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drawings/drawing10.xml" ContentType="application/vnd.openxmlformats-officedocument.drawing+xml"/>
  <Override PartName="/xl/tables/table1.xml" ContentType="application/vnd.openxmlformats-officedocument.spreadsheetml.table+xml"/>
  <Override PartName="/xl/slicers/slicer3.xml" ContentType="application/vnd.ms-excel.slicer+xml"/>
  <Override PartName="/xl/charts/chartEx1.xml" ContentType="application/vnd.ms-office.chartex+xml"/>
  <Override PartName="/xl/charts/style10.xml" ContentType="application/vnd.ms-office.chartstyle+xml"/>
  <Override PartName="/xl/charts/colors10.xml" ContentType="application/vnd.ms-office.chartcolorstyle+xml"/>
  <Override PartName="/xl/drawings/drawing11.xml" ContentType="application/vnd.openxmlformats-officedocument.drawing+xml"/>
  <Override PartName="/xl/slicers/slicer4.xml" ContentType="application/vnd.ms-excel.slicer+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2.xml" ContentType="application/vnd.openxmlformats-officedocument.drawingml.chartshapes+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3.xml" ContentType="application/vnd.openxmlformats-officedocument.drawingml.chartshapes+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4.xml" ContentType="application/vnd.openxmlformats-officedocument.drawingml.chartshapes+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15.xml" ContentType="application/vnd.openxmlformats-officedocument.drawingml.chartshapes+xml"/>
  <Override PartName="/xl/charts/chartEx2.xml" ContentType="application/vnd.ms-office.chartex+xml"/>
  <Override PartName="/xl/charts/style15.xml" ContentType="application/vnd.ms-office.chartstyle+xml"/>
  <Override PartName="/xl/charts/colors15.xml" ContentType="application/vnd.ms-office.chartcolorstyle+xml"/>
  <Override PartName="/xl/tables/table2.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mc:AlternateContent xmlns:mc="http://schemas.openxmlformats.org/markup-compatibility/2006">
    <mc:Choice Requires="x15">
      <x15ac:absPath xmlns:x15ac="http://schemas.microsoft.com/office/spreadsheetml/2010/11/ac" url="D:\Navneet's WorkSpace\Data Analyst\Centum_Foundation_HCL\Excel\Projects\Super_Store\"/>
    </mc:Choice>
  </mc:AlternateContent>
  <xr:revisionPtr revIDLastSave="0" documentId="13_ncr:1_{8913B5B6-6FD3-460F-8989-DDA28CE60C9A}" xr6:coauthVersionLast="47" xr6:coauthVersionMax="47" xr10:uidLastSave="{00000000-0000-0000-0000-000000000000}"/>
  <bookViews>
    <workbookView minimized="1" xWindow="6108" yWindow="3708" windowWidth="17280" windowHeight="8880" firstSheet="7" activeTab="10" xr2:uid="{00000000-000D-0000-FFFF-FFFF00000000}"/>
  </bookViews>
  <sheets>
    <sheet name="Monthly_Sales" sheetId="2" r:id="rId1"/>
    <sheet name="Sales_Trends" sheetId="3" r:id="rId2"/>
    <sheet name="Manager_Perfomance" sheetId="6" r:id="rId3"/>
    <sheet name="Order-Shares" sheetId="7" r:id="rId4"/>
    <sheet name="Shipping_Charges" sheetId="9" r:id="rId5"/>
    <sheet name="Shipping_Express" sheetId="11" r:id="rId6"/>
    <sheet name="Revenue" sheetId="12" r:id="rId7"/>
    <sheet name="Top 10 Region " sheetId="13" r:id="rId8"/>
    <sheet name="Customer_Segment" sheetId="14" r:id="rId9"/>
    <sheet name="Regional_Sales" sheetId="5" r:id="rId10"/>
    <sheet name="DashBoard" sheetId="15" r:id="rId11"/>
    <sheet name="DataSet" sheetId="1" r:id="rId12"/>
  </sheets>
  <definedNames>
    <definedName name="_xlchart.v5.0" hidden="1">Regional_Sales!$E$3</definedName>
    <definedName name="_xlchart.v5.1" hidden="1">Regional_Sales!$E$4:$E$52</definedName>
    <definedName name="_xlchart.v5.2" hidden="1">Regional_Sales!$F$3</definedName>
    <definedName name="_xlchart.v5.3" hidden="1">Regional_Sales!$F$4:$F$52</definedName>
    <definedName name="_xlchart.v5.4" hidden="1">Regional_Sales!$E$3</definedName>
    <definedName name="_xlchart.v5.5" hidden="1">Regional_Sales!$E$4:$E$52</definedName>
    <definedName name="_xlchart.v5.6" hidden="1">Regional_Sales!$F$3</definedName>
    <definedName name="_xlchart.v5.7" hidden="1">Regional_Sales!$F$4:$F$52</definedName>
    <definedName name="ExternalData_1" localSheetId="11" hidden="1">DataSet!$A$1:$X$1937</definedName>
    <definedName name="Slicer_Manager">#N/A</definedName>
    <definedName name="Slicer_Months__Order_Date">#N/A</definedName>
  </definedNames>
  <calcPr calcId="191029"/>
  <pivotCaches>
    <pivotCache cacheId="1" r:id="rId13"/>
  </pivotCaches>
  <extLst>
    <ext xmlns:x14="http://schemas.microsoft.com/office/spreadsheetml/2009/9/main" uri="{BBE1A952-AA13-448e-AADC-164F8A28A991}">
      <x14:slicerCaches>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5" i="5" l="1"/>
  <c r="F4" i="5"/>
  <c r="U1938" i="1" l="1"/>
  <c r="J1938" i="1"/>
  <c r="Z1937" i="1"/>
  <c r="Y1937" i="1"/>
  <c r="Z1936" i="1"/>
  <c r="Y1936" i="1"/>
  <c r="Z1935" i="1"/>
  <c r="Y1935" i="1"/>
  <c r="Z1934" i="1"/>
  <c r="Y1934" i="1"/>
  <c r="Z1933" i="1"/>
  <c r="Y1933" i="1"/>
  <c r="Z1932" i="1"/>
  <c r="Y1932" i="1"/>
  <c r="Z1931" i="1"/>
  <c r="Y1931" i="1"/>
  <c r="Z1930" i="1"/>
  <c r="Y1930" i="1"/>
  <c r="Z1929" i="1"/>
  <c r="Y1929" i="1"/>
  <c r="Z1928" i="1"/>
  <c r="Y1928" i="1"/>
  <c r="Z1927" i="1"/>
  <c r="Y1927" i="1"/>
  <c r="Z1926" i="1"/>
  <c r="Y1926" i="1"/>
  <c r="Z1925" i="1"/>
  <c r="Y1925" i="1"/>
  <c r="Z1924" i="1"/>
  <c r="Y1924" i="1"/>
  <c r="Z1923" i="1"/>
  <c r="Y1923" i="1"/>
  <c r="Z1922" i="1"/>
  <c r="Y1922" i="1"/>
  <c r="Z1921" i="1"/>
  <c r="Y1921" i="1"/>
  <c r="Z1920" i="1"/>
  <c r="Y1920" i="1"/>
  <c r="Z1919" i="1"/>
  <c r="Y1919" i="1"/>
  <c r="Z1918" i="1"/>
  <c r="Y1918" i="1"/>
  <c r="Z1917" i="1"/>
  <c r="Y1917" i="1"/>
  <c r="Z1916" i="1"/>
  <c r="Y1916" i="1"/>
  <c r="Z1915" i="1"/>
  <c r="Y1915" i="1"/>
  <c r="Z1914" i="1"/>
  <c r="Y1914" i="1"/>
  <c r="Z1913" i="1"/>
  <c r="Y1913" i="1"/>
  <c r="Z1912" i="1"/>
  <c r="Y1912" i="1"/>
  <c r="Z1911" i="1"/>
  <c r="Y1911" i="1"/>
  <c r="Z1910" i="1"/>
  <c r="Y1910" i="1"/>
  <c r="Z1909" i="1"/>
  <c r="Y1909" i="1"/>
  <c r="Z1908" i="1"/>
  <c r="Y1908" i="1"/>
  <c r="Z1907" i="1"/>
  <c r="Y1907" i="1"/>
  <c r="Z1906" i="1"/>
  <c r="Y1906" i="1"/>
  <c r="Z1905" i="1"/>
  <c r="Y1905" i="1"/>
  <c r="Z1904" i="1"/>
  <c r="Y1904" i="1"/>
  <c r="Z1903" i="1"/>
  <c r="Y1903" i="1"/>
  <c r="Z1902" i="1"/>
  <c r="Y1902" i="1"/>
  <c r="Z1901" i="1"/>
  <c r="Y1901" i="1"/>
  <c r="Z1900" i="1"/>
  <c r="Y1900" i="1"/>
  <c r="Z1899" i="1"/>
  <c r="Y1899" i="1"/>
  <c r="Z1898" i="1"/>
  <c r="Y1898" i="1"/>
  <c r="Z1897" i="1"/>
  <c r="Y1897" i="1"/>
  <c r="Z1896" i="1"/>
  <c r="Y1896" i="1"/>
  <c r="Z1895" i="1"/>
  <c r="Y1895" i="1"/>
  <c r="Z1894" i="1"/>
  <c r="Y1894" i="1"/>
  <c r="Z1893" i="1"/>
  <c r="Y1893" i="1"/>
  <c r="Z1892" i="1"/>
  <c r="Y1892" i="1"/>
  <c r="Z1891" i="1"/>
  <c r="Y1891" i="1"/>
  <c r="Z1890" i="1"/>
  <c r="Y1890" i="1"/>
  <c r="Z1889" i="1"/>
  <c r="Y1889" i="1"/>
  <c r="Z1888" i="1"/>
  <c r="Y1888" i="1"/>
  <c r="Z1887" i="1"/>
  <c r="Y1887" i="1"/>
  <c r="Z1886" i="1"/>
  <c r="Y1886" i="1"/>
  <c r="Z1885" i="1"/>
  <c r="Y1885" i="1"/>
  <c r="Z1884" i="1"/>
  <c r="Y1884" i="1"/>
  <c r="Z1883" i="1"/>
  <c r="Y1883" i="1"/>
  <c r="Z1882" i="1"/>
  <c r="Y1882" i="1"/>
  <c r="Z1881" i="1"/>
  <c r="Y1881" i="1"/>
  <c r="Z1880" i="1"/>
  <c r="Y1880" i="1"/>
  <c r="Z1879" i="1"/>
  <c r="Y1879" i="1"/>
  <c r="Z1878" i="1"/>
  <c r="Y1878" i="1"/>
  <c r="Z1877" i="1"/>
  <c r="Y1877" i="1"/>
  <c r="Z1876" i="1"/>
  <c r="Y1876" i="1"/>
  <c r="Z1875" i="1"/>
  <c r="Y1875" i="1"/>
  <c r="Z1874" i="1"/>
  <c r="Y1874" i="1"/>
  <c r="Z1873" i="1"/>
  <c r="Y1873" i="1"/>
  <c r="Z1872" i="1"/>
  <c r="Y1872" i="1"/>
  <c r="Z1871" i="1"/>
  <c r="Y1871" i="1"/>
  <c r="Z1870" i="1"/>
  <c r="Y1870" i="1"/>
  <c r="Z1869" i="1"/>
  <c r="Y1869" i="1"/>
  <c r="Z1868" i="1"/>
  <c r="Y1868" i="1"/>
  <c r="Z1867" i="1"/>
  <c r="Y1867" i="1"/>
  <c r="Z1866" i="1"/>
  <c r="Y1866" i="1"/>
  <c r="Z1865" i="1"/>
  <c r="Y1865" i="1"/>
  <c r="Z1864" i="1"/>
  <c r="Y1864" i="1"/>
  <c r="Z1863" i="1"/>
  <c r="Y1863" i="1"/>
  <c r="Z1862" i="1"/>
  <c r="Y1862" i="1"/>
  <c r="Z1861" i="1"/>
  <c r="Y1861" i="1"/>
  <c r="Z1860" i="1"/>
  <c r="Y1860" i="1"/>
  <c r="Z1859" i="1"/>
  <c r="Y1859" i="1"/>
  <c r="Z1858" i="1"/>
  <c r="Y1858" i="1"/>
  <c r="Z1857" i="1"/>
  <c r="Y1857" i="1"/>
  <c r="Z1856" i="1"/>
  <c r="Y1856" i="1"/>
  <c r="Z1855" i="1"/>
  <c r="Y1855" i="1"/>
  <c r="Z1854" i="1"/>
  <c r="Y1854" i="1"/>
  <c r="Z1853" i="1"/>
  <c r="Y1853" i="1"/>
  <c r="Z1852" i="1"/>
  <c r="Y1852" i="1"/>
  <c r="Z1851" i="1"/>
  <c r="Y1851" i="1"/>
  <c r="Z1850" i="1"/>
  <c r="Y1850" i="1"/>
  <c r="Z1849" i="1"/>
  <c r="Y1849" i="1"/>
  <c r="Z1848" i="1"/>
  <c r="Y1848" i="1"/>
  <c r="Z1847" i="1"/>
  <c r="Y1847" i="1"/>
  <c r="Z1846" i="1"/>
  <c r="Y1846" i="1"/>
  <c r="Z1845" i="1"/>
  <c r="Y1845" i="1"/>
  <c r="Z1844" i="1"/>
  <c r="Y1844" i="1"/>
  <c r="Z1843" i="1"/>
  <c r="Y1843" i="1"/>
  <c r="Z1842" i="1"/>
  <c r="Y1842" i="1"/>
  <c r="Z1841" i="1"/>
  <c r="Y1841" i="1"/>
  <c r="Z1840" i="1"/>
  <c r="Y1840" i="1"/>
  <c r="Z1839" i="1"/>
  <c r="Y1839" i="1"/>
  <c r="Z1838" i="1"/>
  <c r="Y1838" i="1"/>
  <c r="Z1837" i="1"/>
  <c r="Y1837" i="1"/>
  <c r="Z1836" i="1"/>
  <c r="Y1836" i="1"/>
  <c r="Z1835" i="1"/>
  <c r="Y1835" i="1"/>
  <c r="Z1834" i="1"/>
  <c r="Y1834" i="1"/>
  <c r="Z1833" i="1"/>
  <c r="Y1833" i="1"/>
  <c r="Z1832" i="1"/>
  <c r="Y1832" i="1"/>
  <c r="Z1831" i="1"/>
  <c r="Y1831" i="1"/>
  <c r="Z1830" i="1"/>
  <c r="Y1830" i="1"/>
  <c r="Z1829" i="1"/>
  <c r="Y1829" i="1"/>
  <c r="Z1828" i="1"/>
  <c r="Y1828" i="1"/>
  <c r="Z1827" i="1"/>
  <c r="Y1827" i="1"/>
  <c r="Z1826" i="1"/>
  <c r="Y1826" i="1"/>
  <c r="Z1825" i="1"/>
  <c r="Y1825" i="1"/>
  <c r="Z1824" i="1"/>
  <c r="Y1824" i="1"/>
  <c r="Z1823" i="1"/>
  <c r="Y1823" i="1"/>
  <c r="Z1822" i="1"/>
  <c r="Y1822" i="1"/>
  <c r="Z1821" i="1"/>
  <c r="Y1821" i="1"/>
  <c r="Z1820" i="1"/>
  <c r="Y1820" i="1"/>
  <c r="Z1819" i="1"/>
  <c r="Y1819" i="1"/>
  <c r="Z1818" i="1"/>
  <c r="Y1818" i="1"/>
  <c r="Z1817" i="1"/>
  <c r="Y1817" i="1"/>
  <c r="Z1816" i="1"/>
  <c r="Y1816" i="1"/>
  <c r="Z1815" i="1"/>
  <c r="Y1815" i="1"/>
  <c r="Z1814" i="1"/>
  <c r="Y1814" i="1"/>
  <c r="Z1813" i="1"/>
  <c r="Y1813" i="1"/>
  <c r="Z1812" i="1"/>
  <c r="Y1812" i="1"/>
  <c r="Z1811" i="1"/>
  <c r="Y1811" i="1"/>
  <c r="Z1810" i="1"/>
  <c r="Y1810" i="1"/>
  <c r="Z1809" i="1"/>
  <c r="Y1809" i="1"/>
  <c r="Z1808" i="1"/>
  <c r="Y1808" i="1"/>
  <c r="Z1807" i="1"/>
  <c r="Y1807" i="1"/>
  <c r="Z1806" i="1"/>
  <c r="Y1806" i="1"/>
  <c r="Z1805" i="1"/>
  <c r="Y1805" i="1"/>
  <c r="Z1804" i="1"/>
  <c r="Y1804" i="1"/>
  <c r="Z1803" i="1"/>
  <c r="Y1803" i="1"/>
  <c r="Z1802" i="1"/>
  <c r="Y1802" i="1"/>
  <c r="Z1801" i="1"/>
  <c r="Y1801" i="1"/>
  <c r="Z1800" i="1"/>
  <c r="Y1800" i="1"/>
  <c r="Z1799" i="1"/>
  <c r="Y1799" i="1"/>
  <c r="Z1798" i="1"/>
  <c r="Y1798" i="1"/>
  <c r="Z1797" i="1"/>
  <c r="Y1797" i="1"/>
  <c r="Z1796" i="1"/>
  <c r="Y1796" i="1"/>
  <c r="Z1795" i="1"/>
  <c r="Y1795" i="1"/>
  <c r="Z1794" i="1"/>
  <c r="Y1794" i="1"/>
  <c r="Z1793" i="1"/>
  <c r="Y1793" i="1"/>
  <c r="Z1792" i="1"/>
  <c r="Y1792" i="1"/>
  <c r="Z1791" i="1"/>
  <c r="Y1791" i="1"/>
  <c r="Z1790" i="1"/>
  <c r="Y1790" i="1"/>
  <c r="Z1789" i="1"/>
  <c r="Y1789" i="1"/>
  <c r="Z1788" i="1"/>
  <c r="Y1788" i="1"/>
  <c r="Z1787" i="1"/>
  <c r="Y1787" i="1"/>
  <c r="Z1786" i="1"/>
  <c r="Y1786" i="1"/>
  <c r="Z1785" i="1"/>
  <c r="Y1785" i="1"/>
  <c r="Z1784" i="1"/>
  <c r="Y1784" i="1"/>
  <c r="Z1783" i="1"/>
  <c r="Y1783" i="1"/>
  <c r="Z1782" i="1"/>
  <c r="Y1782" i="1"/>
  <c r="Z1781" i="1"/>
  <c r="Y1781" i="1"/>
  <c r="Z1780" i="1"/>
  <c r="Y1780" i="1"/>
  <c r="Z1779" i="1"/>
  <c r="Y1779" i="1"/>
  <c r="Z1778" i="1"/>
  <c r="Y1778" i="1"/>
  <c r="Z1777" i="1"/>
  <c r="Y1777" i="1"/>
  <c r="Z1776" i="1"/>
  <c r="Y1776" i="1"/>
  <c r="Z1775" i="1"/>
  <c r="Y1775" i="1"/>
  <c r="Z1774" i="1"/>
  <c r="Y1774" i="1"/>
  <c r="Z1773" i="1"/>
  <c r="Y1773" i="1"/>
  <c r="Z1772" i="1"/>
  <c r="Y1772" i="1"/>
  <c r="Z1771" i="1"/>
  <c r="Y1771" i="1"/>
  <c r="Z1770" i="1"/>
  <c r="Y1770" i="1"/>
  <c r="Z1769" i="1"/>
  <c r="Y1769" i="1"/>
  <c r="Z1768" i="1"/>
  <c r="Y1768" i="1"/>
  <c r="Z1767" i="1"/>
  <c r="Y1767" i="1"/>
  <c r="Z1766" i="1"/>
  <c r="Y1766" i="1"/>
  <c r="Z1765" i="1"/>
  <c r="Y1765" i="1"/>
  <c r="Z1764" i="1"/>
  <c r="Y1764" i="1"/>
  <c r="Z1763" i="1"/>
  <c r="Y1763" i="1"/>
  <c r="Z1762" i="1"/>
  <c r="Y1762" i="1"/>
  <c r="Z1761" i="1"/>
  <c r="Y1761" i="1"/>
  <c r="Z1760" i="1"/>
  <c r="Y1760" i="1"/>
  <c r="Z1759" i="1"/>
  <c r="Y1759" i="1"/>
  <c r="Z1758" i="1"/>
  <c r="Y1758" i="1"/>
  <c r="Z1757" i="1"/>
  <c r="Y1757" i="1"/>
  <c r="Z1756" i="1"/>
  <c r="Y1756" i="1"/>
  <c r="Z1755" i="1"/>
  <c r="Y1755" i="1"/>
  <c r="Z1754" i="1"/>
  <c r="Y1754" i="1"/>
  <c r="Z1753" i="1"/>
  <c r="Y1753" i="1"/>
  <c r="Z1752" i="1"/>
  <c r="Y1752" i="1"/>
  <c r="Z1751" i="1"/>
  <c r="Y1751" i="1"/>
  <c r="Z1750" i="1"/>
  <c r="Y1750" i="1"/>
  <c r="Z1749" i="1"/>
  <c r="Y1749" i="1"/>
  <c r="Z1748" i="1"/>
  <c r="Y1748" i="1"/>
  <c r="Z1747" i="1"/>
  <c r="Y1747" i="1"/>
  <c r="Z1746" i="1"/>
  <c r="Y1746" i="1"/>
  <c r="Z1745" i="1"/>
  <c r="Y1745" i="1"/>
  <c r="Z1744" i="1"/>
  <c r="Y1744" i="1"/>
  <c r="Z1743" i="1"/>
  <c r="Y1743" i="1"/>
  <c r="Z1742" i="1"/>
  <c r="Y1742" i="1"/>
  <c r="Z1741" i="1"/>
  <c r="Y1741" i="1"/>
  <c r="Z1740" i="1"/>
  <c r="Y1740" i="1"/>
  <c r="Z1739" i="1"/>
  <c r="Y1739" i="1"/>
  <c r="Z1738" i="1"/>
  <c r="Y1738" i="1"/>
  <c r="Z1737" i="1"/>
  <c r="Y1737" i="1"/>
  <c r="Z1736" i="1"/>
  <c r="Y1736" i="1"/>
  <c r="Z1735" i="1"/>
  <c r="Y1735" i="1"/>
  <c r="Z1734" i="1"/>
  <c r="Y1734" i="1"/>
  <c r="Z1733" i="1"/>
  <c r="Y1733" i="1"/>
  <c r="Z1732" i="1"/>
  <c r="Y1732" i="1"/>
  <c r="Z1731" i="1"/>
  <c r="Y1731" i="1"/>
  <c r="Z1730" i="1"/>
  <c r="Y1730" i="1"/>
  <c r="Z1729" i="1"/>
  <c r="Y1729" i="1"/>
  <c r="Z1728" i="1"/>
  <c r="Y1728" i="1"/>
  <c r="Z1727" i="1"/>
  <c r="Y1727" i="1"/>
  <c r="Z1726" i="1"/>
  <c r="Y1726" i="1"/>
  <c r="Z1725" i="1"/>
  <c r="Y1725" i="1"/>
  <c r="Z1724" i="1"/>
  <c r="Y1724" i="1"/>
  <c r="Z1723" i="1"/>
  <c r="Y1723" i="1"/>
  <c r="Z1722" i="1"/>
  <c r="Y1722" i="1"/>
  <c r="Z1721" i="1"/>
  <c r="Y1721" i="1"/>
  <c r="Z1720" i="1"/>
  <c r="Y1720" i="1"/>
  <c r="Z1719" i="1"/>
  <c r="Y1719" i="1"/>
  <c r="Z1718" i="1"/>
  <c r="Y1718" i="1"/>
  <c r="Z1717" i="1"/>
  <c r="Y1717" i="1"/>
  <c r="Z1716" i="1"/>
  <c r="Y1716" i="1"/>
  <c r="Z1715" i="1"/>
  <c r="Y1715" i="1"/>
  <c r="Z1714" i="1"/>
  <c r="Y1714" i="1"/>
  <c r="Z1713" i="1"/>
  <c r="Y1713" i="1"/>
  <c r="Z1712" i="1"/>
  <c r="Y1712" i="1"/>
  <c r="Z1711" i="1"/>
  <c r="Y1711" i="1"/>
  <c r="Z1710" i="1"/>
  <c r="Y1710" i="1"/>
  <c r="Z1709" i="1"/>
  <c r="Y1709" i="1"/>
  <c r="Z1708" i="1"/>
  <c r="Y1708" i="1"/>
  <c r="Z1707" i="1"/>
  <c r="Y1707" i="1"/>
  <c r="Z1706" i="1"/>
  <c r="Y1706" i="1"/>
  <c r="Z1705" i="1"/>
  <c r="Y1705" i="1"/>
  <c r="Z1704" i="1"/>
  <c r="Y1704" i="1"/>
  <c r="Z1703" i="1"/>
  <c r="Y1703" i="1"/>
  <c r="Z1702" i="1"/>
  <c r="Y1702" i="1"/>
  <c r="Z1701" i="1"/>
  <c r="Y1701" i="1"/>
  <c r="Z1700" i="1"/>
  <c r="Y1700" i="1"/>
  <c r="Z1699" i="1"/>
  <c r="Y1699" i="1"/>
  <c r="Z1698" i="1"/>
  <c r="Y1698" i="1"/>
  <c r="Z1697" i="1"/>
  <c r="Y1697" i="1"/>
  <c r="Z1696" i="1"/>
  <c r="Y1696" i="1"/>
  <c r="Z1695" i="1"/>
  <c r="Y1695" i="1"/>
  <c r="Z1694" i="1"/>
  <c r="Y1694" i="1"/>
  <c r="Z1693" i="1"/>
  <c r="Y1693" i="1"/>
  <c r="Z1692" i="1"/>
  <c r="Y1692" i="1"/>
  <c r="Z1691" i="1"/>
  <c r="Y1691" i="1"/>
  <c r="Z1690" i="1"/>
  <c r="Y1690" i="1"/>
  <c r="Z1689" i="1"/>
  <c r="Y1689" i="1"/>
  <c r="Z1688" i="1"/>
  <c r="Y1688" i="1"/>
  <c r="Z1687" i="1"/>
  <c r="Y1687" i="1"/>
  <c r="Z1686" i="1"/>
  <c r="Y1686" i="1"/>
  <c r="Z1685" i="1"/>
  <c r="Y1685" i="1"/>
  <c r="Z1684" i="1"/>
  <c r="Y1684" i="1"/>
  <c r="Z1683" i="1"/>
  <c r="Y1683" i="1"/>
  <c r="Z1682" i="1"/>
  <c r="Y1682" i="1"/>
  <c r="Z1681" i="1"/>
  <c r="Y1681" i="1"/>
  <c r="Z1680" i="1"/>
  <c r="Y1680" i="1"/>
  <c r="Z1679" i="1"/>
  <c r="Y1679" i="1"/>
  <c r="Z1678" i="1"/>
  <c r="Y1678" i="1"/>
  <c r="Z1677" i="1"/>
  <c r="Y1677" i="1"/>
  <c r="Z1676" i="1"/>
  <c r="Y1676" i="1"/>
  <c r="Z1675" i="1"/>
  <c r="Y1675" i="1"/>
  <c r="Z1674" i="1"/>
  <c r="Y1674" i="1"/>
  <c r="Z1673" i="1"/>
  <c r="Y1673" i="1"/>
  <c r="Z1672" i="1"/>
  <c r="Y1672" i="1"/>
  <c r="Z1671" i="1"/>
  <c r="Y1671" i="1"/>
  <c r="Z1670" i="1"/>
  <c r="Y1670" i="1"/>
  <c r="Z1669" i="1"/>
  <c r="Y1669" i="1"/>
  <c r="Z1668" i="1"/>
  <c r="Y1668" i="1"/>
  <c r="Z1667" i="1"/>
  <c r="Y1667" i="1"/>
  <c r="Z1666" i="1"/>
  <c r="Y1666" i="1"/>
  <c r="Z1665" i="1"/>
  <c r="Y1665" i="1"/>
  <c r="Z1664" i="1"/>
  <c r="Y1664" i="1"/>
  <c r="Z1663" i="1"/>
  <c r="Y1663" i="1"/>
  <c r="Z1662" i="1"/>
  <c r="Y1662" i="1"/>
  <c r="Z1661" i="1"/>
  <c r="Y1661" i="1"/>
  <c r="Z1660" i="1"/>
  <c r="Y1660" i="1"/>
  <c r="Z1659" i="1"/>
  <c r="Y1659" i="1"/>
  <c r="Z1658" i="1"/>
  <c r="Y1658" i="1"/>
  <c r="Z1657" i="1"/>
  <c r="Y1657" i="1"/>
  <c r="Z1656" i="1"/>
  <c r="Y1656" i="1"/>
  <c r="Z1655" i="1"/>
  <c r="Y1655" i="1"/>
  <c r="Z1654" i="1"/>
  <c r="Y1654" i="1"/>
  <c r="Z1653" i="1"/>
  <c r="Y1653" i="1"/>
  <c r="Z1652" i="1"/>
  <c r="Y1652" i="1"/>
  <c r="Z1651" i="1"/>
  <c r="Y1651" i="1"/>
  <c r="Z1650" i="1"/>
  <c r="Y1650" i="1"/>
  <c r="Z1649" i="1"/>
  <c r="Y1649" i="1"/>
  <c r="Z1648" i="1"/>
  <c r="Y1648" i="1"/>
  <c r="Z1647" i="1"/>
  <c r="Y1647" i="1"/>
  <c r="Z1646" i="1"/>
  <c r="Y1646" i="1"/>
  <c r="Z1645" i="1"/>
  <c r="Y1645" i="1"/>
  <c r="Z1644" i="1"/>
  <c r="Y1644" i="1"/>
  <c r="Z1643" i="1"/>
  <c r="Y1643" i="1"/>
  <c r="Z1642" i="1"/>
  <c r="Y1642" i="1"/>
  <c r="Z1641" i="1"/>
  <c r="Y1641" i="1"/>
  <c r="Z1640" i="1"/>
  <c r="Y1640" i="1"/>
  <c r="Z1639" i="1"/>
  <c r="Y1639" i="1"/>
  <c r="Z1638" i="1"/>
  <c r="Y1638" i="1"/>
  <c r="Z1637" i="1"/>
  <c r="Y1637" i="1"/>
  <c r="Z1636" i="1"/>
  <c r="Y1636" i="1"/>
  <c r="Z1635" i="1"/>
  <c r="Y1635" i="1"/>
  <c r="Z1634" i="1"/>
  <c r="Y1634" i="1"/>
  <c r="Z1633" i="1"/>
  <c r="Y1633" i="1"/>
  <c r="Z1632" i="1"/>
  <c r="Y1632" i="1"/>
  <c r="Z1631" i="1"/>
  <c r="Y1631" i="1"/>
  <c r="Z1630" i="1"/>
  <c r="Y1630" i="1"/>
  <c r="Z1629" i="1"/>
  <c r="Y1629" i="1"/>
  <c r="Z1628" i="1"/>
  <c r="Y1628" i="1"/>
  <c r="Z1627" i="1"/>
  <c r="Y1627" i="1"/>
  <c r="Z1626" i="1"/>
  <c r="Y1626" i="1"/>
  <c r="Z1625" i="1"/>
  <c r="Y1625" i="1"/>
  <c r="Z1624" i="1"/>
  <c r="Y1624" i="1"/>
  <c r="Z1623" i="1"/>
  <c r="Y1623" i="1"/>
  <c r="Z1622" i="1"/>
  <c r="Y1622" i="1"/>
  <c r="Z1621" i="1"/>
  <c r="Y1621" i="1"/>
  <c r="Z1620" i="1"/>
  <c r="Y1620" i="1"/>
  <c r="Z1619" i="1"/>
  <c r="Y1619" i="1"/>
  <c r="Z1618" i="1"/>
  <c r="Y1618" i="1"/>
  <c r="Z1617" i="1"/>
  <c r="Y1617" i="1"/>
  <c r="Z1616" i="1"/>
  <c r="Y1616" i="1"/>
  <c r="Z1615" i="1"/>
  <c r="Y1615" i="1"/>
  <c r="Z1614" i="1"/>
  <c r="Y1614" i="1"/>
  <c r="Z1613" i="1"/>
  <c r="Y1613" i="1"/>
  <c r="Z1612" i="1"/>
  <c r="Y1612" i="1"/>
  <c r="Z1611" i="1"/>
  <c r="Y1611" i="1"/>
  <c r="Z1610" i="1"/>
  <c r="Y1610" i="1"/>
  <c r="Z1609" i="1"/>
  <c r="Y1609" i="1"/>
  <c r="Z1608" i="1"/>
  <c r="Y1608" i="1"/>
  <c r="Z1607" i="1"/>
  <c r="Y1607" i="1"/>
  <c r="Z1606" i="1"/>
  <c r="Y1606" i="1"/>
  <c r="Z1605" i="1"/>
  <c r="Y1605" i="1"/>
  <c r="Z1604" i="1"/>
  <c r="Y1604" i="1"/>
  <c r="Z1603" i="1"/>
  <c r="Y1603" i="1"/>
  <c r="Z1602" i="1"/>
  <c r="Y1602" i="1"/>
  <c r="Z1601" i="1"/>
  <c r="Y1601" i="1"/>
  <c r="Z1600" i="1"/>
  <c r="Y1600" i="1"/>
  <c r="Z1599" i="1"/>
  <c r="Y1599" i="1"/>
  <c r="Z1598" i="1"/>
  <c r="Y1598" i="1"/>
  <c r="Z1597" i="1"/>
  <c r="Y1597" i="1"/>
  <c r="Z1596" i="1"/>
  <c r="Y1596" i="1"/>
  <c r="Z1595" i="1"/>
  <c r="Y1595" i="1"/>
  <c r="Z1594" i="1"/>
  <c r="Y1594" i="1"/>
  <c r="Z1593" i="1"/>
  <c r="Y1593" i="1"/>
  <c r="Z1592" i="1"/>
  <c r="Y1592" i="1"/>
  <c r="Z1591" i="1"/>
  <c r="Y1591" i="1"/>
  <c r="Z1590" i="1"/>
  <c r="Y1590" i="1"/>
  <c r="Z1589" i="1"/>
  <c r="Y1589" i="1"/>
  <c r="Z1588" i="1"/>
  <c r="Y1588" i="1"/>
  <c r="Z1587" i="1"/>
  <c r="Y1587" i="1"/>
  <c r="Z1586" i="1"/>
  <c r="Y1586" i="1"/>
  <c r="Z1585" i="1"/>
  <c r="Y1585" i="1"/>
  <c r="Z1584" i="1"/>
  <c r="Y1584" i="1"/>
  <c r="Z1583" i="1"/>
  <c r="Y1583" i="1"/>
  <c r="Z1582" i="1"/>
  <c r="Y1582" i="1"/>
  <c r="Z1581" i="1"/>
  <c r="Y1581" i="1"/>
  <c r="Z1580" i="1"/>
  <c r="Y1580" i="1"/>
  <c r="Z1579" i="1"/>
  <c r="Y1579" i="1"/>
  <c r="Z1578" i="1"/>
  <c r="Y1578" i="1"/>
  <c r="Z1577" i="1"/>
  <c r="Y1577" i="1"/>
  <c r="Z1576" i="1"/>
  <c r="Y1576" i="1"/>
  <c r="Z1575" i="1"/>
  <c r="Y1575" i="1"/>
  <c r="Z1574" i="1"/>
  <c r="Y1574" i="1"/>
  <c r="Z1573" i="1"/>
  <c r="Y1573" i="1"/>
  <c r="Z1572" i="1"/>
  <c r="Y1572" i="1"/>
  <c r="Z1571" i="1"/>
  <c r="Y1571" i="1"/>
  <c r="Z1570" i="1"/>
  <c r="Y1570" i="1"/>
  <c r="Z1569" i="1"/>
  <c r="Y1569" i="1"/>
  <c r="Z1568" i="1"/>
  <c r="Y1568" i="1"/>
  <c r="Z1567" i="1"/>
  <c r="Y1567" i="1"/>
  <c r="Z1566" i="1"/>
  <c r="Y1566" i="1"/>
  <c r="Z1565" i="1"/>
  <c r="Y1565" i="1"/>
  <c r="Z1564" i="1"/>
  <c r="Y1564" i="1"/>
  <c r="Z1563" i="1"/>
  <c r="Y1563" i="1"/>
  <c r="Z1562" i="1"/>
  <c r="Y1562" i="1"/>
  <c r="Z1561" i="1"/>
  <c r="Y1561" i="1"/>
  <c r="Z1560" i="1"/>
  <c r="Y1560" i="1"/>
  <c r="Z1559" i="1"/>
  <c r="Y1559" i="1"/>
  <c r="Z1558" i="1"/>
  <c r="Y1558" i="1"/>
  <c r="Z1557" i="1"/>
  <c r="Y1557" i="1"/>
  <c r="Z1556" i="1"/>
  <c r="Y1556" i="1"/>
  <c r="Z1555" i="1"/>
  <c r="Y1555" i="1"/>
  <c r="Z1554" i="1"/>
  <c r="Y1554" i="1"/>
  <c r="Z1553" i="1"/>
  <c r="Y1553" i="1"/>
  <c r="Z1552" i="1"/>
  <c r="Y1552" i="1"/>
  <c r="Z1551" i="1"/>
  <c r="Y1551" i="1"/>
  <c r="Z1550" i="1"/>
  <c r="Y1550" i="1"/>
  <c r="Z1549" i="1"/>
  <c r="Y1549" i="1"/>
  <c r="Z1548" i="1"/>
  <c r="Y1548" i="1"/>
  <c r="Z1547" i="1"/>
  <c r="Y1547" i="1"/>
  <c r="Z1546" i="1"/>
  <c r="Y1546" i="1"/>
  <c r="Z1545" i="1"/>
  <c r="Y1545" i="1"/>
  <c r="Z1544" i="1"/>
  <c r="Y1544" i="1"/>
  <c r="Z1543" i="1"/>
  <c r="Y1543" i="1"/>
  <c r="Z1542" i="1"/>
  <c r="Y1542" i="1"/>
  <c r="Z1541" i="1"/>
  <c r="Y1541" i="1"/>
  <c r="Z1540" i="1"/>
  <c r="Y1540" i="1"/>
  <c r="Z1539" i="1"/>
  <c r="Y1539" i="1"/>
  <c r="Z1538" i="1"/>
  <c r="Y1538" i="1"/>
  <c r="Z1537" i="1"/>
  <c r="Y1537" i="1"/>
  <c r="Z1536" i="1"/>
  <c r="Y1536" i="1"/>
  <c r="Z1535" i="1"/>
  <c r="Y1535" i="1"/>
  <c r="Z1534" i="1"/>
  <c r="Y1534" i="1"/>
  <c r="Z1533" i="1"/>
  <c r="Y1533" i="1"/>
  <c r="Z1532" i="1"/>
  <c r="Y1532" i="1"/>
  <c r="Z1531" i="1"/>
  <c r="Y1531" i="1"/>
  <c r="Z1530" i="1"/>
  <c r="Y1530" i="1"/>
  <c r="Z1529" i="1"/>
  <c r="Y1529" i="1"/>
  <c r="Z1528" i="1"/>
  <c r="Y1528" i="1"/>
  <c r="Z1527" i="1"/>
  <c r="Y1527" i="1"/>
  <c r="Z1526" i="1"/>
  <c r="Y1526" i="1"/>
  <c r="Z1525" i="1"/>
  <c r="Y1525" i="1"/>
  <c r="Z1524" i="1"/>
  <c r="Y1524" i="1"/>
  <c r="Z1523" i="1"/>
  <c r="Y1523" i="1"/>
  <c r="Z1522" i="1"/>
  <c r="Y1522" i="1"/>
  <c r="Z1521" i="1"/>
  <c r="Y1521" i="1"/>
  <c r="Z1520" i="1"/>
  <c r="Y1520" i="1"/>
  <c r="Z1519" i="1"/>
  <c r="Y1519" i="1"/>
  <c r="Z1518" i="1"/>
  <c r="Y1518" i="1"/>
  <c r="Z1517" i="1"/>
  <c r="Y1517" i="1"/>
  <c r="Z1516" i="1"/>
  <c r="Y1516" i="1"/>
  <c r="Z1515" i="1"/>
  <c r="Y1515" i="1"/>
  <c r="Z1514" i="1"/>
  <c r="Y1514" i="1"/>
  <c r="Z1513" i="1"/>
  <c r="Y1513" i="1"/>
  <c r="Z1512" i="1"/>
  <c r="Y1512" i="1"/>
  <c r="Z1511" i="1"/>
  <c r="Y1511" i="1"/>
  <c r="Z1510" i="1"/>
  <c r="Y1510" i="1"/>
  <c r="Z1509" i="1"/>
  <c r="Y1509" i="1"/>
  <c r="Z1508" i="1"/>
  <c r="Y1508" i="1"/>
  <c r="Z1507" i="1"/>
  <c r="Y1507" i="1"/>
  <c r="Z1506" i="1"/>
  <c r="Y1506" i="1"/>
  <c r="Z1505" i="1"/>
  <c r="Y1505" i="1"/>
  <c r="Z1504" i="1"/>
  <c r="Y1504" i="1"/>
  <c r="Z1503" i="1"/>
  <c r="Y1503" i="1"/>
  <c r="Z1502" i="1"/>
  <c r="Y1502" i="1"/>
  <c r="Z1501" i="1"/>
  <c r="Y1501" i="1"/>
  <c r="Z1500" i="1"/>
  <c r="Y1500" i="1"/>
  <c r="Z1499" i="1"/>
  <c r="Y1499" i="1"/>
  <c r="Z1498" i="1"/>
  <c r="Y1498" i="1"/>
  <c r="Z1497" i="1"/>
  <c r="Y1497" i="1"/>
  <c r="Z1496" i="1"/>
  <c r="Y1496" i="1"/>
  <c r="Z1495" i="1"/>
  <c r="Y1495" i="1"/>
  <c r="Z1494" i="1"/>
  <c r="Y1494" i="1"/>
  <c r="Z1493" i="1"/>
  <c r="Y1493" i="1"/>
  <c r="Z1492" i="1"/>
  <c r="Y1492" i="1"/>
  <c r="Z1491" i="1"/>
  <c r="Y1491" i="1"/>
  <c r="Z1490" i="1"/>
  <c r="Y1490" i="1"/>
  <c r="Z1489" i="1"/>
  <c r="Y1489" i="1"/>
  <c r="Z1488" i="1"/>
  <c r="Y1488" i="1"/>
  <c r="Z1487" i="1"/>
  <c r="Y1487" i="1"/>
  <c r="Z1486" i="1"/>
  <c r="Y1486" i="1"/>
  <c r="Z1485" i="1"/>
  <c r="Y1485" i="1"/>
  <c r="Z1484" i="1"/>
  <c r="Y1484" i="1"/>
  <c r="Z1483" i="1"/>
  <c r="Y1483" i="1"/>
  <c r="Z1482" i="1"/>
  <c r="Y1482" i="1"/>
  <c r="Z1481" i="1"/>
  <c r="Y1481" i="1"/>
  <c r="Z1480" i="1"/>
  <c r="Y1480" i="1"/>
  <c r="Z1479" i="1"/>
  <c r="Y1479" i="1"/>
  <c r="Z1478" i="1"/>
  <c r="Y1478" i="1"/>
  <c r="Z1477" i="1"/>
  <c r="Y1477" i="1"/>
  <c r="Z1476" i="1"/>
  <c r="Y1476" i="1"/>
  <c r="Z1475" i="1"/>
  <c r="Y1475" i="1"/>
  <c r="Z1474" i="1"/>
  <c r="Y1474" i="1"/>
  <c r="Z1473" i="1"/>
  <c r="Y1473" i="1"/>
  <c r="Z1472" i="1"/>
  <c r="Y1472" i="1"/>
  <c r="Z1471" i="1"/>
  <c r="Y1471" i="1"/>
  <c r="Z1470" i="1"/>
  <c r="Y1470" i="1"/>
  <c r="Z1469" i="1"/>
  <c r="Y1469" i="1"/>
  <c r="Z1468" i="1"/>
  <c r="Y1468" i="1"/>
  <c r="Z1467" i="1"/>
  <c r="Y1467" i="1"/>
  <c r="Z1466" i="1"/>
  <c r="Y1466" i="1"/>
  <c r="Z1465" i="1"/>
  <c r="Y1465" i="1"/>
  <c r="Z1464" i="1"/>
  <c r="Y1464" i="1"/>
  <c r="Z1463" i="1"/>
  <c r="Y1463" i="1"/>
  <c r="Z1462" i="1"/>
  <c r="Y1462" i="1"/>
  <c r="Z1461" i="1"/>
  <c r="Y1461" i="1"/>
  <c r="Z1460" i="1"/>
  <c r="Y1460" i="1"/>
  <c r="Z1459" i="1"/>
  <c r="Y1459" i="1"/>
  <c r="Z1458" i="1"/>
  <c r="Y1458" i="1"/>
  <c r="Z1457" i="1"/>
  <c r="Y1457" i="1"/>
  <c r="Z1456" i="1"/>
  <c r="Y1456" i="1"/>
  <c r="Z1455" i="1"/>
  <c r="Y1455" i="1"/>
  <c r="Z1454" i="1"/>
  <c r="Y1454" i="1"/>
  <c r="Z1453" i="1"/>
  <c r="Y1453" i="1"/>
  <c r="Z1452" i="1"/>
  <c r="Y1452" i="1"/>
  <c r="Z1451" i="1"/>
  <c r="Y1451" i="1"/>
  <c r="Z1450" i="1"/>
  <c r="Y1450" i="1"/>
  <c r="Z1449" i="1"/>
  <c r="Y1449" i="1"/>
  <c r="Z1448" i="1"/>
  <c r="Y1448" i="1"/>
  <c r="Z1447" i="1"/>
  <c r="Y1447" i="1"/>
  <c r="Z1446" i="1"/>
  <c r="Y1446" i="1"/>
  <c r="Z1445" i="1"/>
  <c r="Y1445" i="1"/>
  <c r="Z1444" i="1"/>
  <c r="Y1444" i="1"/>
  <c r="Z1443" i="1"/>
  <c r="Y1443" i="1"/>
  <c r="Z1442" i="1"/>
  <c r="Y1442" i="1"/>
  <c r="Z1441" i="1"/>
  <c r="Y1441" i="1"/>
  <c r="Z1440" i="1"/>
  <c r="Y1440" i="1"/>
  <c r="Z1439" i="1"/>
  <c r="Y1439" i="1"/>
  <c r="Z1438" i="1"/>
  <c r="Y1438" i="1"/>
  <c r="Z1437" i="1"/>
  <c r="Y1437" i="1"/>
  <c r="Z1436" i="1"/>
  <c r="Y1436" i="1"/>
  <c r="Z1435" i="1"/>
  <c r="Y1435" i="1"/>
  <c r="Z1434" i="1"/>
  <c r="Y1434" i="1"/>
  <c r="Z1433" i="1"/>
  <c r="Y1433" i="1"/>
  <c r="Z1432" i="1"/>
  <c r="Y1432" i="1"/>
  <c r="Z1431" i="1"/>
  <c r="Y1431" i="1"/>
  <c r="Z1430" i="1"/>
  <c r="Y1430" i="1"/>
  <c r="Z1429" i="1"/>
  <c r="Y1429" i="1"/>
  <c r="Z1428" i="1"/>
  <c r="Y1428" i="1"/>
  <c r="Z1427" i="1"/>
  <c r="Y1427" i="1"/>
  <c r="Z1426" i="1"/>
  <c r="Y1426" i="1"/>
  <c r="Z1425" i="1"/>
  <c r="Y1425" i="1"/>
  <c r="Z1424" i="1"/>
  <c r="Y1424" i="1"/>
  <c r="Z1423" i="1"/>
  <c r="Y1423" i="1"/>
  <c r="Z1422" i="1"/>
  <c r="Y1422" i="1"/>
  <c r="Z1421" i="1"/>
  <c r="Y1421" i="1"/>
  <c r="Z1420" i="1"/>
  <c r="Y1420" i="1"/>
  <c r="Z1419" i="1"/>
  <c r="Y1419" i="1"/>
  <c r="Z1418" i="1"/>
  <c r="Y1418" i="1"/>
  <c r="Z1417" i="1"/>
  <c r="Y1417" i="1"/>
  <c r="Z1416" i="1"/>
  <c r="Y1416" i="1"/>
  <c r="Z1415" i="1"/>
  <c r="Y1415" i="1"/>
  <c r="Z1414" i="1"/>
  <c r="Y1414" i="1"/>
  <c r="Z1413" i="1"/>
  <c r="Y1413" i="1"/>
  <c r="Z1412" i="1"/>
  <c r="Y1412" i="1"/>
  <c r="Z1411" i="1"/>
  <c r="Y1411" i="1"/>
  <c r="Z1410" i="1"/>
  <c r="Y1410" i="1"/>
  <c r="Z1409" i="1"/>
  <c r="Y1409" i="1"/>
  <c r="Z1408" i="1"/>
  <c r="Y1408" i="1"/>
  <c r="Z1407" i="1"/>
  <c r="Y1407" i="1"/>
  <c r="Z1406" i="1"/>
  <c r="Y1406" i="1"/>
  <c r="Z1405" i="1"/>
  <c r="Y1405" i="1"/>
  <c r="Z1404" i="1"/>
  <c r="Y1404" i="1"/>
  <c r="Z1403" i="1"/>
  <c r="Y1403" i="1"/>
  <c r="Z1402" i="1"/>
  <c r="Y1402" i="1"/>
  <c r="Z1401" i="1"/>
  <c r="Y1401" i="1"/>
  <c r="Z1400" i="1"/>
  <c r="Y1400" i="1"/>
  <c r="Z1399" i="1"/>
  <c r="Y1399" i="1"/>
  <c r="Z1398" i="1"/>
  <c r="Y1398" i="1"/>
  <c r="Z1397" i="1"/>
  <c r="Y1397" i="1"/>
  <c r="Z1396" i="1"/>
  <c r="Y1396" i="1"/>
  <c r="Z1395" i="1"/>
  <c r="Y1395" i="1"/>
  <c r="Z1394" i="1"/>
  <c r="Y1394" i="1"/>
  <c r="Z1393" i="1"/>
  <c r="Y1393" i="1"/>
  <c r="Z1392" i="1"/>
  <c r="Y1392" i="1"/>
  <c r="Z1391" i="1"/>
  <c r="Y1391" i="1"/>
  <c r="Z1390" i="1"/>
  <c r="Y1390" i="1"/>
  <c r="Z1389" i="1"/>
  <c r="Y1389" i="1"/>
  <c r="Z1388" i="1"/>
  <c r="Y1388" i="1"/>
  <c r="Z1387" i="1"/>
  <c r="Y1387" i="1"/>
  <c r="Z1386" i="1"/>
  <c r="Y1386" i="1"/>
  <c r="Z1385" i="1"/>
  <c r="Y1385" i="1"/>
  <c r="Z1384" i="1"/>
  <c r="Y1384" i="1"/>
  <c r="Z1383" i="1"/>
  <c r="Y1383" i="1"/>
  <c r="Z1382" i="1"/>
  <c r="Y1382" i="1"/>
  <c r="Z1381" i="1"/>
  <c r="Y1381" i="1"/>
  <c r="Z1380" i="1"/>
  <c r="Y1380" i="1"/>
  <c r="Z1379" i="1"/>
  <c r="Y1379" i="1"/>
  <c r="Z1378" i="1"/>
  <c r="Y1378" i="1"/>
  <c r="Z1377" i="1"/>
  <c r="Y1377" i="1"/>
  <c r="Z1376" i="1"/>
  <c r="Y1376" i="1"/>
  <c r="Z1375" i="1"/>
  <c r="Y1375" i="1"/>
  <c r="Z1374" i="1"/>
  <c r="Y1374" i="1"/>
  <c r="Z1373" i="1"/>
  <c r="Y1373" i="1"/>
  <c r="Z1372" i="1"/>
  <c r="Y1372" i="1"/>
  <c r="Z1371" i="1"/>
  <c r="Y1371" i="1"/>
  <c r="Z1370" i="1"/>
  <c r="Y1370" i="1"/>
  <c r="Z1369" i="1"/>
  <c r="Y1369" i="1"/>
  <c r="Z1368" i="1"/>
  <c r="Y1368" i="1"/>
  <c r="Z1367" i="1"/>
  <c r="Y1367" i="1"/>
  <c r="Z1366" i="1"/>
  <c r="Y1366" i="1"/>
  <c r="Z1365" i="1"/>
  <c r="Y1365" i="1"/>
  <c r="Z1364" i="1"/>
  <c r="Y1364" i="1"/>
  <c r="Z1363" i="1"/>
  <c r="Y1363" i="1"/>
  <c r="Z1362" i="1"/>
  <c r="Y1362" i="1"/>
  <c r="Z1361" i="1"/>
  <c r="Y1361" i="1"/>
  <c r="Z1360" i="1"/>
  <c r="Y1360" i="1"/>
  <c r="Z1359" i="1"/>
  <c r="Y1359" i="1"/>
  <c r="Z1358" i="1"/>
  <c r="Y1358" i="1"/>
  <c r="Z1357" i="1"/>
  <c r="Y1357" i="1"/>
  <c r="Z1356" i="1"/>
  <c r="Y1356" i="1"/>
  <c r="Z1355" i="1"/>
  <c r="Y1355" i="1"/>
  <c r="Z1354" i="1"/>
  <c r="Y1354" i="1"/>
  <c r="Z1353" i="1"/>
  <c r="Y1353" i="1"/>
  <c r="Z1352" i="1"/>
  <c r="Y1352" i="1"/>
  <c r="Z1351" i="1"/>
  <c r="Y1351" i="1"/>
  <c r="Z1350" i="1"/>
  <c r="Y1350" i="1"/>
  <c r="Z1349" i="1"/>
  <c r="Y1349" i="1"/>
  <c r="Z1348" i="1"/>
  <c r="Y1348" i="1"/>
  <c r="Z1347" i="1"/>
  <c r="Y1347" i="1"/>
  <c r="Z1346" i="1"/>
  <c r="Y1346" i="1"/>
  <c r="Z1345" i="1"/>
  <c r="Y1345" i="1"/>
  <c r="Z1344" i="1"/>
  <c r="Y1344" i="1"/>
  <c r="Z1343" i="1"/>
  <c r="Y1343" i="1"/>
  <c r="Z1342" i="1"/>
  <c r="Y1342" i="1"/>
  <c r="Z1341" i="1"/>
  <c r="Y1341" i="1"/>
  <c r="Z1340" i="1"/>
  <c r="Y1340" i="1"/>
  <c r="Z1339" i="1"/>
  <c r="Y1339" i="1"/>
  <c r="Z1338" i="1"/>
  <c r="Y1338" i="1"/>
  <c r="Z1337" i="1"/>
  <c r="Y1337" i="1"/>
  <c r="Z1336" i="1"/>
  <c r="Y1336" i="1"/>
  <c r="Z1335" i="1"/>
  <c r="Y1335" i="1"/>
  <c r="Z1334" i="1"/>
  <c r="Y1334" i="1"/>
  <c r="Z1333" i="1"/>
  <c r="Y1333" i="1"/>
  <c r="Z1332" i="1"/>
  <c r="Y1332" i="1"/>
  <c r="Z1331" i="1"/>
  <c r="Y1331" i="1"/>
  <c r="Z1330" i="1"/>
  <c r="Y1330" i="1"/>
  <c r="Z1329" i="1"/>
  <c r="Y1329" i="1"/>
  <c r="Z1328" i="1"/>
  <c r="Y1328" i="1"/>
  <c r="Z1327" i="1"/>
  <c r="Y1327" i="1"/>
  <c r="Z1326" i="1"/>
  <c r="Y1326" i="1"/>
  <c r="Z1325" i="1"/>
  <c r="Y1325" i="1"/>
  <c r="Z1324" i="1"/>
  <c r="Y1324" i="1"/>
  <c r="Z1323" i="1"/>
  <c r="Y1323" i="1"/>
  <c r="Z1322" i="1"/>
  <c r="Y1322" i="1"/>
  <c r="Z1321" i="1"/>
  <c r="Y1321" i="1"/>
  <c r="Z1320" i="1"/>
  <c r="Y1320" i="1"/>
  <c r="Z1319" i="1"/>
  <c r="Y1319" i="1"/>
  <c r="Z1318" i="1"/>
  <c r="Y1318" i="1"/>
  <c r="Z1317" i="1"/>
  <c r="Y1317" i="1"/>
  <c r="Z1316" i="1"/>
  <c r="Y1316" i="1"/>
  <c r="Z1315" i="1"/>
  <c r="Y1315" i="1"/>
  <c r="Z1314" i="1"/>
  <c r="Y1314" i="1"/>
  <c r="Z1313" i="1"/>
  <c r="Y1313" i="1"/>
  <c r="Z1312" i="1"/>
  <c r="Y1312" i="1"/>
  <c r="Z1311" i="1"/>
  <c r="Y1311" i="1"/>
  <c r="Z1310" i="1"/>
  <c r="Y1310" i="1"/>
  <c r="Z1309" i="1"/>
  <c r="Y1309" i="1"/>
  <c r="Z1308" i="1"/>
  <c r="Y1308" i="1"/>
  <c r="Z1307" i="1"/>
  <c r="Y1307" i="1"/>
  <c r="Z1306" i="1"/>
  <c r="Y1306" i="1"/>
  <c r="Z1305" i="1"/>
  <c r="Y1305" i="1"/>
  <c r="Z1304" i="1"/>
  <c r="Y1304" i="1"/>
  <c r="Z1303" i="1"/>
  <c r="Y1303" i="1"/>
  <c r="Z1302" i="1"/>
  <c r="Y1302" i="1"/>
  <c r="Z1301" i="1"/>
  <c r="Y1301" i="1"/>
  <c r="Z1300" i="1"/>
  <c r="Y1300" i="1"/>
  <c r="Z1299" i="1"/>
  <c r="Y1299" i="1"/>
  <c r="Z1298" i="1"/>
  <c r="Y1298" i="1"/>
  <c r="Z1297" i="1"/>
  <c r="Y1297" i="1"/>
  <c r="Z1296" i="1"/>
  <c r="Y1296" i="1"/>
  <c r="Z1295" i="1"/>
  <c r="Y1295" i="1"/>
  <c r="Z1294" i="1"/>
  <c r="Y1294" i="1"/>
  <c r="Z1293" i="1"/>
  <c r="Y1293" i="1"/>
  <c r="Z1292" i="1"/>
  <c r="Y1292" i="1"/>
  <c r="Z1291" i="1"/>
  <c r="Y1291" i="1"/>
  <c r="Z1290" i="1"/>
  <c r="Y1290" i="1"/>
  <c r="Z1289" i="1"/>
  <c r="Y1289" i="1"/>
  <c r="Z1288" i="1"/>
  <c r="Y1288" i="1"/>
  <c r="Z1287" i="1"/>
  <c r="Y1287" i="1"/>
  <c r="Z1286" i="1"/>
  <c r="Y1286" i="1"/>
  <c r="Z1285" i="1"/>
  <c r="Y1285" i="1"/>
  <c r="Z1284" i="1"/>
  <c r="Y1284" i="1"/>
  <c r="Z1283" i="1"/>
  <c r="Y1283" i="1"/>
  <c r="Z1282" i="1"/>
  <c r="Y1282" i="1"/>
  <c r="Z1281" i="1"/>
  <c r="Y1281" i="1"/>
  <c r="Z1280" i="1"/>
  <c r="Y1280" i="1"/>
  <c r="Z1279" i="1"/>
  <c r="Y1279" i="1"/>
  <c r="Z1278" i="1"/>
  <c r="Y1278" i="1"/>
  <c r="Z1277" i="1"/>
  <c r="Y1277" i="1"/>
  <c r="Z1276" i="1"/>
  <c r="Y1276" i="1"/>
  <c r="Z1275" i="1"/>
  <c r="Y1275" i="1"/>
  <c r="Z1274" i="1"/>
  <c r="Y1274" i="1"/>
  <c r="Z1273" i="1"/>
  <c r="Y1273" i="1"/>
  <c r="Z1272" i="1"/>
  <c r="Y1272" i="1"/>
  <c r="Z1271" i="1"/>
  <c r="Y1271" i="1"/>
  <c r="Z1270" i="1"/>
  <c r="Y1270" i="1"/>
  <c r="Z1269" i="1"/>
  <c r="Y1269" i="1"/>
  <c r="Z1268" i="1"/>
  <c r="Y1268" i="1"/>
  <c r="Z1267" i="1"/>
  <c r="Y1267" i="1"/>
  <c r="Z1266" i="1"/>
  <c r="Y1266" i="1"/>
  <c r="Z1265" i="1"/>
  <c r="Y1265" i="1"/>
  <c r="Z1264" i="1"/>
  <c r="Y1264" i="1"/>
  <c r="Z1263" i="1"/>
  <c r="Y1263" i="1"/>
  <c r="Z1262" i="1"/>
  <c r="Y1262" i="1"/>
  <c r="Z1261" i="1"/>
  <c r="Y1261" i="1"/>
  <c r="Z1260" i="1"/>
  <c r="Y1260" i="1"/>
  <c r="Z1259" i="1"/>
  <c r="Y1259" i="1"/>
  <c r="Z1258" i="1"/>
  <c r="Y1258" i="1"/>
  <c r="Z1257" i="1"/>
  <c r="Y1257" i="1"/>
  <c r="Z1256" i="1"/>
  <c r="Y1256" i="1"/>
  <c r="Z1255" i="1"/>
  <c r="Y1255" i="1"/>
  <c r="Z1254" i="1"/>
  <c r="Y1254" i="1"/>
  <c r="Z1253" i="1"/>
  <c r="Y1253" i="1"/>
  <c r="Z1252" i="1"/>
  <c r="Y1252" i="1"/>
  <c r="Z1251" i="1"/>
  <c r="Y1251" i="1"/>
  <c r="Z1250" i="1"/>
  <c r="Y1250" i="1"/>
  <c r="Z1249" i="1"/>
  <c r="Y1249" i="1"/>
  <c r="Z1248" i="1"/>
  <c r="Y1248" i="1"/>
  <c r="Z1247" i="1"/>
  <c r="Y1247" i="1"/>
  <c r="Z1246" i="1"/>
  <c r="Y1246" i="1"/>
  <c r="Z1245" i="1"/>
  <c r="Y1245" i="1"/>
  <c r="Z1244" i="1"/>
  <c r="Y1244" i="1"/>
  <c r="Z1243" i="1"/>
  <c r="Y1243" i="1"/>
  <c r="Z1242" i="1"/>
  <c r="Y1242" i="1"/>
  <c r="Z1241" i="1"/>
  <c r="Y1241" i="1"/>
  <c r="Z1240" i="1"/>
  <c r="Y1240" i="1"/>
  <c r="Z1239" i="1"/>
  <c r="Y1239" i="1"/>
  <c r="Z1238" i="1"/>
  <c r="Y1238" i="1"/>
  <c r="Z1237" i="1"/>
  <c r="Y1237" i="1"/>
  <c r="Z1236" i="1"/>
  <c r="Y1236" i="1"/>
  <c r="Z1235" i="1"/>
  <c r="Y1235" i="1"/>
  <c r="Z1234" i="1"/>
  <c r="Y1234" i="1"/>
  <c r="Z1233" i="1"/>
  <c r="Y1233" i="1"/>
  <c r="Z1232" i="1"/>
  <c r="Y1232" i="1"/>
  <c r="Z1231" i="1"/>
  <c r="Y1231" i="1"/>
  <c r="Z1230" i="1"/>
  <c r="Y1230" i="1"/>
  <c r="Z1229" i="1"/>
  <c r="Y1229" i="1"/>
  <c r="Z1228" i="1"/>
  <c r="Y1228" i="1"/>
  <c r="Z1227" i="1"/>
  <c r="Y1227" i="1"/>
  <c r="Z1226" i="1"/>
  <c r="Y1226" i="1"/>
  <c r="Z1225" i="1"/>
  <c r="Y1225" i="1"/>
  <c r="Z1224" i="1"/>
  <c r="Y1224" i="1"/>
  <c r="Z1223" i="1"/>
  <c r="Y1223" i="1"/>
  <c r="Z1222" i="1"/>
  <c r="Y1222" i="1"/>
  <c r="Z1221" i="1"/>
  <c r="Y1221" i="1"/>
  <c r="Z1220" i="1"/>
  <c r="Y1220" i="1"/>
  <c r="Z1219" i="1"/>
  <c r="Y1219" i="1"/>
  <c r="Z1218" i="1"/>
  <c r="Y1218" i="1"/>
  <c r="Z1217" i="1"/>
  <c r="Y1217" i="1"/>
  <c r="Z1216" i="1"/>
  <c r="Y1216" i="1"/>
  <c r="Z1215" i="1"/>
  <c r="Y1215" i="1"/>
  <c r="Z1214" i="1"/>
  <c r="Y1214" i="1"/>
  <c r="Z1213" i="1"/>
  <c r="Y1213" i="1"/>
  <c r="Z1212" i="1"/>
  <c r="Y1212" i="1"/>
  <c r="Z1211" i="1"/>
  <c r="Y1211" i="1"/>
  <c r="Z1210" i="1"/>
  <c r="Y1210" i="1"/>
  <c r="Z1209" i="1"/>
  <c r="Y1209" i="1"/>
  <c r="Z1208" i="1"/>
  <c r="Y1208" i="1"/>
  <c r="Z1207" i="1"/>
  <c r="Y1207" i="1"/>
  <c r="Z1206" i="1"/>
  <c r="Y1206" i="1"/>
  <c r="Z1205" i="1"/>
  <c r="Y1205" i="1"/>
  <c r="Z1204" i="1"/>
  <c r="Y1204" i="1"/>
  <c r="Z1203" i="1"/>
  <c r="Y1203" i="1"/>
  <c r="Z1202" i="1"/>
  <c r="Y1202" i="1"/>
  <c r="Z1201" i="1"/>
  <c r="Y1201" i="1"/>
  <c r="Z1200" i="1"/>
  <c r="Y1200" i="1"/>
  <c r="Z1199" i="1"/>
  <c r="Y1199" i="1"/>
  <c r="Z1198" i="1"/>
  <c r="Y1198" i="1"/>
  <c r="Z1197" i="1"/>
  <c r="Y1197" i="1"/>
  <c r="Z1196" i="1"/>
  <c r="Y1196" i="1"/>
  <c r="Z1195" i="1"/>
  <c r="Y1195" i="1"/>
  <c r="Z1194" i="1"/>
  <c r="Y1194" i="1"/>
  <c r="Z1193" i="1"/>
  <c r="Y1193" i="1"/>
  <c r="Z1192" i="1"/>
  <c r="Y1192" i="1"/>
  <c r="Z1191" i="1"/>
  <c r="Y1191" i="1"/>
  <c r="Z1190" i="1"/>
  <c r="Y1190" i="1"/>
  <c r="Z1189" i="1"/>
  <c r="Y1189" i="1"/>
  <c r="Z1188" i="1"/>
  <c r="Y1188" i="1"/>
  <c r="Z1187" i="1"/>
  <c r="Y1187" i="1"/>
  <c r="Z1186" i="1"/>
  <c r="Y1186" i="1"/>
  <c r="Z1185" i="1"/>
  <c r="Y1185" i="1"/>
  <c r="Z1184" i="1"/>
  <c r="Y1184" i="1"/>
  <c r="Z1183" i="1"/>
  <c r="Y1183" i="1"/>
  <c r="Z1182" i="1"/>
  <c r="Y1182" i="1"/>
  <c r="Z1181" i="1"/>
  <c r="Y1181" i="1"/>
  <c r="Z1180" i="1"/>
  <c r="Y1180" i="1"/>
  <c r="Z1179" i="1"/>
  <c r="Y1179" i="1"/>
  <c r="Z1178" i="1"/>
  <c r="Y1178" i="1"/>
  <c r="Z1177" i="1"/>
  <c r="Y1177" i="1"/>
  <c r="Z1176" i="1"/>
  <c r="Y1176" i="1"/>
  <c r="Z1175" i="1"/>
  <c r="Y1175" i="1"/>
  <c r="Z1174" i="1"/>
  <c r="Y1174" i="1"/>
  <c r="Z1173" i="1"/>
  <c r="Y1173" i="1"/>
  <c r="Z1172" i="1"/>
  <c r="Y1172" i="1"/>
  <c r="Z1171" i="1"/>
  <c r="Y1171" i="1"/>
  <c r="Z1170" i="1"/>
  <c r="Y1170" i="1"/>
  <c r="Z1169" i="1"/>
  <c r="Y1169" i="1"/>
  <c r="Z1168" i="1"/>
  <c r="Y1168" i="1"/>
  <c r="Z1167" i="1"/>
  <c r="Y1167" i="1"/>
  <c r="Z1166" i="1"/>
  <c r="Y1166" i="1"/>
  <c r="Z1165" i="1"/>
  <c r="Y1165" i="1"/>
  <c r="Z1164" i="1"/>
  <c r="Y1164" i="1"/>
  <c r="Z1163" i="1"/>
  <c r="Y1163" i="1"/>
  <c r="Z1162" i="1"/>
  <c r="Y1162" i="1"/>
  <c r="Z1161" i="1"/>
  <c r="Y1161" i="1"/>
  <c r="Z1160" i="1"/>
  <c r="Y1160" i="1"/>
  <c r="Z1159" i="1"/>
  <c r="Y1159" i="1"/>
  <c r="Z1158" i="1"/>
  <c r="Y1158" i="1"/>
  <c r="Z1157" i="1"/>
  <c r="Y1157" i="1"/>
  <c r="Z1156" i="1"/>
  <c r="Y1156" i="1"/>
  <c r="Z1155" i="1"/>
  <c r="Y1155" i="1"/>
  <c r="Z1154" i="1"/>
  <c r="Y1154" i="1"/>
  <c r="Z1153" i="1"/>
  <c r="Y1153" i="1"/>
  <c r="Z1152" i="1"/>
  <c r="Y1152" i="1"/>
  <c r="Z1151" i="1"/>
  <c r="Y1151" i="1"/>
  <c r="Z1150" i="1"/>
  <c r="Y1150" i="1"/>
  <c r="Z1149" i="1"/>
  <c r="Y1149" i="1"/>
  <c r="Z1148" i="1"/>
  <c r="Y1148" i="1"/>
  <c r="Z1147" i="1"/>
  <c r="Y1147" i="1"/>
  <c r="Z1146" i="1"/>
  <c r="Y1146" i="1"/>
  <c r="Z1145" i="1"/>
  <c r="Y1145" i="1"/>
  <c r="Z1144" i="1"/>
  <c r="Y1144" i="1"/>
  <c r="Z1143" i="1"/>
  <c r="Y1143" i="1"/>
  <c r="Z1142" i="1"/>
  <c r="Y1142" i="1"/>
  <c r="Z1141" i="1"/>
  <c r="Y1141" i="1"/>
  <c r="Z1140" i="1"/>
  <c r="Y1140" i="1"/>
  <c r="Z1139" i="1"/>
  <c r="Y1139" i="1"/>
  <c r="Z1138" i="1"/>
  <c r="Y1138" i="1"/>
  <c r="Z1137" i="1"/>
  <c r="Y1137" i="1"/>
  <c r="Z1136" i="1"/>
  <c r="Y1136" i="1"/>
  <c r="Z1135" i="1"/>
  <c r="Y1135" i="1"/>
  <c r="Z1134" i="1"/>
  <c r="Y1134" i="1"/>
  <c r="Z1133" i="1"/>
  <c r="Y1133" i="1"/>
  <c r="Z1132" i="1"/>
  <c r="Y1132" i="1"/>
  <c r="Z1131" i="1"/>
  <c r="Y1131" i="1"/>
  <c r="Z1130" i="1"/>
  <c r="Y1130" i="1"/>
  <c r="Z1129" i="1"/>
  <c r="Y1129" i="1"/>
  <c r="Z1128" i="1"/>
  <c r="Y1128" i="1"/>
  <c r="Z1127" i="1"/>
  <c r="Y1127" i="1"/>
  <c r="Z1126" i="1"/>
  <c r="Y1126" i="1"/>
  <c r="Z1125" i="1"/>
  <c r="Y1125" i="1"/>
  <c r="Z1124" i="1"/>
  <c r="Y1124" i="1"/>
  <c r="Z1123" i="1"/>
  <c r="Y1123" i="1"/>
  <c r="Z1122" i="1"/>
  <c r="Y1122" i="1"/>
  <c r="Z1121" i="1"/>
  <c r="Y1121" i="1"/>
  <c r="Z1120" i="1"/>
  <c r="Y1120" i="1"/>
  <c r="Z1119" i="1"/>
  <c r="Y1119" i="1"/>
  <c r="Z1118" i="1"/>
  <c r="Y1118" i="1"/>
  <c r="Z1117" i="1"/>
  <c r="Y1117" i="1"/>
  <c r="Z1116" i="1"/>
  <c r="Y1116" i="1"/>
  <c r="Z1115" i="1"/>
  <c r="Y1115" i="1"/>
  <c r="Z1114" i="1"/>
  <c r="Y1114" i="1"/>
  <c r="Z1113" i="1"/>
  <c r="Y1113" i="1"/>
  <c r="Z1112" i="1"/>
  <c r="Y1112" i="1"/>
  <c r="Z1111" i="1"/>
  <c r="Y1111" i="1"/>
  <c r="Z1110" i="1"/>
  <c r="Y1110" i="1"/>
  <c r="Z1109" i="1"/>
  <c r="Y1109" i="1"/>
  <c r="Z1108" i="1"/>
  <c r="Y1108" i="1"/>
  <c r="Z1107" i="1"/>
  <c r="Y1107" i="1"/>
  <c r="Z1106" i="1"/>
  <c r="Y1106" i="1"/>
  <c r="Z1105" i="1"/>
  <c r="Y1105" i="1"/>
  <c r="Z1104" i="1"/>
  <c r="Y1104" i="1"/>
  <c r="Z1103" i="1"/>
  <c r="Y1103" i="1"/>
  <c r="Z1102" i="1"/>
  <c r="Y1102" i="1"/>
  <c r="Z1101" i="1"/>
  <c r="Y1101" i="1"/>
  <c r="Z1100" i="1"/>
  <c r="Y1100" i="1"/>
  <c r="Z1099" i="1"/>
  <c r="Y1099" i="1"/>
  <c r="Z1098" i="1"/>
  <c r="Y1098" i="1"/>
  <c r="Z1097" i="1"/>
  <c r="Y1097" i="1"/>
  <c r="Z1096" i="1"/>
  <c r="Y1096" i="1"/>
  <c r="Z1095" i="1"/>
  <c r="Y1095" i="1"/>
  <c r="Z1094" i="1"/>
  <c r="Y1094" i="1"/>
  <c r="Z1093" i="1"/>
  <c r="Y1093" i="1"/>
  <c r="Z1092" i="1"/>
  <c r="Y1092" i="1"/>
  <c r="Z1091" i="1"/>
  <c r="Y1091" i="1"/>
  <c r="Z1090" i="1"/>
  <c r="Y1090" i="1"/>
  <c r="Z1089" i="1"/>
  <c r="Y1089" i="1"/>
  <c r="Z1088" i="1"/>
  <c r="Y1088" i="1"/>
  <c r="Z1087" i="1"/>
  <c r="Y1087" i="1"/>
  <c r="Z1086" i="1"/>
  <c r="Y1086" i="1"/>
  <c r="Z1085" i="1"/>
  <c r="Y1085" i="1"/>
  <c r="Z1084" i="1"/>
  <c r="Y1084" i="1"/>
  <c r="Z1083" i="1"/>
  <c r="Y1083" i="1"/>
  <c r="Z1082" i="1"/>
  <c r="Y1082" i="1"/>
  <c r="Z1081" i="1"/>
  <c r="Y1081" i="1"/>
  <c r="Z1080" i="1"/>
  <c r="Y1080" i="1"/>
  <c r="Z1079" i="1"/>
  <c r="Y1079" i="1"/>
  <c r="Z1078" i="1"/>
  <c r="Y1078" i="1"/>
  <c r="Z1077" i="1"/>
  <c r="Y1077" i="1"/>
  <c r="Z1076" i="1"/>
  <c r="Y1076" i="1"/>
  <c r="Z1075" i="1"/>
  <c r="Y1075" i="1"/>
  <c r="Z1074" i="1"/>
  <c r="Y1074" i="1"/>
  <c r="Z1073" i="1"/>
  <c r="Y1073" i="1"/>
  <c r="Z1072" i="1"/>
  <c r="Y1072" i="1"/>
  <c r="Z1071" i="1"/>
  <c r="Y1071" i="1"/>
  <c r="Z1070" i="1"/>
  <c r="Y1070" i="1"/>
  <c r="Z1069" i="1"/>
  <c r="Y1069" i="1"/>
  <c r="Z1068" i="1"/>
  <c r="Y1068" i="1"/>
  <c r="Z1067" i="1"/>
  <c r="Y1067" i="1"/>
  <c r="Z1066" i="1"/>
  <c r="Y1066" i="1"/>
  <c r="Z1065" i="1"/>
  <c r="Y1065" i="1"/>
  <c r="Z1064" i="1"/>
  <c r="Y1064" i="1"/>
  <c r="Z1063" i="1"/>
  <c r="Y1063" i="1"/>
  <c r="Z1062" i="1"/>
  <c r="Y1062" i="1"/>
  <c r="Z1061" i="1"/>
  <c r="Y1061" i="1"/>
  <c r="Z1060" i="1"/>
  <c r="Y1060" i="1"/>
  <c r="Z1059" i="1"/>
  <c r="Y1059" i="1"/>
  <c r="Z1058" i="1"/>
  <c r="Y1058" i="1"/>
  <c r="Z1057" i="1"/>
  <c r="Y1057" i="1"/>
  <c r="Z1056" i="1"/>
  <c r="Y1056" i="1"/>
  <c r="Z1055" i="1"/>
  <c r="Y1055" i="1"/>
  <c r="Z1054" i="1"/>
  <c r="Y1054" i="1"/>
  <c r="Z1053" i="1"/>
  <c r="Y1053" i="1"/>
  <c r="Z1052" i="1"/>
  <c r="Y1052" i="1"/>
  <c r="Z1051" i="1"/>
  <c r="Y1051" i="1"/>
  <c r="Z1050" i="1"/>
  <c r="Y1050" i="1"/>
  <c r="Z1049" i="1"/>
  <c r="Y1049" i="1"/>
  <c r="Z1048" i="1"/>
  <c r="Y1048" i="1"/>
  <c r="Z1047" i="1"/>
  <c r="Y1047" i="1"/>
  <c r="Z1046" i="1"/>
  <c r="Y1046" i="1"/>
  <c r="Z1045" i="1"/>
  <c r="Y1045" i="1"/>
  <c r="Z1044" i="1"/>
  <c r="Y1044" i="1"/>
  <c r="Z1043" i="1"/>
  <c r="Y1043" i="1"/>
  <c r="Z1042" i="1"/>
  <c r="Y1042" i="1"/>
  <c r="Z1041" i="1"/>
  <c r="Y1041" i="1"/>
  <c r="Z1040" i="1"/>
  <c r="Y1040" i="1"/>
  <c r="Z1039" i="1"/>
  <c r="Y1039" i="1"/>
  <c r="Z1038" i="1"/>
  <c r="Y1038" i="1"/>
  <c r="Z1037" i="1"/>
  <c r="Y1037" i="1"/>
  <c r="Z1036" i="1"/>
  <c r="Y1036" i="1"/>
  <c r="Z1035" i="1"/>
  <c r="Y1035" i="1"/>
  <c r="Z1034" i="1"/>
  <c r="Y1034" i="1"/>
  <c r="Z1033" i="1"/>
  <c r="Y1033" i="1"/>
  <c r="Z1032" i="1"/>
  <c r="Y1032" i="1"/>
  <c r="Z1031" i="1"/>
  <c r="Y1031" i="1"/>
  <c r="Z1030" i="1"/>
  <c r="Y1030" i="1"/>
  <c r="Z1029" i="1"/>
  <c r="Y1029" i="1"/>
  <c r="Z1028" i="1"/>
  <c r="Y1028" i="1"/>
  <c r="Z1027" i="1"/>
  <c r="Y1027" i="1"/>
  <c r="Z1026" i="1"/>
  <c r="Y1026" i="1"/>
  <c r="Z1025" i="1"/>
  <c r="Y1025" i="1"/>
  <c r="Z1024" i="1"/>
  <c r="Y1024" i="1"/>
  <c r="Z1023" i="1"/>
  <c r="Y1023" i="1"/>
  <c r="Z1022" i="1"/>
  <c r="Y1022" i="1"/>
  <c r="Z1021" i="1"/>
  <c r="Y1021" i="1"/>
  <c r="Z1020" i="1"/>
  <c r="Y1020" i="1"/>
  <c r="Z1019" i="1"/>
  <c r="Y1019" i="1"/>
  <c r="Z1018" i="1"/>
  <c r="Y1018" i="1"/>
  <c r="Z1017" i="1"/>
  <c r="Y1017" i="1"/>
  <c r="Z1016" i="1"/>
  <c r="Y1016" i="1"/>
  <c r="Z1015" i="1"/>
  <c r="Y1015" i="1"/>
  <c r="Z1014" i="1"/>
  <c r="Y1014" i="1"/>
  <c r="Z1013" i="1"/>
  <c r="Y1013" i="1"/>
  <c r="Z1012" i="1"/>
  <c r="Y1012" i="1"/>
  <c r="Z1011" i="1"/>
  <c r="Y1011" i="1"/>
  <c r="Z1010" i="1"/>
  <c r="Y1010" i="1"/>
  <c r="Z1009" i="1"/>
  <c r="Y1009" i="1"/>
  <c r="Z1008" i="1"/>
  <c r="Y1008" i="1"/>
  <c r="Z1007" i="1"/>
  <c r="Y1007" i="1"/>
  <c r="Z1006" i="1"/>
  <c r="Y1006" i="1"/>
  <c r="Z1005" i="1"/>
  <c r="Y1005" i="1"/>
  <c r="Z1004" i="1"/>
  <c r="Y1004" i="1"/>
  <c r="Z1003" i="1"/>
  <c r="Y1003" i="1"/>
  <c r="Z1002" i="1"/>
  <c r="Y1002" i="1"/>
  <c r="Z1001" i="1"/>
  <c r="Y1001" i="1"/>
  <c r="Z1000" i="1"/>
  <c r="Y1000" i="1"/>
  <c r="Z999" i="1"/>
  <c r="Y999" i="1"/>
  <c r="Z998" i="1"/>
  <c r="Y998" i="1"/>
  <c r="Z997" i="1"/>
  <c r="Y997" i="1"/>
  <c r="Z996" i="1"/>
  <c r="Y996" i="1"/>
  <c r="Z995" i="1"/>
  <c r="Y995" i="1"/>
  <c r="Z994" i="1"/>
  <c r="Y994" i="1"/>
  <c r="Z993" i="1"/>
  <c r="Y993" i="1"/>
  <c r="Z992" i="1"/>
  <c r="Y992" i="1"/>
  <c r="Z991" i="1"/>
  <c r="Y991" i="1"/>
  <c r="Z990" i="1"/>
  <c r="Y990" i="1"/>
  <c r="Z989" i="1"/>
  <c r="Y989" i="1"/>
  <c r="Z988" i="1"/>
  <c r="Y988" i="1"/>
  <c r="Z987" i="1"/>
  <c r="Y987" i="1"/>
  <c r="Z986" i="1"/>
  <c r="Y986" i="1"/>
  <c r="Z985" i="1"/>
  <c r="Y985" i="1"/>
  <c r="Z984" i="1"/>
  <c r="Y984" i="1"/>
  <c r="Z983" i="1"/>
  <c r="Y983" i="1"/>
  <c r="Z982" i="1"/>
  <c r="Y982" i="1"/>
  <c r="Z981" i="1"/>
  <c r="Y981" i="1"/>
  <c r="Z980" i="1"/>
  <c r="Y980" i="1"/>
  <c r="Z979" i="1"/>
  <c r="Y979" i="1"/>
  <c r="Z978" i="1"/>
  <c r="Y978" i="1"/>
  <c r="Z977" i="1"/>
  <c r="Y977" i="1"/>
  <c r="Z976" i="1"/>
  <c r="Y976" i="1"/>
  <c r="Z975" i="1"/>
  <c r="Y975" i="1"/>
  <c r="Z974" i="1"/>
  <c r="Y974" i="1"/>
  <c r="Z973" i="1"/>
  <c r="Y973" i="1"/>
  <c r="Z972" i="1"/>
  <c r="Y972" i="1"/>
  <c r="Z971" i="1"/>
  <c r="Y971" i="1"/>
  <c r="Z970" i="1"/>
  <c r="Y970" i="1"/>
  <c r="Z969" i="1"/>
  <c r="Y969" i="1"/>
  <c r="Z968" i="1"/>
  <c r="Y968" i="1"/>
  <c r="Z967" i="1"/>
  <c r="Y967" i="1"/>
  <c r="Z966" i="1"/>
  <c r="Y966" i="1"/>
  <c r="Z965" i="1"/>
  <c r="Y965" i="1"/>
  <c r="Z964" i="1"/>
  <c r="Y964" i="1"/>
  <c r="Z963" i="1"/>
  <c r="Y963" i="1"/>
  <c r="Z962" i="1"/>
  <c r="Y962" i="1"/>
  <c r="Z961" i="1"/>
  <c r="Y961" i="1"/>
  <c r="Z960" i="1"/>
  <c r="Y960" i="1"/>
  <c r="Z959" i="1"/>
  <c r="Y959" i="1"/>
  <c r="Z958" i="1"/>
  <c r="Y958" i="1"/>
  <c r="Z957" i="1"/>
  <c r="Y957" i="1"/>
  <c r="Z956" i="1"/>
  <c r="Y956" i="1"/>
  <c r="Z955" i="1"/>
  <c r="Y955" i="1"/>
  <c r="Z954" i="1"/>
  <c r="Y954" i="1"/>
  <c r="Z953" i="1"/>
  <c r="Y953" i="1"/>
  <c r="Z952" i="1"/>
  <c r="Y952" i="1"/>
  <c r="Z951" i="1"/>
  <c r="Y951" i="1"/>
  <c r="Z950" i="1"/>
  <c r="Y950" i="1"/>
  <c r="Z949" i="1"/>
  <c r="Y949" i="1"/>
  <c r="Z948" i="1"/>
  <c r="Y948" i="1"/>
  <c r="Z947" i="1"/>
  <c r="Y947" i="1"/>
  <c r="Z946" i="1"/>
  <c r="Y946" i="1"/>
  <c r="Z945" i="1"/>
  <c r="Y945" i="1"/>
  <c r="Z944" i="1"/>
  <c r="Y944" i="1"/>
  <c r="Z943" i="1"/>
  <c r="Y943" i="1"/>
  <c r="Z942" i="1"/>
  <c r="Y942" i="1"/>
  <c r="Z941" i="1"/>
  <c r="Y941" i="1"/>
  <c r="Z940" i="1"/>
  <c r="Y940" i="1"/>
  <c r="Z939" i="1"/>
  <c r="Y939" i="1"/>
  <c r="Z938" i="1"/>
  <c r="Y938" i="1"/>
  <c r="Z937" i="1"/>
  <c r="Y937" i="1"/>
  <c r="Z936" i="1"/>
  <c r="Y936" i="1"/>
  <c r="Z935" i="1"/>
  <c r="Y935" i="1"/>
  <c r="Z934" i="1"/>
  <c r="Y934" i="1"/>
  <c r="Z933" i="1"/>
  <c r="Y933" i="1"/>
  <c r="Z932" i="1"/>
  <c r="Y932" i="1"/>
  <c r="Z931" i="1"/>
  <c r="Y931" i="1"/>
  <c r="Z930" i="1"/>
  <c r="Y930" i="1"/>
  <c r="Z929" i="1"/>
  <c r="Y929" i="1"/>
  <c r="Z928" i="1"/>
  <c r="Y928" i="1"/>
  <c r="Z927" i="1"/>
  <c r="Y927" i="1"/>
  <c r="Z926" i="1"/>
  <c r="Y926" i="1"/>
  <c r="Z925" i="1"/>
  <c r="Y925" i="1"/>
  <c r="Z924" i="1"/>
  <c r="Y924" i="1"/>
  <c r="Z923" i="1"/>
  <c r="Y923" i="1"/>
  <c r="Z922" i="1"/>
  <c r="Y922" i="1"/>
  <c r="Z921" i="1"/>
  <c r="Y921" i="1"/>
  <c r="Z920" i="1"/>
  <c r="Y920" i="1"/>
  <c r="Z919" i="1"/>
  <c r="Y919" i="1"/>
  <c r="Z918" i="1"/>
  <c r="Y918" i="1"/>
  <c r="Z917" i="1"/>
  <c r="Y917" i="1"/>
  <c r="Z916" i="1"/>
  <c r="Y916" i="1"/>
  <c r="Z915" i="1"/>
  <c r="Y915" i="1"/>
  <c r="Z914" i="1"/>
  <c r="Y914" i="1"/>
  <c r="Z913" i="1"/>
  <c r="Y913" i="1"/>
  <c r="Z912" i="1"/>
  <c r="Y912" i="1"/>
  <c r="Z911" i="1"/>
  <c r="Y911" i="1"/>
  <c r="Z910" i="1"/>
  <c r="Y910" i="1"/>
  <c r="Z909" i="1"/>
  <c r="Y909" i="1"/>
  <c r="Z908" i="1"/>
  <c r="Y908" i="1"/>
  <c r="Z907" i="1"/>
  <c r="Y907" i="1"/>
  <c r="Z906" i="1"/>
  <c r="Y906" i="1"/>
  <c r="Z905" i="1"/>
  <c r="Y905" i="1"/>
  <c r="Z904" i="1"/>
  <c r="Y904" i="1"/>
  <c r="Z903" i="1"/>
  <c r="Y903" i="1"/>
  <c r="Z902" i="1"/>
  <c r="Y902" i="1"/>
  <c r="Z901" i="1"/>
  <c r="Y901" i="1"/>
  <c r="Z900" i="1"/>
  <c r="Y900" i="1"/>
  <c r="Z899" i="1"/>
  <c r="Y899" i="1"/>
  <c r="Z898" i="1"/>
  <c r="Y898" i="1"/>
  <c r="Z897" i="1"/>
  <c r="Y897" i="1"/>
  <c r="Z896" i="1"/>
  <c r="Y896" i="1"/>
  <c r="Z895" i="1"/>
  <c r="Y895" i="1"/>
  <c r="Z894" i="1"/>
  <c r="Y894" i="1"/>
  <c r="Z893" i="1"/>
  <c r="Y893" i="1"/>
  <c r="Z892" i="1"/>
  <c r="Y892" i="1"/>
  <c r="Z891" i="1"/>
  <c r="Y891" i="1"/>
  <c r="Z890" i="1"/>
  <c r="Y890" i="1"/>
  <c r="Z889" i="1"/>
  <c r="Y889" i="1"/>
  <c r="Z888" i="1"/>
  <c r="Y888" i="1"/>
  <c r="Z887" i="1"/>
  <c r="Y887" i="1"/>
  <c r="Z886" i="1"/>
  <c r="Y886" i="1"/>
  <c r="Z885" i="1"/>
  <c r="Y885" i="1"/>
  <c r="Z884" i="1"/>
  <c r="Y884" i="1"/>
  <c r="Z883" i="1"/>
  <c r="Y883" i="1"/>
  <c r="Z882" i="1"/>
  <c r="Y882" i="1"/>
  <c r="Z881" i="1"/>
  <c r="Y881" i="1"/>
  <c r="Z880" i="1"/>
  <c r="Y880" i="1"/>
  <c r="Z879" i="1"/>
  <c r="Y879" i="1"/>
  <c r="Z878" i="1"/>
  <c r="Y878" i="1"/>
  <c r="Z877" i="1"/>
  <c r="Y877" i="1"/>
  <c r="Z876" i="1"/>
  <c r="Y876" i="1"/>
  <c r="Z875" i="1"/>
  <c r="Y875" i="1"/>
  <c r="Z874" i="1"/>
  <c r="Y874" i="1"/>
  <c r="Z873" i="1"/>
  <c r="Y873" i="1"/>
  <c r="Z872" i="1"/>
  <c r="Y872" i="1"/>
  <c r="Z871" i="1"/>
  <c r="Y871" i="1"/>
  <c r="Z870" i="1"/>
  <c r="Y870" i="1"/>
  <c r="Z869" i="1"/>
  <c r="Y869" i="1"/>
  <c r="Z868" i="1"/>
  <c r="Y868" i="1"/>
  <c r="Z867" i="1"/>
  <c r="Y867" i="1"/>
  <c r="Z866" i="1"/>
  <c r="Y866" i="1"/>
  <c r="Z865" i="1"/>
  <c r="Y865" i="1"/>
  <c r="Z864" i="1"/>
  <c r="Y864" i="1"/>
  <c r="Z863" i="1"/>
  <c r="Y863" i="1"/>
  <c r="Z862" i="1"/>
  <c r="Y862" i="1"/>
  <c r="Z861" i="1"/>
  <c r="Y861" i="1"/>
  <c r="Z860" i="1"/>
  <c r="Y860" i="1"/>
  <c r="Z859" i="1"/>
  <c r="Y859" i="1"/>
  <c r="Z858" i="1"/>
  <c r="Y858" i="1"/>
  <c r="Z857" i="1"/>
  <c r="Y857" i="1"/>
  <c r="Z856" i="1"/>
  <c r="Y856" i="1"/>
  <c r="Z855" i="1"/>
  <c r="Y855" i="1"/>
  <c r="Z854" i="1"/>
  <c r="Y854" i="1"/>
  <c r="Z853" i="1"/>
  <c r="Y853" i="1"/>
  <c r="Z852" i="1"/>
  <c r="Y852" i="1"/>
  <c r="Z851" i="1"/>
  <c r="Y851" i="1"/>
  <c r="Z850" i="1"/>
  <c r="Y850" i="1"/>
  <c r="Z849" i="1"/>
  <c r="Y849" i="1"/>
  <c r="Z848" i="1"/>
  <c r="Y848" i="1"/>
  <c r="Z847" i="1"/>
  <c r="Y847" i="1"/>
  <c r="Z846" i="1"/>
  <c r="Y846" i="1"/>
  <c r="Z845" i="1"/>
  <c r="Y845" i="1"/>
  <c r="Z844" i="1"/>
  <c r="Y844" i="1"/>
  <c r="Z843" i="1"/>
  <c r="Y843" i="1"/>
  <c r="Z842" i="1"/>
  <c r="Y842" i="1"/>
  <c r="Z841" i="1"/>
  <c r="Y841" i="1"/>
  <c r="Z840" i="1"/>
  <c r="Y840" i="1"/>
  <c r="Z839" i="1"/>
  <c r="Y839" i="1"/>
  <c r="Z838" i="1"/>
  <c r="Y838" i="1"/>
  <c r="Z837" i="1"/>
  <c r="Y837" i="1"/>
  <c r="Z836" i="1"/>
  <c r="Y836" i="1"/>
  <c r="Z835" i="1"/>
  <c r="Y835" i="1"/>
  <c r="Z834" i="1"/>
  <c r="Y834" i="1"/>
  <c r="Z833" i="1"/>
  <c r="Y833" i="1"/>
  <c r="Z832" i="1"/>
  <c r="Y832" i="1"/>
  <c r="Z831" i="1"/>
  <c r="Y831" i="1"/>
  <c r="Z830" i="1"/>
  <c r="Y830" i="1"/>
  <c r="Z829" i="1"/>
  <c r="Y829" i="1"/>
  <c r="Z828" i="1"/>
  <c r="Y828" i="1"/>
  <c r="Z827" i="1"/>
  <c r="Y827" i="1"/>
  <c r="Z826" i="1"/>
  <c r="Y826" i="1"/>
  <c r="Z825" i="1"/>
  <c r="Y825" i="1"/>
  <c r="Z824" i="1"/>
  <c r="Y824" i="1"/>
  <c r="Z823" i="1"/>
  <c r="Y823" i="1"/>
  <c r="Z822" i="1"/>
  <c r="Y822" i="1"/>
  <c r="Z821" i="1"/>
  <c r="Y821" i="1"/>
  <c r="Z820" i="1"/>
  <c r="Y820" i="1"/>
  <c r="Z819" i="1"/>
  <c r="Y819" i="1"/>
  <c r="Z818" i="1"/>
  <c r="Y818" i="1"/>
  <c r="Z817" i="1"/>
  <c r="Y817" i="1"/>
  <c r="Z816" i="1"/>
  <c r="Y816" i="1"/>
  <c r="Z815" i="1"/>
  <c r="Y815" i="1"/>
  <c r="Z814" i="1"/>
  <c r="Y814" i="1"/>
  <c r="Z813" i="1"/>
  <c r="Y813" i="1"/>
  <c r="Z812" i="1"/>
  <c r="Y812" i="1"/>
  <c r="Z811" i="1"/>
  <c r="Y811" i="1"/>
  <c r="Z810" i="1"/>
  <c r="Y810" i="1"/>
  <c r="Z809" i="1"/>
  <c r="Y809" i="1"/>
  <c r="Z808" i="1"/>
  <c r="Y808" i="1"/>
  <c r="Z807" i="1"/>
  <c r="Y807" i="1"/>
  <c r="Z806" i="1"/>
  <c r="Y806" i="1"/>
  <c r="Z805" i="1"/>
  <c r="Y805" i="1"/>
  <c r="Z804" i="1"/>
  <c r="Y804" i="1"/>
  <c r="Z803" i="1"/>
  <c r="Y803" i="1"/>
  <c r="Z802" i="1"/>
  <c r="Y802" i="1"/>
  <c r="Z801" i="1"/>
  <c r="Y801" i="1"/>
  <c r="Z800" i="1"/>
  <c r="Y800" i="1"/>
  <c r="Z799" i="1"/>
  <c r="Y799" i="1"/>
  <c r="Z798" i="1"/>
  <c r="Y798" i="1"/>
  <c r="Z797" i="1"/>
  <c r="Y797" i="1"/>
  <c r="Z796" i="1"/>
  <c r="Y796" i="1"/>
  <c r="Z795" i="1"/>
  <c r="Y795" i="1"/>
  <c r="Z794" i="1"/>
  <c r="Y794" i="1"/>
  <c r="Z793" i="1"/>
  <c r="Y793" i="1"/>
  <c r="Z792" i="1"/>
  <c r="Y792" i="1"/>
  <c r="Z791" i="1"/>
  <c r="Y791" i="1"/>
  <c r="Z790" i="1"/>
  <c r="Y790" i="1"/>
  <c r="Z789" i="1"/>
  <c r="Y789" i="1"/>
  <c r="Z788" i="1"/>
  <c r="Y788" i="1"/>
  <c r="Z787" i="1"/>
  <c r="Y787" i="1"/>
  <c r="Z786" i="1"/>
  <c r="Y786" i="1"/>
  <c r="Z785" i="1"/>
  <c r="Y785" i="1"/>
  <c r="Z784" i="1"/>
  <c r="Y784" i="1"/>
  <c r="Z783" i="1"/>
  <c r="Y783" i="1"/>
  <c r="Z782" i="1"/>
  <c r="Y782" i="1"/>
  <c r="Z781" i="1"/>
  <c r="Y781" i="1"/>
  <c r="Z780" i="1"/>
  <c r="Y780" i="1"/>
  <c r="Z779" i="1"/>
  <c r="Y779" i="1"/>
  <c r="Z778" i="1"/>
  <c r="Y778" i="1"/>
  <c r="Z777" i="1"/>
  <c r="Y777" i="1"/>
  <c r="Z776" i="1"/>
  <c r="Y776" i="1"/>
  <c r="Z775" i="1"/>
  <c r="Y775" i="1"/>
  <c r="Z774" i="1"/>
  <c r="Y774" i="1"/>
  <c r="Z773" i="1"/>
  <c r="Y773" i="1"/>
  <c r="Z772" i="1"/>
  <c r="Y772" i="1"/>
  <c r="Z771" i="1"/>
  <c r="Y771" i="1"/>
  <c r="Z770" i="1"/>
  <c r="Y770" i="1"/>
  <c r="Z769" i="1"/>
  <c r="Y769" i="1"/>
  <c r="Z768" i="1"/>
  <c r="Y768" i="1"/>
  <c r="Z767" i="1"/>
  <c r="Y767" i="1"/>
  <c r="Z766" i="1"/>
  <c r="Y766" i="1"/>
  <c r="Z765" i="1"/>
  <c r="Y765" i="1"/>
  <c r="Z764" i="1"/>
  <c r="Y764" i="1"/>
  <c r="Z763" i="1"/>
  <c r="Y763" i="1"/>
  <c r="Z762" i="1"/>
  <c r="Y762" i="1"/>
  <c r="Z761" i="1"/>
  <c r="Y761" i="1"/>
  <c r="Z760" i="1"/>
  <c r="Y760" i="1"/>
  <c r="Z759" i="1"/>
  <c r="Y759" i="1"/>
  <c r="Z758" i="1"/>
  <c r="Y758" i="1"/>
  <c r="Z757" i="1"/>
  <c r="Y757" i="1"/>
  <c r="Z756" i="1"/>
  <c r="Y756" i="1"/>
  <c r="Z755" i="1"/>
  <c r="Y755" i="1"/>
  <c r="Z754" i="1"/>
  <c r="Y754" i="1"/>
  <c r="Z753" i="1"/>
  <c r="Y753" i="1"/>
  <c r="Z752" i="1"/>
  <c r="Y752" i="1"/>
  <c r="Z751" i="1"/>
  <c r="Y751" i="1"/>
  <c r="Z750" i="1"/>
  <c r="Y750" i="1"/>
  <c r="Z749" i="1"/>
  <c r="Y749" i="1"/>
  <c r="Z748" i="1"/>
  <c r="Y748" i="1"/>
  <c r="Z747" i="1"/>
  <c r="Y747" i="1"/>
  <c r="Z746" i="1"/>
  <c r="Y746" i="1"/>
  <c r="Z745" i="1"/>
  <c r="Y745" i="1"/>
  <c r="Z744" i="1"/>
  <c r="Y744" i="1"/>
  <c r="Z743" i="1"/>
  <c r="Y743" i="1"/>
  <c r="Z742" i="1"/>
  <c r="Y742" i="1"/>
  <c r="Z741" i="1"/>
  <c r="Y741" i="1"/>
  <c r="Z740" i="1"/>
  <c r="Y740" i="1"/>
  <c r="Z739" i="1"/>
  <c r="Y739" i="1"/>
  <c r="Z738" i="1"/>
  <c r="Y738" i="1"/>
  <c r="Z737" i="1"/>
  <c r="Y737" i="1"/>
  <c r="Z736" i="1"/>
  <c r="Y736" i="1"/>
  <c r="Z735" i="1"/>
  <c r="Y735" i="1"/>
  <c r="Z734" i="1"/>
  <c r="Y734" i="1"/>
  <c r="Z733" i="1"/>
  <c r="Y733" i="1"/>
  <c r="Z732" i="1"/>
  <c r="Y732" i="1"/>
  <c r="Z731" i="1"/>
  <c r="Y731" i="1"/>
  <c r="Z730" i="1"/>
  <c r="Y730" i="1"/>
  <c r="Z729" i="1"/>
  <c r="Y729" i="1"/>
  <c r="Z728" i="1"/>
  <c r="Y728" i="1"/>
  <c r="Z727" i="1"/>
  <c r="Y727" i="1"/>
  <c r="Z726" i="1"/>
  <c r="Y726" i="1"/>
  <c r="Z725" i="1"/>
  <c r="Y725" i="1"/>
  <c r="Z724" i="1"/>
  <c r="Y724" i="1"/>
  <c r="Z723" i="1"/>
  <c r="Y723" i="1"/>
  <c r="Z722" i="1"/>
  <c r="Y722" i="1"/>
  <c r="Z721" i="1"/>
  <c r="Y721" i="1"/>
  <c r="Z720" i="1"/>
  <c r="Y720" i="1"/>
  <c r="Z719" i="1"/>
  <c r="Y719" i="1"/>
  <c r="Z718" i="1"/>
  <c r="Y718" i="1"/>
  <c r="Z717" i="1"/>
  <c r="Y717" i="1"/>
  <c r="Z716" i="1"/>
  <c r="Y716" i="1"/>
  <c r="Z715" i="1"/>
  <c r="Y715" i="1"/>
  <c r="Z714" i="1"/>
  <c r="Y714" i="1"/>
  <c r="Z713" i="1"/>
  <c r="Y713" i="1"/>
  <c r="Z712" i="1"/>
  <c r="Y712" i="1"/>
  <c r="Z711" i="1"/>
  <c r="Y711" i="1"/>
  <c r="Z710" i="1"/>
  <c r="Y710" i="1"/>
  <c r="Z709" i="1"/>
  <c r="Y709" i="1"/>
  <c r="Z708" i="1"/>
  <c r="Y708" i="1"/>
  <c r="Z707" i="1"/>
  <c r="Y707" i="1"/>
  <c r="Z706" i="1"/>
  <c r="Y706" i="1"/>
  <c r="Z705" i="1"/>
  <c r="Y705" i="1"/>
  <c r="Z704" i="1"/>
  <c r="Y704" i="1"/>
  <c r="Z703" i="1"/>
  <c r="Y703" i="1"/>
  <c r="Z702" i="1"/>
  <c r="Y702" i="1"/>
  <c r="Z701" i="1"/>
  <c r="Y701" i="1"/>
  <c r="Z700" i="1"/>
  <c r="Y700" i="1"/>
  <c r="Z699" i="1"/>
  <c r="Y699" i="1"/>
  <c r="Z698" i="1"/>
  <c r="Y698" i="1"/>
  <c r="Z697" i="1"/>
  <c r="Y697" i="1"/>
  <c r="Z696" i="1"/>
  <c r="Y696" i="1"/>
  <c r="Z695" i="1"/>
  <c r="Y695" i="1"/>
  <c r="Z694" i="1"/>
  <c r="Y694" i="1"/>
  <c r="Z693" i="1"/>
  <c r="Y693" i="1"/>
  <c r="Z692" i="1"/>
  <c r="Y692" i="1"/>
  <c r="Z691" i="1"/>
  <c r="Y691" i="1"/>
  <c r="Z690" i="1"/>
  <c r="Y690" i="1"/>
  <c r="Z689" i="1"/>
  <c r="Y689" i="1"/>
  <c r="Z688" i="1"/>
  <c r="Y688" i="1"/>
  <c r="Z687" i="1"/>
  <c r="Y687" i="1"/>
  <c r="Z686" i="1"/>
  <c r="Y686" i="1"/>
  <c r="Z685" i="1"/>
  <c r="Y685" i="1"/>
  <c r="Z684" i="1"/>
  <c r="Y684" i="1"/>
  <c r="Z683" i="1"/>
  <c r="Y683" i="1"/>
  <c r="Z682" i="1"/>
  <c r="Y682" i="1"/>
  <c r="Z681" i="1"/>
  <c r="Y681" i="1"/>
  <c r="Z680" i="1"/>
  <c r="Y680" i="1"/>
  <c r="Z679" i="1"/>
  <c r="Y679" i="1"/>
  <c r="Z678" i="1"/>
  <c r="Y678" i="1"/>
  <c r="Z677" i="1"/>
  <c r="Y677" i="1"/>
  <c r="Z676" i="1"/>
  <c r="Y676" i="1"/>
  <c r="Z675" i="1"/>
  <c r="Y675" i="1"/>
  <c r="Z674" i="1"/>
  <c r="Y674" i="1"/>
  <c r="Z673" i="1"/>
  <c r="Y673" i="1"/>
  <c r="Z672" i="1"/>
  <c r="Y672" i="1"/>
  <c r="Z671" i="1"/>
  <c r="Y671" i="1"/>
  <c r="Z670" i="1"/>
  <c r="Y670" i="1"/>
  <c r="Z669" i="1"/>
  <c r="Y669" i="1"/>
  <c r="Z668" i="1"/>
  <c r="Y668" i="1"/>
  <c r="Z667" i="1"/>
  <c r="Y667" i="1"/>
  <c r="Z666" i="1"/>
  <c r="Y666" i="1"/>
  <c r="Z665" i="1"/>
  <c r="Y665" i="1"/>
  <c r="Z664" i="1"/>
  <c r="Y664" i="1"/>
  <c r="Z663" i="1"/>
  <c r="Y663" i="1"/>
  <c r="Z662" i="1"/>
  <c r="Y662" i="1"/>
  <c r="Z661" i="1"/>
  <c r="Y661" i="1"/>
  <c r="Z660" i="1"/>
  <c r="Y660" i="1"/>
  <c r="Z659" i="1"/>
  <c r="Y659" i="1"/>
  <c r="Z658" i="1"/>
  <c r="Y658" i="1"/>
  <c r="Z657" i="1"/>
  <c r="Y657" i="1"/>
  <c r="Z656" i="1"/>
  <c r="Y656" i="1"/>
  <c r="Z655" i="1"/>
  <c r="Y655" i="1"/>
  <c r="Z654" i="1"/>
  <c r="Y654" i="1"/>
  <c r="Z653" i="1"/>
  <c r="Y653" i="1"/>
  <c r="Z652" i="1"/>
  <c r="Y652" i="1"/>
  <c r="Z651" i="1"/>
  <c r="Y651" i="1"/>
  <c r="Z650" i="1"/>
  <c r="Y650" i="1"/>
  <c r="Z649" i="1"/>
  <c r="Y649" i="1"/>
  <c r="Z648" i="1"/>
  <c r="Y648" i="1"/>
  <c r="Z647" i="1"/>
  <c r="Y647" i="1"/>
  <c r="Z646" i="1"/>
  <c r="Y646" i="1"/>
  <c r="Z645" i="1"/>
  <c r="Y645" i="1"/>
  <c r="Z644" i="1"/>
  <c r="Y644" i="1"/>
  <c r="Z643" i="1"/>
  <c r="Y643" i="1"/>
  <c r="Z642" i="1"/>
  <c r="Y642" i="1"/>
  <c r="Z641" i="1"/>
  <c r="Y641" i="1"/>
  <c r="Z640" i="1"/>
  <c r="Y640" i="1"/>
  <c r="Z639" i="1"/>
  <c r="Y639" i="1"/>
  <c r="Z638" i="1"/>
  <c r="Y638" i="1"/>
  <c r="Z637" i="1"/>
  <c r="Y637" i="1"/>
  <c r="Z636" i="1"/>
  <c r="Y636" i="1"/>
  <c r="Z635" i="1"/>
  <c r="Y635" i="1"/>
  <c r="Z634" i="1"/>
  <c r="Y634" i="1"/>
  <c r="Z633" i="1"/>
  <c r="Y633" i="1"/>
  <c r="Z632" i="1"/>
  <c r="Y632" i="1"/>
  <c r="Z631" i="1"/>
  <c r="Y631" i="1"/>
  <c r="Z630" i="1"/>
  <c r="Y630" i="1"/>
  <c r="Z629" i="1"/>
  <c r="Y629" i="1"/>
  <c r="Z628" i="1"/>
  <c r="Y628" i="1"/>
  <c r="Z627" i="1"/>
  <c r="Y627" i="1"/>
  <c r="Z626" i="1"/>
  <c r="Y626" i="1"/>
  <c r="Z625" i="1"/>
  <c r="Y625" i="1"/>
  <c r="Z624" i="1"/>
  <c r="Y624" i="1"/>
  <c r="Z623" i="1"/>
  <c r="Y623" i="1"/>
  <c r="Z622" i="1"/>
  <c r="Y622" i="1"/>
  <c r="Z621" i="1"/>
  <c r="Y621" i="1"/>
  <c r="Z620" i="1"/>
  <c r="Y620" i="1"/>
  <c r="Z619" i="1"/>
  <c r="Y619" i="1"/>
  <c r="Z618" i="1"/>
  <c r="Y618" i="1"/>
  <c r="Z617" i="1"/>
  <c r="Y617" i="1"/>
  <c r="Z616" i="1"/>
  <c r="Y616" i="1"/>
  <c r="Z615" i="1"/>
  <c r="Y615" i="1"/>
  <c r="Z614" i="1"/>
  <c r="Y614" i="1"/>
  <c r="Z613" i="1"/>
  <c r="Y613" i="1"/>
  <c r="Z612" i="1"/>
  <c r="Y612" i="1"/>
  <c r="Z611" i="1"/>
  <c r="Y611" i="1"/>
  <c r="Z610" i="1"/>
  <c r="Y610" i="1"/>
  <c r="Z609" i="1"/>
  <c r="Y609" i="1"/>
  <c r="Z608" i="1"/>
  <c r="Y608" i="1"/>
  <c r="Z607" i="1"/>
  <c r="Y607" i="1"/>
  <c r="Z606" i="1"/>
  <c r="Y606" i="1"/>
  <c r="Z605" i="1"/>
  <c r="Y605" i="1"/>
  <c r="Z604" i="1"/>
  <c r="Y604" i="1"/>
  <c r="Z603" i="1"/>
  <c r="Y603" i="1"/>
  <c r="Z602" i="1"/>
  <c r="Y602" i="1"/>
  <c r="Z601" i="1"/>
  <c r="Y601" i="1"/>
  <c r="Z600" i="1"/>
  <c r="Y600" i="1"/>
  <c r="Z599" i="1"/>
  <c r="Y599" i="1"/>
  <c r="Z598" i="1"/>
  <c r="Y598" i="1"/>
  <c r="Z597" i="1"/>
  <c r="Y597" i="1"/>
  <c r="Z596" i="1"/>
  <c r="Y596" i="1"/>
  <c r="Z595" i="1"/>
  <c r="Y595" i="1"/>
  <c r="Z594" i="1"/>
  <c r="Y594" i="1"/>
  <c r="Z593" i="1"/>
  <c r="Y593" i="1"/>
  <c r="Z592" i="1"/>
  <c r="Y592" i="1"/>
  <c r="Z591" i="1"/>
  <c r="Y591" i="1"/>
  <c r="Z590" i="1"/>
  <c r="Y590" i="1"/>
  <c r="Z589" i="1"/>
  <c r="Y589" i="1"/>
  <c r="Z588" i="1"/>
  <c r="Y588" i="1"/>
  <c r="Z587" i="1"/>
  <c r="Y587" i="1"/>
  <c r="Z586" i="1"/>
  <c r="Y586" i="1"/>
  <c r="Z585" i="1"/>
  <c r="Y585" i="1"/>
  <c r="Z584" i="1"/>
  <c r="Y584" i="1"/>
  <c r="Z583" i="1"/>
  <c r="Y583" i="1"/>
  <c r="Z582" i="1"/>
  <c r="Y582" i="1"/>
  <c r="Z581" i="1"/>
  <c r="Y581" i="1"/>
  <c r="Z580" i="1"/>
  <c r="Y580" i="1"/>
  <c r="Z579" i="1"/>
  <c r="Y579" i="1"/>
  <c r="Z578" i="1"/>
  <c r="Y578" i="1"/>
  <c r="Z577" i="1"/>
  <c r="Y577" i="1"/>
  <c r="Z576" i="1"/>
  <c r="Y576" i="1"/>
  <c r="Z575" i="1"/>
  <c r="Y575" i="1"/>
  <c r="Z574" i="1"/>
  <c r="Y574" i="1"/>
  <c r="Z573" i="1"/>
  <c r="Y573" i="1"/>
  <c r="Z572" i="1"/>
  <c r="Y572" i="1"/>
  <c r="Z571" i="1"/>
  <c r="Y571" i="1"/>
  <c r="Z570" i="1"/>
  <c r="Y570" i="1"/>
  <c r="Z569" i="1"/>
  <c r="Y569" i="1"/>
  <c r="Z568" i="1"/>
  <c r="Y568" i="1"/>
  <c r="Z567" i="1"/>
  <c r="Y567" i="1"/>
  <c r="Z566" i="1"/>
  <c r="Y566" i="1"/>
  <c r="Z565" i="1"/>
  <c r="Y565" i="1"/>
  <c r="Z564" i="1"/>
  <c r="Y564" i="1"/>
  <c r="Z563" i="1"/>
  <c r="Y563" i="1"/>
  <c r="Z562" i="1"/>
  <c r="Y562" i="1"/>
  <c r="Z561" i="1"/>
  <c r="Y561" i="1"/>
  <c r="Z560" i="1"/>
  <c r="Y560" i="1"/>
  <c r="Z559" i="1"/>
  <c r="Y559" i="1"/>
  <c r="Z558" i="1"/>
  <c r="Y558" i="1"/>
  <c r="Z557" i="1"/>
  <c r="Y557" i="1"/>
  <c r="Z556" i="1"/>
  <c r="Y556" i="1"/>
  <c r="Z555" i="1"/>
  <c r="Y555" i="1"/>
  <c r="Z554" i="1"/>
  <c r="Y554" i="1"/>
  <c r="Z553" i="1"/>
  <c r="Y553" i="1"/>
  <c r="Z552" i="1"/>
  <c r="Y552" i="1"/>
  <c r="Z551" i="1"/>
  <c r="Y551" i="1"/>
  <c r="Z550" i="1"/>
  <c r="Y550" i="1"/>
  <c r="Z549" i="1"/>
  <c r="Y549" i="1"/>
  <c r="Z548" i="1"/>
  <c r="Y548" i="1"/>
  <c r="Z547" i="1"/>
  <c r="Y547" i="1"/>
  <c r="Z546" i="1"/>
  <c r="Y546" i="1"/>
  <c r="Z545" i="1"/>
  <c r="Y545" i="1"/>
  <c r="Z544" i="1"/>
  <c r="Y544" i="1"/>
  <c r="Z543" i="1"/>
  <c r="Y543" i="1"/>
  <c r="Z542" i="1"/>
  <c r="Y542" i="1"/>
  <c r="Z541" i="1"/>
  <c r="Y541" i="1"/>
  <c r="Z540" i="1"/>
  <c r="Y540" i="1"/>
  <c r="Z539" i="1"/>
  <c r="Y539" i="1"/>
  <c r="Z538" i="1"/>
  <c r="Y538" i="1"/>
  <c r="Z537" i="1"/>
  <c r="Y537" i="1"/>
  <c r="Z536" i="1"/>
  <c r="Y536" i="1"/>
  <c r="Z535" i="1"/>
  <c r="Y535" i="1"/>
  <c r="Z534" i="1"/>
  <c r="Y534" i="1"/>
  <c r="Z533" i="1"/>
  <c r="Y533" i="1"/>
  <c r="Z532" i="1"/>
  <c r="Y532" i="1"/>
  <c r="Z531" i="1"/>
  <c r="Y531" i="1"/>
  <c r="Z530" i="1"/>
  <c r="Y530" i="1"/>
  <c r="Z529" i="1"/>
  <c r="Y529" i="1"/>
  <c r="Z528" i="1"/>
  <c r="Y528" i="1"/>
  <c r="Z527" i="1"/>
  <c r="Y527" i="1"/>
  <c r="Z526" i="1"/>
  <c r="Y526" i="1"/>
  <c r="Z525" i="1"/>
  <c r="Y525" i="1"/>
  <c r="Z524" i="1"/>
  <c r="Y524" i="1"/>
  <c r="Z523" i="1"/>
  <c r="Y523" i="1"/>
  <c r="Z522" i="1"/>
  <c r="Y522" i="1"/>
  <c r="Z521" i="1"/>
  <c r="Y521" i="1"/>
  <c r="Z520" i="1"/>
  <c r="Y520" i="1"/>
  <c r="Z519" i="1"/>
  <c r="Y519" i="1"/>
  <c r="Z518" i="1"/>
  <c r="Y518" i="1"/>
  <c r="Z517" i="1"/>
  <c r="Y517" i="1"/>
  <c r="Z516" i="1"/>
  <c r="Y516" i="1"/>
  <c r="Z515" i="1"/>
  <c r="Y515" i="1"/>
  <c r="Z514" i="1"/>
  <c r="Y514" i="1"/>
  <c r="Z513" i="1"/>
  <c r="Y513" i="1"/>
  <c r="Z512" i="1"/>
  <c r="Y512" i="1"/>
  <c r="Z511" i="1"/>
  <c r="Y511" i="1"/>
  <c r="Z510" i="1"/>
  <c r="Y510" i="1"/>
  <c r="Z509" i="1"/>
  <c r="Y509" i="1"/>
  <c r="Z508" i="1"/>
  <c r="Y508" i="1"/>
  <c r="Z507" i="1"/>
  <c r="Y507" i="1"/>
  <c r="Z506" i="1"/>
  <c r="Y506" i="1"/>
  <c r="Z505" i="1"/>
  <c r="Y505" i="1"/>
  <c r="Z504" i="1"/>
  <c r="Y504" i="1"/>
  <c r="Z503" i="1"/>
  <c r="Y503" i="1"/>
  <c r="Z502" i="1"/>
  <c r="Y502" i="1"/>
  <c r="Z501" i="1"/>
  <c r="Y501" i="1"/>
  <c r="Z500" i="1"/>
  <c r="Y500" i="1"/>
  <c r="Z499" i="1"/>
  <c r="Y499" i="1"/>
  <c r="Z498" i="1"/>
  <c r="Y498" i="1"/>
  <c r="Z497" i="1"/>
  <c r="Y497" i="1"/>
  <c r="Z496" i="1"/>
  <c r="Y496" i="1"/>
  <c r="Z495" i="1"/>
  <c r="Y495" i="1"/>
  <c r="Z494" i="1"/>
  <c r="Y494" i="1"/>
  <c r="Z493" i="1"/>
  <c r="Y493" i="1"/>
  <c r="Z492" i="1"/>
  <c r="Y492" i="1"/>
  <c r="Z491" i="1"/>
  <c r="Y491" i="1"/>
  <c r="Z490" i="1"/>
  <c r="Y490" i="1"/>
  <c r="Z489" i="1"/>
  <c r="Y489" i="1"/>
  <c r="Z488" i="1"/>
  <c r="Y488" i="1"/>
  <c r="Z487" i="1"/>
  <c r="Y487" i="1"/>
  <c r="Z486" i="1"/>
  <c r="Y486" i="1"/>
  <c r="Z485" i="1"/>
  <c r="Y485" i="1"/>
  <c r="Z484" i="1"/>
  <c r="Y484" i="1"/>
  <c r="Z483" i="1"/>
  <c r="Y483" i="1"/>
  <c r="Z482" i="1"/>
  <c r="Y482" i="1"/>
  <c r="Z481" i="1"/>
  <c r="Y481" i="1"/>
  <c r="Z480" i="1"/>
  <c r="Y480" i="1"/>
  <c r="Z479" i="1"/>
  <c r="Y479" i="1"/>
  <c r="Z478" i="1"/>
  <c r="Y478" i="1"/>
  <c r="Z477" i="1"/>
  <c r="Y477" i="1"/>
  <c r="Z476" i="1"/>
  <c r="Y476" i="1"/>
  <c r="Z475" i="1"/>
  <c r="Y475" i="1"/>
  <c r="Z474" i="1"/>
  <c r="Y474" i="1"/>
  <c r="Z473" i="1"/>
  <c r="Y473" i="1"/>
  <c r="Z472" i="1"/>
  <c r="Y472" i="1"/>
  <c r="Z471" i="1"/>
  <c r="Y471" i="1"/>
  <c r="Z470" i="1"/>
  <c r="Y470" i="1"/>
  <c r="Z469" i="1"/>
  <c r="Y469" i="1"/>
  <c r="Z468" i="1"/>
  <c r="Y468" i="1"/>
  <c r="Z467" i="1"/>
  <c r="Y467" i="1"/>
  <c r="Z466" i="1"/>
  <c r="Y466" i="1"/>
  <c r="Z465" i="1"/>
  <c r="Y465" i="1"/>
  <c r="Z464" i="1"/>
  <c r="Y464" i="1"/>
  <c r="Z463" i="1"/>
  <c r="Y463" i="1"/>
  <c r="Z462" i="1"/>
  <c r="Y462" i="1"/>
  <c r="Z461" i="1"/>
  <c r="Y461" i="1"/>
  <c r="Z460" i="1"/>
  <c r="Y460" i="1"/>
  <c r="Z459" i="1"/>
  <c r="Y459" i="1"/>
  <c r="Z458" i="1"/>
  <c r="Y458" i="1"/>
  <c r="Z457" i="1"/>
  <c r="Y457" i="1"/>
  <c r="Z456" i="1"/>
  <c r="Y456" i="1"/>
  <c r="Z455" i="1"/>
  <c r="Y455" i="1"/>
  <c r="Z454" i="1"/>
  <c r="Y454" i="1"/>
  <c r="Z453" i="1"/>
  <c r="Y453" i="1"/>
  <c r="Z452" i="1"/>
  <c r="Y452" i="1"/>
  <c r="Z451" i="1"/>
  <c r="Y451" i="1"/>
  <c r="Z450" i="1"/>
  <c r="Y450" i="1"/>
  <c r="Z449" i="1"/>
  <c r="Y449" i="1"/>
  <c r="Z448" i="1"/>
  <c r="Y448" i="1"/>
  <c r="Z447" i="1"/>
  <c r="Y447" i="1"/>
  <c r="Z446" i="1"/>
  <c r="Y446" i="1"/>
  <c r="Z445" i="1"/>
  <c r="Y445" i="1"/>
  <c r="Z444" i="1"/>
  <c r="Y444" i="1"/>
  <c r="Z443" i="1"/>
  <c r="Y443" i="1"/>
  <c r="Z442" i="1"/>
  <c r="Y442" i="1"/>
  <c r="Z441" i="1"/>
  <c r="Y441" i="1"/>
  <c r="Z440" i="1"/>
  <c r="Y440" i="1"/>
  <c r="Z439" i="1"/>
  <c r="Y439" i="1"/>
  <c r="Z438" i="1"/>
  <c r="Y438" i="1"/>
  <c r="Z437" i="1"/>
  <c r="Y437" i="1"/>
  <c r="Z436" i="1"/>
  <c r="Y436" i="1"/>
  <c r="Z435" i="1"/>
  <c r="Y435" i="1"/>
  <c r="Z434" i="1"/>
  <c r="Y434" i="1"/>
  <c r="Z433" i="1"/>
  <c r="Y433" i="1"/>
  <c r="Z432" i="1"/>
  <c r="Y432" i="1"/>
  <c r="Z431" i="1"/>
  <c r="Y431" i="1"/>
  <c r="Z430" i="1"/>
  <c r="Y430" i="1"/>
  <c r="Z429" i="1"/>
  <c r="Y429" i="1"/>
  <c r="Z428" i="1"/>
  <c r="Y428" i="1"/>
  <c r="Z427" i="1"/>
  <c r="Y427" i="1"/>
  <c r="Z426" i="1"/>
  <c r="Y426" i="1"/>
  <c r="Z425" i="1"/>
  <c r="Y425" i="1"/>
  <c r="Z424" i="1"/>
  <c r="Y424" i="1"/>
  <c r="Z423" i="1"/>
  <c r="Y423" i="1"/>
  <c r="Z422" i="1"/>
  <c r="Y422" i="1"/>
  <c r="Z421" i="1"/>
  <c r="Y421" i="1"/>
  <c r="Z420" i="1"/>
  <c r="Y420" i="1"/>
  <c r="Z419" i="1"/>
  <c r="Y419" i="1"/>
  <c r="Z418" i="1"/>
  <c r="Y418" i="1"/>
  <c r="Z417" i="1"/>
  <c r="Y417" i="1"/>
  <c r="Z416" i="1"/>
  <c r="Y416" i="1"/>
  <c r="Z415" i="1"/>
  <c r="Y415" i="1"/>
  <c r="Z414" i="1"/>
  <c r="Y414" i="1"/>
  <c r="Z413" i="1"/>
  <c r="Y413" i="1"/>
  <c r="Z412" i="1"/>
  <c r="Y412" i="1"/>
  <c r="Z411" i="1"/>
  <c r="Y411" i="1"/>
  <c r="Z410" i="1"/>
  <c r="Y410" i="1"/>
  <c r="Z409" i="1"/>
  <c r="Y409" i="1"/>
  <c r="Z408" i="1"/>
  <c r="Y408" i="1"/>
  <c r="Z407" i="1"/>
  <c r="Y407" i="1"/>
  <c r="Z406" i="1"/>
  <c r="Y406" i="1"/>
  <c r="Z405" i="1"/>
  <c r="Y405" i="1"/>
  <c r="Z404" i="1"/>
  <c r="Y404" i="1"/>
  <c r="Z403" i="1"/>
  <c r="Y403" i="1"/>
  <c r="Z402" i="1"/>
  <c r="Y402" i="1"/>
  <c r="Z401" i="1"/>
  <c r="Y401" i="1"/>
  <c r="Z400" i="1"/>
  <c r="Y400" i="1"/>
  <c r="Z399" i="1"/>
  <c r="Y399" i="1"/>
  <c r="Z398" i="1"/>
  <c r="Y398" i="1"/>
  <c r="Z397" i="1"/>
  <c r="Y397" i="1"/>
  <c r="Z396" i="1"/>
  <c r="Y396" i="1"/>
  <c r="Z395" i="1"/>
  <c r="Y395" i="1"/>
  <c r="Z394" i="1"/>
  <c r="Y394" i="1"/>
  <c r="Z393" i="1"/>
  <c r="Y393" i="1"/>
  <c r="Z392" i="1"/>
  <c r="Y392" i="1"/>
  <c r="Z391" i="1"/>
  <c r="Y391" i="1"/>
  <c r="Z390" i="1"/>
  <c r="Y390" i="1"/>
  <c r="Z389" i="1"/>
  <c r="Y389" i="1"/>
  <c r="Z388" i="1"/>
  <c r="Y388" i="1"/>
  <c r="Z387" i="1"/>
  <c r="Y387" i="1"/>
  <c r="Z386" i="1"/>
  <c r="Y386" i="1"/>
  <c r="Z385" i="1"/>
  <c r="Y385" i="1"/>
  <c r="Z384" i="1"/>
  <c r="Y384" i="1"/>
  <c r="Z383" i="1"/>
  <c r="Y383" i="1"/>
  <c r="Z382" i="1"/>
  <c r="Y382" i="1"/>
  <c r="Z381" i="1"/>
  <c r="Y381" i="1"/>
  <c r="Z380" i="1"/>
  <c r="Y380" i="1"/>
  <c r="Z379" i="1"/>
  <c r="Y379" i="1"/>
  <c r="Z378" i="1"/>
  <c r="Y378" i="1"/>
  <c r="Z377" i="1"/>
  <c r="Y377" i="1"/>
  <c r="Z376" i="1"/>
  <c r="Y376" i="1"/>
  <c r="Z375" i="1"/>
  <c r="Y375" i="1"/>
  <c r="Z374" i="1"/>
  <c r="Y374" i="1"/>
  <c r="Z373" i="1"/>
  <c r="Y373" i="1"/>
  <c r="Z372" i="1"/>
  <c r="Y372" i="1"/>
  <c r="Z371" i="1"/>
  <c r="Y371" i="1"/>
  <c r="Z370" i="1"/>
  <c r="Y370" i="1"/>
  <c r="Z369" i="1"/>
  <c r="Y369" i="1"/>
  <c r="Z368" i="1"/>
  <c r="Y368" i="1"/>
  <c r="Z367" i="1"/>
  <c r="Y367" i="1"/>
  <c r="Z366" i="1"/>
  <c r="Y366" i="1"/>
  <c r="Z365" i="1"/>
  <c r="Y365" i="1"/>
  <c r="Z364" i="1"/>
  <c r="Y364" i="1"/>
  <c r="Z363" i="1"/>
  <c r="Y363" i="1"/>
  <c r="Z362" i="1"/>
  <c r="Y362" i="1"/>
  <c r="Z361" i="1"/>
  <c r="Y361" i="1"/>
  <c r="Z360" i="1"/>
  <c r="Y360" i="1"/>
  <c r="Z359" i="1"/>
  <c r="Y359" i="1"/>
  <c r="Z358" i="1"/>
  <c r="Y358" i="1"/>
  <c r="Z357" i="1"/>
  <c r="Y357" i="1"/>
  <c r="Z356" i="1"/>
  <c r="Y356" i="1"/>
  <c r="Z355" i="1"/>
  <c r="Y355" i="1"/>
  <c r="Z354" i="1"/>
  <c r="Y354" i="1"/>
  <c r="Z353" i="1"/>
  <c r="Y353" i="1"/>
  <c r="Z352" i="1"/>
  <c r="Y352" i="1"/>
  <c r="Z351" i="1"/>
  <c r="Y351" i="1"/>
  <c r="Z350" i="1"/>
  <c r="Y350" i="1"/>
  <c r="Z349" i="1"/>
  <c r="Y349" i="1"/>
  <c r="Z348" i="1"/>
  <c r="Y348" i="1"/>
  <c r="Z347" i="1"/>
  <c r="Y347" i="1"/>
  <c r="Z346" i="1"/>
  <c r="Y346" i="1"/>
  <c r="Z345" i="1"/>
  <c r="Y345" i="1"/>
  <c r="Z344" i="1"/>
  <c r="Y344" i="1"/>
  <c r="Z343" i="1"/>
  <c r="Y343" i="1"/>
  <c r="Z342" i="1"/>
  <c r="Y342" i="1"/>
  <c r="Z341" i="1"/>
  <c r="Y341" i="1"/>
  <c r="Z340" i="1"/>
  <c r="Y340" i="1"/>
  <c r="Z339" i="1"/>
  <c r="Y339" i="1"/>
  <c r="Z338" i="1"/>
  <c r="Y338" i="1"/>
  <c r="Z337" i="1"/>
  <c r="Y337" i="1"/>
  <c r="Z336" i="1"/>
  <c r="Y336" i="1"/>
  <c r="Z335" i="1"/>
  <c r="Y335" i="1"/>
  <c r="Z334" i="1"/>
  <c r="Y334" i="1"/>
  <c r="Z333" i="1"/>
  <c r="Y333" i="1"/>
  <c r="Z332" i="1"/>
  <c r="Y332" i="1"/>
  <c r="Z331" i="1"/>
  <c r="Y331" i="1"/>
  <c r="Z330" i="1"/>
  <c r="Y330" i="1"/>
  <c r="Z329" i="1"/>
  <c r="Y329" i="1"/>
  <c r="Z328" i="1"/>
  <c r="Y328" i="1"/>
  <c r="Z327" i="1"/>
  <c r="Y327" i="1"/>
  <c r="Z326" i="1"/>
  <c r="Y326" i="1"/>
  <c r="Z325" i="1"/>
  <c r="Y325" i="1"/>
  <c r="Z324" i="1"/>
  <c r="Y324" i="1"/>
  <c r="Z323" i="1"/>
  <c r="Y323" i="1"/>
  <c r="Z322" i="1"/>
  <c r="Y322" i="1"/>
  <c r="Z321" i="1"/>
  <c r="Y321" i="1"/>
  <c r="Z320" i="1"/>
  <c r="Y320" i="1"/>
  <c r="Z319" i="1"/>
  <c r="Y319" i="1"/>
  <c r="Z318" i="1"/>
  <c r="Y318" i="1"/>
  <c r="Z317" i="1"/>
  <c r="Y317" i="1"/>
  <c r="Z316" i="1"/>
  <c r="Y316" i="1"/>
  <c r="Z315" i="1"/>
  <c r="Y315" i="1"/>
  <c r="Z314" i="1"/>
  <c r="Y314" i="1"/>
  <c r="Z313" i="1"/>
  <c r="Y313" i="1"/>
  <c r="Z312" i="1"/>
  <c r="Y312" i="1"/>
  <c r="Z311" i="1"/>
  <c r="Y311" i="1"/>
  <c r="Z310" i="1"/>
  <c r="Y310" i="1"/>
  <c r="Z309" i="1"/>
  <c r="Y309" i="1"/>
  <c r="Z308" i="1"/>
  <c r="Y308" i="1"/>
  <c r="Z307" i="1"/>
  <c r="Y307" i="1"/>
  <c r="Z306" i="1"/>
  <c r="Y306" i="1"/>
  <c r="Z305" i="1"/>
  <c r="Y305" i="1"/>
  <c r="Z304" i="1"/>
  <c r="Y304" i="1"/>
  <c r="Z303" i="1"/>
  <c r="Y303" i="1"/>
  <c r="Z302" i="1"/>
  <c r="Y302" i="1"/>
  <c r="Z301" i="1"/>
  <c r="Y301" i="1"/>
  <c r="Z300" i="1"/>
  <c r="Y300" i="1"/>
  <c r="Z299" i="1"/>
  <c r="Y299" i="1"/>
  <c r="Z298" i="1"/>
  <c r="Y298" i="1"/>
  <c r="Z297" i="1"/>
  <c r="Y297" i="1"/>
  <c r="Z296" i="1"/>
  <c r="Y296" i="1"/>
  <c r="Z295" i="1"/>
  <c r="Y295" i="1"/>
  <c r="Z294" i="1"/>
  <c r="Y294" i="1"/>
  <c r="Z293" i="1"/>
  <c r="Y293" i="1"/>
  <c r="Z292" i="1"/>
  <c r="Y292" i="1"/>
  <c r="Z291" i="1"/>
  <c r="Y291" i="1"/>
  <c r="Z290" i="1"/>
  <c r="Y290" i="1"/>
  <c r="Z289" i="1"/>
  <c r="Y289" i="1"/>
  <c r="Z288" i="1"/>
  <c r="Y288" i="1"/>
  <c r="Z287" i="1"/>
  <c r="Y287" i="1"/>
  <c r="Z286" i="1"/>
  <c r="Y286" i="1"/>
  <c r="Z285" i="1"/>
  <c r="Y285" i="1"/>
  <c r="Z284" i="1"/>
  <c r="Y284" i="1"/>
  <c r="Z283" i="1"/>
  <c r="Y283" i="1"/>
  <c r="Z282" i="1"/>
  <c r="Y282" i="1"/>
  <c r="Z281" i="1"/>
  <c r="Y281" i="1"/>
  <c r="Z280" i="1"/>
  <c r="Y280" i="1"/>
  <c r="Z279" i="1"/>
  <c r="Y279" i="1"/>
  <c r="Z278" i="1"/>
  <c r="Y278" i="1"/>
  <c r="Z277" i="1"/>
  <c r="Y277" i="1"/>
  <c r="Z276" i="1"/>
  <c r="Y276" i="1"/>
  <c r="Z275" i="1"/>
  <c r="Y275" i="1"/>
  <c r="Z274" i="1"/>
  <c r="Y274" i="1"/>
  <c r="Z273" i="1"/>
  <c r="Y273" i="1"/>
  <c r="Z272" i="1"/>
  <c r="Y272" i="1"/>
  <c r="Z271" i="1"/>
  <c r="Y271" i="1"/>
  <c r="Z270" i="1"/>
  <c r="Y270" i="1"/>
  <c r="Z269" i="1"/>
  <c r="Y269" i="1"/>
  <c r="Z268" i="1"/>
  <c r="Y268" i="1"/>
  <c r="Z267" i="1"/>
  <c r="Y267" i="1"/>
  <c r="Z266" i="1"/>
  <c r="Y266" i="1"/>
  <c r="Z265" i="1"/>
  <c r="Y265" i="1"/>
  <c r="Z264" i="1"/>
  <c r="Y264" i="1"/>
  <c r="Z263" i="1"/>
  <c r="Y263" i="1"/>
  <c r="Z262" i="1"/>
  <c r="Y262" i="1"/>
  <c r="Z261" i="1"/>
  <c r="Y261" i="1"/>
  <c r="Z260" i="1"/>
  <c r="Y260" i="1"/>
  <c r="Z259" i="1"/>
  <c r="Y259" i="1"/>
  <c r="Z258" i="1"/>
  <c r="Y258" i="1"/>
  <c r="Z257" i="1"/>
  <c r="Y257" i="1"/>
  <c r="Z256" i="1"/>
  <c r="Y256" i="1"/>
  <c r="Z255" i="1"/>
  <c r="Y255" i="1"/>
  <c r="Z254" i="1"/>
  <c r="Y254" i="1"/>
  <c r="Z253" i="1"/>
  <c r="Y253" i="1"/>
  <c r="Z252" i="1"/>
  <c r="Y252" i="1"/>
  <c r="Z251" i="1"/>
  <c r="Y251" i="1"/>
  <c r="Z250" i="1"/>
  <c r="Y250" i="1"/>
  <c r="Z249" i="1"/>
  <c r="Y249" i="1"/>
  <c r="Z248" i="1"/>
  <c r="Y248" i="1"/>
  <c r="Z247" i="1"/>
  <c r="Y247" i="1"/>
  <c r="Z246" i="1"/>
  <c r="Y246" i="1"/>
  <c r="Z245" i="1"/>
  <c r="Y245" i="1"/>
  <c r="Z244" i="1"/>
  <c r="Y244" i="1"/>
  <c r="Z243" i="1"/>
  <c r="Y243" i="1"/>
  <c r="Z242" i="1"/>
  <c r="Y242" i="1"/>
  <c r="Z241" i="1"/>
  <c r="Y241" i="1"/>
  <c r="Z240" i="1"/>
  <c r="Y240" i="1"/>
  <c r="Z239" i="1"/>
  <c r="Y239" i="1"/>
  <c r="Z238" i="1"/>
  <c r="Y238" i="1"/>
  <c r="Z237" i="1"/>
  <c r="Y237" i="1"/>
  <c r="Z236" i="1"/>
  <c r="Y236" i="1"/>
  <c r="Z235" i="1"/>
  <c r="Y235" i="1"/>
  <c r="Z234" i="1"/>
  <c r="Y234" i="1"/>
  <c r="Z233" i="1"/>
  <c r="Y233" i="1"/>
  <c r="Z232" i="1"/>
  <c r="Y232" i="1"/>
  <c r="Z231" i="1"/>
  <c r="Y231" i="1"/>
  <c r="Z230" i="1"/>
  <c r="Y230" i="1"/>
  <c r="Z229" i="1"/>
  <c r="Y229" i="1"/>
  <c r="Z228" i="1"/>
  <c r="Y228" i="1"/>
  <c r="Z227" i="1"/>
  <c r="Y227" i="1"/>
  <c r="Z226" i="1"/>
  <c r="Y226" i="1"/>
  <c r="Z225" i="1"/>
  <c r="Y225" i="1"/>
  <c r="Z224" i="1"/>
  <c r="Y224" i="1"/>
  <c r="Z223" i="1"/>
  <c r="Y223" i="1"/>
  <c r="Z222" i="1"/>
  <c r="Y222" i="1"/>
  <c r="Z221" i="1"/>
  <c r="Y221" i="1"/>
  <c r="Z220" i="1"/>
  <c r="Y220" i="1"/>
  <c r="Z219" i="1"/>
  <c r="Y219" i="1"/>
  <c r="Z218" i="1"/>
  <c r="Y218" i="1"/>
  <c r="Z217" i="1"/>
  <c r="Y217" i="1"/>
  <c r="Z216" i="1"/>
  <c r="Y216" i="1"/>
  <c r="Z215" i="1"/>
  <c r="Y215" i="1"/>
  <c r="Z214" i="1"/>
  <c r="Y214" i="1"/>
  <c r="Z213" i="1"/>
  <c r="Y213" i="1"/>
  <c r="Z212" i="1"/>
  <c r="Y212" i="1"/>
  <c r="Z211" i="1"/>
  <c r="Y211" i="1"/>
  <c r="Z210" i="1"/>
  <c r="Y210" i="1"/>
  <c r="Z209" i="1"/>
  <c r="Y209" i="1"/>
  <c r="Z208" i="1"/>
  <c r="Y208" i="1"/>
  <c r="Z207" i="1"/>
  <c r="Y207" i="1"/>
  <c r="Z206" i="1"/>
  <c r="Y206" i="1"/>
  <c r="Z205" i="1"/>
  <c r="Y205" i="1"/>
  <c r="Z204" i="1"/>
  <c r="Y204" i="1"/>
  <c r="Z203" i="1"/>
  <c r="Y203" i="1"/>
  <c r="Z202" i="1"/>
  <c r="Y202" i="1"/>
  <c r="Z201" i="1"/>
  <c r="Y201" i="1"/>
  <c r="Z200" i="1"/>
  <c r="Y200" i="1"/>
  <c r="Z199" i="1"/>
  <c r="Y199" i="1"/>
  <c r="Z198" i="1"/>
  <c r="Y198" i="1"/>
  <c r="Z197" i="1"/>
  <c r="Y197" i="1"/>
  <c r="Z196" i="1"/>
  <c r="Y196" i="1"/>
  <c r="Z195" i="1"/>
  <c r="Y195" i="1"/>
  <c r="Z194" i="1"/>
  <c r="Y194" i="1"/>
  <c r="Z193" i="1"/>
  <c r="Y193" i="1"/>
  <c r="Z192" i="1"/>
  <c r="Y192" i="1"/>
  <c r="Z191" i="1"/>
  <c r="Y191" i="1"/>
  <c r="Z190" i="1"/>
  <c r="Y190" i="1"/>
  <c r="Z189" i="1"/>
  <c r="Y189" i="1"/>
  <c r="Z188" i="1"/>
  <c r="Y188" i="1"/>
  <c r="Z187" i="1"/>
  <c r="Y187" i="1"/>
  <c r="Z186" i="1"/>
  <c r="Y186" i="1"/>
  <c r="Z185" i="1"/>
  <c r="Y185" i="1"/>
  <c r="Z184" i="1"/>
  <c r="Y184" i="1"/>
  <c r="Z183" i="1"/>
  <c r="Y183" i="1"/>
  <c r="Z182" i="1"/>
  <c r="Y182" i="1"/>
  <c r="Z181" i="1"/>
  <c r="Y181" i="1"/>
  <c r="Z180" i="1"/>
  <c r="Y180" i="1"/>
  <c r="Z179" i="1"/>
  <c r="Y179" i="1"/>
  <c r="Z178" i="1"/>
  <c r="Y178" i="1"/>
  <c r="Z177" i="1"/>
  <c r="Y177" i="1"/>
  <c r="Z176" i="1"/>
  <c r="Y176" i="1"/>
  <c r="Z175" i="1"/>
  <c r="Y175" i="1"/>
  <c r="Z174" i="1"/>
  <c r="Y174" i="1"/>
  <c r="Z173" i="1"/>
  <c r="Y173" i="1"/>
  <c r="Z172" i="1"/>
  <c r="Y172" i="1"/>
  <c r="Z171" i="1"/>
  <c r="Y171" i="1"/>
  <c r="Z170" i="1"/>
  <c r="Y170" i="1"/>
  <c r="Z169" i="1"/>
  <c r="Y169" i="1"/>
  <c r="Z168" i="1"/>
  <c r="Y168" i="1"/>
  <c r="Z167" i="1"/>
  <c r="Y167" i="1"/>
  <c r="Z166" i="1"/>
  <c r="Y166" i="1"/>
  <c r="Z165" i="1"/>
  <c r="Y165" i="1"/>
  <c r="Z164" i="1"/>
  <c r="Y164" i="1"/>
  <c r="Z163" i="1"/>
  <c r="Y163" i="1"/>
  <c r="Z162" i="1"/>
  <c r="Y162" i="1"/>
  <c r="Z161" i="1"/>
  <c r="Y161" i="1"/>
  <c r="Z160" i="1"/>
  <c r="Y160" i="1"/>
  <c r="Z159" i="1"/>
  <c r="Y159" i="1"/>
  <c r="Z158" i="1"/>
  <c r="Y158" i="1"/>
  <c r="Z157" i="1"/>
  <c r="Y157" i="1"/>
  <c r="Z156" i="1"/>
  <c r="Y156" i="1"/>
  <c r="Z155" i="1"/>
  <c r="Y155" i="1"/>
  <c r="Z154" i="1"/>
  <c r="Y154" i="1"/>
  <c r="Z153" i="1"/>
  <c r="Y153" i="1"/>
  <c r="Z152" i="1"/>
  <c r="Y152" i="1"/>
  <c r="Z151" i="1"/>
  <c r="Y151" i="1"/>
  <c r="Z150" i="1"/>
  <c r="Y150" i="1"/>
  <c r="Z149" i="1"/>
  <c r="Y149" i="1"/>
  <c r="Z148" i="1"/>
  <c r="Y148" i="1"/>
  <c r="Z147" i="1"/>
  <c r="Y147" i="1"/>
  <c r="Z146" i="1"/>
  <c r="Y146" i="1"/>
  <c r="Z145" i="1"/>
  <c r="Y145" i="1"/>
  <c r="Z144" i="1"/>
  <c r="Y144" i="1"/>
  <c r="Z143" i="1"/>
  <c r="Y143" i="1"/>
  <c r="Z142" i="1"/>
  <c r="Y142" i="1"/>
  <c r="Z141" i="1"/>
  <c r="Y141" i="1"/>
  <c r="Z140" i="1"/>
  <c r="Y140" i="1"/>
  <c r="Z139" i="1"/>
  <c r="Y139" i="1"/>
  <c r="Z138" i="1"/>
  <c r="Y138" i="1"/>
  <c r="Z137" i="1"/>
  <c r="Y137" i="1"/>
  <c r="Z136" i="1"/>
  <c r="Y136" i="1"/>
  <c r="Z135" i="1"/>
  <c r="Y135" i="1"/>
  <c r="Z134" i="1"/>
  <c r="Y134" i="1"/>
  <c r="Z133" i="1"/>
  <c r="Y133" i="1"/>
  <c r="Z132" i="1"/>
  <c r="Y132" i="1"/>
  <c r="Z131" i="1"/>
  <c r="Y131" i="1"/>
  <c r="Z130" i="1"/>
  <c r="Y130" i="1"/>
  <c r="Z129" i="1"/>
  <c r="Y129" i="1"/>
  <c r="Z128" i="1"/>
  <c r="Y128" i="1"/>
  <c r="Z127" i="1"/>
  <c r="Y127" i="1"/>
  <c r="Z126" i="1"/>
  <c r="Y126" i="1"/>
  <c r="Z125" i="1"/>
  <c r="Y125" i="1"/>
  <c r="Z124" i="1"/>
  <c r="Y124" i="1"/>
  <c r="Z123" i="1"/>
  <c r="Y123" i="1"/>
  <c r="Z122" i="1"/>
  <c r="Y122" i="1"/>
  <c r="Z121" i="1"/>
  <c r="Y121" i="1"/>
  <c r="Z120" i="1"/>
  <c r="Y120" i="1"/>
  <c r="Z119" i="1"/>
  <c r="Y119" i="1"/>
  <c r="Z118" i="1"/>
  <c r="Y118" i="1"/>
  <c r="Z117" i="1"/>
  <c r="Y117" i="1"/>
  <c r="Z116" i="1"/>
  <c r="Y116" i="1"/>
  <c r="Z115" i="1"/>
  <c r="Y115" i="1"/>
  <c r="Z114" i="1"/>
  <c r="Y114" i="1"/>
  <c r="Z113" i="1"/>
  <c r="Y113" i="1"/>
  <c r="Z112" i="1"/>
  <c r="Y112" i="1"/>
  <c r="Z111" i="1"/>
  <c r="Y111" i="1"/>
  <c r="Z110" i="1"/>
  <c r="Y110" i="1"/>
  <c r="Z109" i="1"/>
  <c r="Y109" i="1"/>
  <c r="Z108" i="1"/>
  <c r="Y108" i="1"/>
  <c r="Z107" i="1"/>
  <c r="Y107" i="1"/>
  <c r="Z106" i="1"/>
  <c r="Y106" i="1"/>
  <c r="Z105" i="1"/>
  <c r="Y105" i="1"/>
  <c r="Z104" i="1"/>
  <c r="Y104" i="1"/>
  <c r="Z103" i="1"/>
  <c r="Y103" i="1"/>
  <c r="Z102" i="1"/>
  <c r="Y102" i="1"/>
  <c r="Z101" i="1"/>
  <c r="Y101" i="1"/>
  <c r="Z100" i="1"/>
  <c r="Y100" i="1"/>
  <c r="Z99" i="1"/>
  <c r="Y99" i="1"/>
  <c r="Z98" i="1"/>
  <c r="Y98" i="1"/>
  <c r="Z97" i="1"/>
  <c r="Y97" i="1"/>
  <c r="Z96" i="1"/>
  <c r="Y96" i="1"/>
  <c r="Z95" i="1"/>
  <c r="Y95" i="1"/>
  <c r="Z94" i="1"/>
  <c r="Y94" i="1"/>
  <c r="Z93" i="1"/>
  <c r="Y93" i="1"/>
  <c r="Z92" i="1"/>
  <c r="Y92" i="1"/>
  <c r="Z91" i="1"/>
  <c r="Y91" i="1"/>
  <c r="Z90" i="1"/>
  <c r="Y90" i="1"/>
  <c r="Z89" i="1"/>
  <c r="Y89" i="1"/>
  <c r="Z88" i="1"/>
  <c r="Y88" i="1"/>
  <c r="Z87" i="1"/>
  <c r="Y87" i="1"/>
  <c r="Z86" i="1"/>
  <c r="Y86" i="1"/>
  <c r="Z85" i="1"/>
  <c r="Y85" i="1"/>
  <c r="Z84" i="1"/>
  <c r="Y84" i="1"/>
  <c r="Z83" i="1"/>
  <c r="Y83" i="1"/>
  <c r="Z82" i="1"/>
  <c r="Y82" i="1"/>
  <c r="Z81" i="1"/>
  <c r="Y81" i="1"/>
  <c r="Z80" i="1"/>
  <c r="Y80" i="1"/>
  <c r="Z79" i="1"/>
  <c r="Y79" i="1"/>
  <c r="Z78" i="1"/>
  <c r="Y78" i="1"/>
  <c r="Z77" i="1"/>
  <c r="Y77" i="1"/>
  <c r="Z76" i="1"/>
  <c r="Y76" i="1"/>
  <c r="Z75" i="1"/>
  <c r="Y75" i="1"/>
  <c r="Z74" i="1"/>
  <c r="Y74" i="1"/>
  <c r="Z73" i="1"/>
  <c r="Y73" i="1"/>
  <c r="Z72" i="1"/>
  <c r="Y72" i="1"/>
  <c r="Z71" i="1"/>
  <c r="Y71" i="1"/>
  <c r="Z70" i="1"/>
  <c r="Y70" i="1"/>
  <c r="Z69" i="1"/>
  <c r="Y69" i="1"/>
  <c r="Z68" i="1"/>
  <c r="Y68" i="1"/>
  <c r="Z67" i="1"/>
  <c r="Y67" i="1"/>
  <c r="Z66" i="1"/>
  <c r="Y66" i="1"/>
  <c r="Z65" i="1"/>
  <c r="Y65" i="1"/>
  <c r="Z64" i="1"/>
  <c r="Y64" i="1"/>
  <c r="Z63" i="1"/>
  <c r="Y63" i="1"/>
  <c r="Z62" i="1"/>
  <c r="Y62" i="1"/>
  <c r="Z61" i="1"/>
  <c r="Y61" i="1"/>
  <c r="Z60" i="1"/>
  <c r="Y60" i="1"/>
  <c r="Z59" i="1"/>
  <c r="Y59" i="1"/>
  <c r="Z58" i="1"/>
  <c r="Y58" i="1"/>
  <c r="Z57" i="1"/>
  <c r="Y57" i="1"/>
  <c r="Z56" i="1"/>
  <c r="Y56" i="1"/>
  <c r="Z55" i="1"/>
  <c r="Y55" i="1"/>
  <c r="Z54" i="1"/>
  <c r="Y54" i="1"/>
  <c r="Z53" i="1"/>
  <c r="Y53" i="1"/>
  <c r="Z52" i="1"/>
  <c r="Y52" i="1"/>
  <c r="Z51" i="1"/>
  <c r="Y51" i="1"/>
  <c r="Z50" i="1"/>
  <c r="Y50" i="1"/>
  <c r="Z49" i="1"/>
  <c r="Y49" i="1"/>
  <c r="Z48" i="1"/>
  <c r="Y48" i="1"/>
  <c r="Z47" i="1"/>
  <c r="Y47" i="1"/>
  <c r="Z46" i="1"/>
  <c r="Y46" i="1"/>
  <c r="Z45" i="1"/>
  <c r="Y45" i="1"/>
  <c r="Z44" i="1"/>
  <c r="Y44" i="1"/>
  <c r="Z43" i="1"/>
  <c r="Y43" i="1"/>
  <c r="Z42" i="1"/>
  <c r="Y42" i="1"/>
  <c r="Z41" i="1"/>
  <c r="Y41" i="1"/>
  <c r="Z40" i="1"/>
  <c r="Y40" i="1"/>
  <c r="Z39" i="1"/>
  <c r="Y39" i="1"/>
  <c r="Z38" i="1"/>
  <c r="Y38" i="1"/>
  <c r="Z37" i="1"/>
  <c r="Y37" i="1"/>
  <c r="Z36" i="1"/>
  <c r="Y36" i="1"/>
  <c r="Z35" i="1"/>
  <c r="Y35" i="1"/>
  <c r="Z34" i="1"/>
  <c r="Y34" i="1"/>
  <c r="Z33" i="1"/>
  <c r="Y33" i="1"/>
  <c r="Z32" i="1"/>
  <c r="Y32" i="1"/>
  <c r="Z31" i="1"/>
  <c r="Y31" i="1"/>
  <c r="Z30" i="1"/>
  <c r="Y30" i="1"/>
  <c r="Z29" i="1"/>
  <c r="Y29" i="1"/>
  <c r="Z28" i="1"/>
  <c r="Y28" i="1"/>
  <c r="Z27" i="1"/>
  <c r="Y27" i="1"/>
  <c r="Z26" i="1"/>
  <c r="Y26" i="1"/>
  <c r="Z25" i="1"/>
  <c r="Y25" i="1"/>
  <c r="Z24" i="1"/>
  <c r="Y24" i="1"/>
  <c r="Z23" i="1"/>
  <c r="Y23" i="1"/>
  <c r="Z22" i="1"/>
  <c r="Y22" i="1"/>
  <c r="Z21" i="1"/>
  <c r="Y21" i="1"/>
  <c r="Z20" i="1"/>
  <c r="Y20" i="1"/>
  <c r="Z19" i="1"/>
  <c r="Y19" i="1"/>
  <c r="Z18" i="1"/>
  <c r="Y18" i="1"/>
  <c r="Z17" i="1"/>
  <c r="Y17" i="1"/>
  <c r="Z16" i="1"/>
  <c r="Y16" i="1"/>
  <c r="Z15" i="1"/>
  <c r="Y15" i="1"/>
  <c r="Z14" i="1"/>
  <c r="Y14" i="1"/>
  <c r="Z13" i="1"/>
  <c r="Y13" i="1"/>
  <c r="Z12" i="1"/>
  <c r="Y12" i="1"/>
  <c r="Z11" i="1"/>
  <c r="Y11" i="1"/>
  <c r="Z10" i="1"/>
  <c r="Y10" i="1"/>
  <c r="Z9" i="1"/>
  <c r="Y9" i="1"/>
  <c r="Z8" i="1"/>
  <c r="Y8" i="1"/>
  <c r="Z7" i="1"/>
  <c r="Y7" i="1"/>
  <c r="Z6" i="1"/>
  <c r="Y6" i="1"/>
  <c r="Z5" i="1"/>
  <c r="Y5" i="1"/>
  <c r="Z4" i="1"/>
  <c r="Y4" i="1"/>
  <c r="Z3" i="1"/>
  <c r="Y3" i="1"/>
  <c r="Z2" i="1"/>
  <c r="Y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Query - cleaneddata" description="Connection to the 'cleaneddata' query in the workbook." type="5" refreshedVersion="6" background="1" saveData="1">
    <dbPr connection="Provider=Microsoft.Mashup.OleDb.1;Data Source=$Workbook$;Location=cleaneddata;Extended Properties=&quot;&quot;" command="SELECT * FROM [cleaneddata]"/>
  </connection>
</connections>
</file>

<file path=xl/sharedStrings.xml><?xml version="1.0" encoding="utf-8"?>
<sst xmlns="http://schemas.openxmlformats.org/spreadsheetml/2006/main" count="23433" uniqueCount="3053">
  <si>
    <t>Customer ID</t>
  </si>
  <si>
    <t>Customer Name</t>
  </si>
  <si>
    <t>Order Priority</t>
  </si>
  <si>
    <t>Discount</t>
  </si>
  <si>
    <t>Unit Price</t>
  </si>
  <si>
    <t>Shipping Cost</t>
  </si>
  <si>
    <t>Ship Mode</t>
  </si>
  <si>
    <t>Customer Segment</t>
  </si>
  <si>
    <t>Product Category</t>
  </si>
  <si>
    <t>Product Sub-Category</t>
  </si>
  <si>
    <t>Product Container</t>
  </si>
  <si>
    <t>Product Name</t>
  </si>
  <si>
    <t>Product Base Margin</t>
  </si>
  <si>
    <t>Country</t>
  </si>
  <si>
    <t>Region</t>
  </si>
  <si>
    <t>State or Province</t>
  </si>
  <si>
    <t>City</t>
  </si>
  <si>
    <t>Postal Code</t>
  </si>
  <si>
    <t>Order Date</t>
  </si>
  <si>
    <t>Ship Date</t>
  </si>
  <si>
    <t>Profit</t>
  </si>
  <si>
    <t>Quantity ordered new</t>
  </si>
  <si>
    <t>Sales</t>
  </si>
  <si>
    <t>Order ID</t>
  </si>
  <si>
    <t>Total</t>
  </si>
  <si>
    <t>Manager</t>
  </si>
  <si>
    <t>Gary Koch</t>
  </si>
  <si>
    <t>Critical</t>
  </si>
  <si>
    <t>Delivery Truck</t>
  </si>
  <si>
    <t>Small Business</t>
  </si>
  <si>
    <t>Furniture</t>
  </si>
  <si>
    <t>Tables</t>
  </si>
  <si>
    <t>Jumbo Box</t>
  </si>
  <si>
    <t>Bretford CR4500 Series Slim Rectangular Table</t>
  </si>
  <si>
    <t>United States</t>
  </si>
  <si>
    <t>South</t>
  </si>
  <si>
    <t>Mississippi</t>
  </si>
  <si>
    <t>Clinton</t>
  </si>
  <si>
    <t>Paige Powers</t>
  </si>
  <si>
    <t>High</t>
  </si>
  <si>
    <t>Regular Air</t>
  </si>
  <si>
    <t>Consumer</t>
  </si>
  <si>
    <t>Technology</t>
  </si>
  <si>
    <t>Computer Peripherals</t>
  </si>
  <si>
    <t>Small Pack</t>
  </si>
  <si>
    <t>Verbatim DVD-RAM, 9.4GB, Rewritable, Type 1, DS, DataLife Plus</t>
  </si>
  <si>
    <t>Arkansas</t>
  </si>
  <si>
    <t>West Memphis</t>
  </si>
  <si>
    <t>Rebecca Lindsey</t>
  </si>
  <si>
    <t>Low</t>
  </si>
  <si>
    <t>Office Supplies</t>
  </si>
  <si>
    <t>Pens &amp; Art Supplies</t>
  </si>
  <si>
    <t>Wrap Bag</t>
  </si>
  <si>
    <t>*Staples* Highlighting Markers</t>
  </si>
  <si>
    <t>Central</t>
  </si>
  <si>
    <t>Indiana</t>
  </si>
  <si>
    <t>Kokomo</t>
  </si>
  <si>
    <t>Gregory Crane</t>
  </si>
  <si>
    <t>Office Machines</t>
  </si>
  <si>
    <t>Jumbo Drum</t>
  </si>
  <si>
    <t>Lexmark 4227 Plus Dot Matrix Printer</t>
  </si>
  <si>
    <t>West</t>
  </si>
  <si>
    <t>Colorado</t>
  </si>
  <si>
    <t>Fort Collins</t>
  </si>
  <si>
    <t>Tamara Dickinson</t>
  </si>
  <si>
    <t>Copiers and Fax</t>
  </si>
  <si>
    <t>Large Box</t>
  </si>
  <si>
    <t>Canon PC940 Copier</t>
  </si>
  <si>
    <t>Washington</t>
  </si>
  <si>
    <t>Mount Vernon</t>
  </si>
  <si>
    <t>Newell 312</t>
  </si>
  <si>
    <t>Sean Stephenson</t>
  </si>
  <si>
    <t>Not Specified</t>
  </si>
  <si>
    <t>Home Office</t>
  </si>
  <si>
    <t>Binders and Binder Accessories</t>
  </si>
  <si>
    <t>Small Box</t>
  </si>
  <si>
    <t>Binding Machine Supplies</t>
  </si>
  <si>
    <t>Georgia</t>
  </si>
  <si>
    <t>Peachtree City</t>
  </si>
  <si>
    <t>Albert Frost</t>
  </si>
  <si>
    <t>Storage &amp; Organization</t>
  </si>
  <si>
    <t>Fellowes Super Stor/Drawer® Files</t>
  </si>
  <si>
    <t>Missouri</t>
  </si>
  <si>
    <t>Raytown</t>
  </si>
  <si>
    <t>Jane Shah</t>
  </si>
  <si>
    <t>Avery Trapezoid Ring Binder, 3" Capacity, Black, 1040 sheets</t>
  </si>
  <si>
    <t>Minnesota</t>
  </si>
  <si>
    <t>Prior Lake</t>
  </si>
  <si>
    <t>Alex Nicholson</t>
  </si>
  <si>
    <t>Express Air</t>
  </si>
  <si>
    <t>Paper</t>
  </si>
  <si>
    <t>Black Print Carbonless Snap-Off® Rapid Letter, 8 1/2" x 7"</t>
  </si>
  <si>
    <t>California</t>
  </si>
  <si>
    <t>Montebello</t>
  </si>
  <si>
    <t>White GlueTop Scratch Pads</t>
  </si>
  <si>
    <t>Lloyd Levin</t>
  </si>
  <si>
    <t>Corporate</t>
  </si>
  <si>
    <t>Appliances</t>
  </si>
  <si>
    <t>Tripp Lite Isotel 6 Outlet Surge Protector with Fax/Modem Protection</t>
  </si>
  <si>
    <t>North Carolina</t>
  </si>
  <si>
    <t>New Bern</t>
  </si>
  <si>
    <t>Ernest Oh</t>
  </si>
  <si>
    <t>Los Angeles</t>
  </si>
  <si>
    <t>Carmen McPherson</t>
  </si>
  <si>
    <t>Epson LQ-570e Dot Matrix Printer</t>
  </si>
  <si>
    <t>Illinois</t>
  </si>
  <si>
    <t>Carol Stream</t>
  </si>
  <si>
    <t>Ellen McCormick</t>
  </si>
  <si>
    <t>Dual Level, Single-Width Filing Carts</t>
  </si>
  <si>
    <t>Napa</t>
  </si>
  <si>
    <t>Scott Bunn</t>
  </si>
  <si>
    <t>Chairs &amp; Chairmats</t>
  </si>
  <si>
    <t>Hon 4070 Series Pagoda™ Armless Upholstered Stacking Chairs</t>
  </si>
  <si>
    <t>East</t>
  </si>
  <si>
    <t>New York</t>
  </si>
  <si>
    <t>New York City</t>
  </si>
  <si>
    <t>Hon Valutask™ Swivel Chairs</t>
  </si>
  <si>
    <t>Robin Kramer Vaughn</t>
  </si>
  <si>
    <t>Medium</t>
  </si>
  <si>
    <t>Bookcases</t>
  </si>
  <si>
    <t>Bush Westfield Collection Bookcases, Fully Assembled</t>
  </si>
  <si>
    <t>Richland</t>
  </si>
  <si>
    <t>Xerox 1952</t>
  </si>
  <si>
    <t>Allan Shields</t>
  </si>
  <si>
    <t>Maxell Pro 80 Minute CD-R, 10/Pack</t>
  </si>
  <si>
    <t>Florida</t>
  </si>
  <si>
    <t>Seminole</t>
  </si>
  <si>
    <t>Kim Weiss</t>
  </si>
  <si>
    <t>Office Furnishings</t>
  </si>
  <si>
    <t>GE 48" Fluorescent Tube, Cool White Energy Saver, 34 Watts, 30/Box</t>
  </si>
  <si>
    <t>Miami</t>
  </si>
  <si>
    <t>Juanita Coley Knox</t>
  </si>
  <si>
    <t>Watertown</t>
  </si>
  <si>
    <t>Roger Schwartz</t>
  </si>
  <si>
    <t>Xerox 4200 Series MultiUse Premium Copy Paper (20Lb. and 84 Bright)</t>
  </si>
  <si>
    <t>Nebraska</t>
  </si>
  <si>
    <t>Kearney</t>
  </si>
  <si>
    <t>Telephones and Communication</t>
  </si>
  <si>
    <t>T18</t>
  </si>
  <si>
    <t>Ron Newton</t>
  </si>
  <si>
    <t>Dixon Prang® Watercolor Pencils, 10-Color Set with Brush</t>
  </si>
  <si>
    <t>Oregon</t>
  </si>
  <si>
    <t>Lake Oswego</t>
  </si>
  <si>
    <t>Linda Weiss</t>
  </si>
  <si>
    <t>Seattle</t>
  </si>
  <si>
    <t>Anna Burgess</t>
  </si>
  <si>
    <t>Medium Box</t>
  </si>
  <si>
    <t>36X48 HARDFLOOR CHAIRMAT</t>
  </si>
  <si>
    <t>Utah</t>
  </si>
  <si>
    <t>Draper</t>
  </si>
  <si>
    <t>Mary Hewitt</t>
  </si>
  <si>
    <t>Bush Mission Pointe Library</t>
  </si>
  <si>
    <t>Gladstone</t>
  </si>
  <si>
    <t>Beth Dolan</t>
  </si>
  <si>
    <t>Labels</t>
  </si>
  <si>
    <t>Round Specialty Laser Printer Labels</t>
  </si>
  <si>
    <t>Panama City</t>
  </si>
  <si>
    <t>Bevis Round Conference Table Top &amp; Single Column Base</t>
  </si>
  <si>
    <t>Joe Baldwin</t>
  </si>
  <si>
    <t>Troy Casey</t>
  </si>
  <si>
    <t>Xerox 227</t>
  </si>
  <si>
    <t>Edina</t>
  </si>
  <si>
    <t>Lucille Gibbons</t>
  </si>
  <si>
    <t>Peel-Off® China Markers</t>
  </si>
  <si>
    <t>Marshall Sutherland</t>
  </si>
  <si>
    <t>Bush Advantage Collection® Round Conference Table</t>
  </si>
  <si>
    <t>Alabama</t>
  </si>
  <si>
    <t>Phenix City</t>
  </si>
  <si>
    <t>Janice Cole</t>
  </si>
  <si>
    <t>Fellowes Mobile Numeric Keypad, Graphite</t>
  </si>
  <si>
    <t>Louisiana</t>
  </si>
  <si>
    <t>Baton Rouge</t>
  </si>
  <si>
    <t>Polycom ViaVideo™ Desktop Video Communications Unit</t>
  </si>
  <si>
    <t>Staples Wirebound Steno Books, 6" x 9", 12/Pack</t>
  </si>
  <si>
    <t>Miriam Greenberg</t>
  </si>
  <si>
    <t>Riverleaf Stik-Withit® Designer Note Cubes®</t>
  </si>
  <si>
    <t>Valparaiso</t>
  </si>
  <si>
    <t>Matthew Conway</t>
  </si>
  <si>
    <t>Rubber Bands</t>
  </si>
  <si>
    <t>Binder Clips by OIC</t>
  </si>
  <si>
    <t>Ithaca</t>
  </si>
  <si>
    <t>Danny Hong</t>
  </si>
  <si>
    <t>Panasonic KX-P2130 Dot Matrix Printer</t>
  </si>
  <si>
    <t>Layton</t>
  </si>
  <si>
    <t>Eddie Walker</t>
  </si>
  <si>
    <t>Okidata ML320 Series Turbo Dot Matrix Printers</t>
  </si>
  <si>
    <t>Brooklyn Park</t>
  </si>
  <si>
    <t>Maureen Stout</t>
  </si>
  <si>
    <t>Cardinal Poly Pocket Divider Pockets for Ring Binders</t>
  </si>
  <si>
    <t>Texas</t>
  </si>
  <si>
    <t>Pharr</t>
  </si>
  <si>
    <t>"While you Were Out" Message Book, One Form per Page</t>
  </si>
  <si>
    <t>Carol Sherrill</t>
  </si>
  <si>
    <t>Office Star - Professional Matrix Back Chair with 2-to-1 Synchro Tilt and Mesh Fabric Seat</t>
  </si>
  <si>
    <t>Bryan</t>
  </si>
  <si>
    <t>Debbie Dillon</t>
  </si>
  <si>
    <t>Eldon Antistatic Chair Mats for Low to Medium Pile Carpets</t>
  </si>
  <si>
    <t>Roswell</t>
  </si>
  <si>
    <t>Marion Wilcox</t>
  </si>
  <si>
    <t>Burleson</t>
  </si>
  <si>
    <t>Russell Chan</t>
  </si>
  <si>
    <t>Hoover WindTunnel™ Plus Canister Vacuum</t>
  </si>
  <si>
    <t>Waco</t>
  </si>
  <si>
    <t>Billie Fowler</t>
  </si>
  <si>
    <t>Metal Folding Chairs, Beige, 4/Carton</t>
  </si>
  <si>
    <t>Bedford</t>
  </si>
  <si>
    <t>232</t>
  </si>
  <si>
    <t>Betsy Puckett</t>
  </si>
  <si>
    <t>Electrix Halogen Magnifier Lamp</t>
  </si>
  <si>
    <t>Oklahoma</t>
  </si>
  <si>
    <t>Norman</t>
  </si>
  <si>
    <t>Luxo Professional Fluorescent Magnifier Lamp with Clamp-Mount Base</t>
  </si>
  <si>
    <t>Panasonic KX-P1150 Dot Matrix Printer</t>
  </si>
  <si>
    <t>Bobby Powell</t>
  </si>
  <si>
    <t>Memorex 4.7GB DVD+RW, 3/Pack</t>
  </si>
  <si>
    <t>Iowa</t>
  </si>
  <si>
    <t>Fort Dodge</t>
  </si>
  <si>
    <t>3285</t>
  </si>
  <si>
    <t>Guy McDonald</t>
  </si>
  <si>
    <t>Canon S750 Color Inkjet Printer</t>
  </si>
  <si>
    <t>Mount Prospect</t>
  </si>
  <si>
    <t>Joyce Murray</t>
  </si>
  <si>
    <t>GBC Instant Index™ System for Binding Systems</t>
  </si>
  <si>
    <t>Los Altos</t>
  </si>
  <si>
    <t>Avery 514</t>
  </si>
  <si>
    <t>Keith Marsh</t>
  </si>
  <si>
    <t>Carina Double Wide Media Storage Towers in Natural &amp; Black</t>
  </si>
  <si>
    <t>Tennsco Snap-Together Open Shelving Units, Starter Sets and Add-On Units</t>
  </si>
  <si>
    <t>Marion Lindsey</t>
  </si>
  <si>
    <t>Commerce City</t>
  </si>
  <si>
    <t>Elisabeth Shaw</t>
  </si>
  <si>
    <t>Perma STOR-ALL™ Hanging File Box, 13 1/8"W x 12 1/4"D x 10 1/2"H</t>
  </si>
  <si>
    <t>Ormond Beach</t>
  </si>
  <si>
    <t>Ted Dunlap</t>
  </si>
  <si>
    <t>Rediform Wirebound "Phone Memo" Message Book, 11 x 5-3/4</t>
  </si>
  <si>
    <t>Deer Park</t>
  </si>
  <si>
    <t>Melinda Rogers</t>
  </si>
  <si>
    <t>Hon Deluxe Fabric Upholstered Stacking Chairs, Rounded Back</t>
  </si>
  <si>
    <t>Dubuque</t>
  </si>
  <si>
    <t>Derek Jernigan</t>
  </si>
  <si>
    <t>Riverside Palais Royal Lawyers Bookcase, Royale Cherry Finish</t>
  </si>
  <si>
    <t>Galesburg</t>
  </si>
  <si>
    <t>Kyle Fink</t>
  </si>
  <si>
    <t>Sanford EarthWrite® Recycled Pencils, Medium Soft, #2</t>
  </si>
  <si>
    <t>Virginia</t>
  </si>
  <si>
    <t>Petersburg</t>
  </si>
  <si>
    <t>Lawrence Dennis</t>
  </si>
  <si>
    <t>Newell 342</t>
  </si>
  <si>
    <t>San Clemente</t>
  </si>
  <si>
    <t>Carlos Byrd</t>
  </si>
  <si>
    <t>Connecticut</t>
  </si>
  <si>
    <t>Bristol</t>
  </si>
  <si>
    <t>Stacey Lucas</t>
  </si>
  <si>
    <t>Wilson Jones Hanging View Binder, White, 1"</t>
  </si>
  <si>
    <t>Cedar Falls</t>
  </si>
  <si>
    <t>Fellowes Basic 104-Key Keyboard, Platinum</t>
  </si>
  <si>
    <t>Suzanne Cochran</t>
  </si>
  <si>
    <t>Ibico Recycled Linen-Style Covers</t>
  </si>
  <si>
    <t>Cedar Rapids</t>
  </si>
  <si>
    <t>Self-Adhesive Ring Binder Labels</t>
  </si>
  <si>
    <t>Tenex File Box, Personal Filing Tote with Lid, Black</t>
  </si>
  <si>
    <t>Courtney Boyd</t>
  </si>
  <si>
    <t>Tennsco Commercial Shelving</t>
  </si>
  <si>
    <t>Fairfax</t>
  </si>
  <si>
    <t>Anna Wood</t>
  </si>
  <si>
    <t>Utica</t>
  </si>
  <si>
    <t>252</t>
  </si>
  <si>
    <t>Carrie McIntosh</t>
  </si>
  <si>
    <t>GBC VeloBinder Strips</t>
  </si>
  <si>
    <t>Royal Palm Beach</t>
  </si>
  <si>
    <t>G.E. Longer-Life Indoor Recessed Floodlight Bulbs</t>
  </si>
  <si>
    <t>Lee McKenna Gregory</t>
  </si>
  <si>
    <t>Novimex Swivel Fabric Task Chair</t>
  </si>
  <si>
    <t>South Carolina</t>
  </si>
  <si>
    <t>Hilton Head Island</t>
  </si>
  <si>
    <t>Eldon Portable Mobile Manager</t>
  </si>
  <si>
    <t>Accessory35</t>
  </si>
  <si>
    <t>Leslie Shannon</t>
  </si>
  <si>
    <t>Xerox 1986</t>
  </si>
  <si>
    <t>Montana</t>
  </si>
  <si>
    <t>Butte</t>
  </si>
  <si>
    <t>Glen Robertson</t>
  </si>
  <si>
    <t>Belkin F9M820V08 8 Outlet Surge</t>
  </si>
  <si>
    <t>Coon Rapids</t>
  </si>
  <si>
    <t>Holmes HEPA Air Purifier</t>
  </si>
  <si>
    <t>Ricky Garner</t>
  </si>
  <si>
    <t>BASF Silver 74 Minute CD-R</t>
  </si>
  <si>
    <t>Herndon</t>
  </si>
  <si>
    <t>Xerox 19</t>
  </si>
  <si>
    <t>Howard Rogers</t>
  </si>
  <si>
    <t>Coloredge Poster Frame</t>
  </si>
  <si>
    <t>Michigan</t>
  </si>
  <si>
    <t>Southgate</t>
  </si>
  <si>
    <t>Bonnie Potter</t>
  </si>
  <si>
    <t>SANFORD Liquid Accent™ Tank-Style Highlighters</t>
  </si>
  <si>
    <t>Anacortes</t>
  </si>
  <si>
    <t>Leah Clapp</t>
  </si>
  <si>
    <t>GBC Pre-Punched Binding Paper, Plastic, White, 8-1/2" x 11"</t>
  </si>
  <si>
    <t>Nevada</t>
  </si>
  <si>
    <t>Las Vegas</t>
  </si>
  <si>
    <t>i1000</t>
  </si>
  <si>
    <t>Jackie Capps</t>
  </si>
  <si>
    <t>Master Caster Door Stop, Brown</t>
  </si>
  <si>
    <t>San Carlos</t>
  </si>
  <si>
    <t>Jamie Manning</t>
  </si>
  <si>
    <t>Melrose Park</t>
  </si>
  <si>
    <t>Carole Creech</t>
  </si>
  <si>
    <t>File Shuttle II and Handi-File, Black</t>
  </si>
  <si>
    <t>Lake Worth</t>
  </si>
  <si>
    <t>James Hunter</t>
  </si>
  <si>
    <t>Keytronic French Keyboard</t>
  </si>
  <si>
    <t>Lubbock</t>
  </si>
  <si>
    <t>Don Rogers</t>
  </si>
  <si>
    <t>Avery Reinforcements for Hole-Punch Pages</t>
  </si>
  <si>
    <t>Franklin Square</t>
  </si>
  <si>
    <t>Canon PC1060 Personal Laser Copier</t>
  </si>
  <si>
    <t>Polycom ViewStation™ ISDN Videoconferencing Unit</t>
  </si>
  <si>
    <t>Peter Hardy</t>
  </si>
  <si>
    <t>O'Sullivan Cherrywood Estates Traditional Barrister Bookcase</t>
  </si>
  <si>
    <t>Ohio</t>
  </si>
  <si>
    <t>Stow</t>
  </si>
  <si>
    <t>Andrew Levine</t>
  </si>
  <si>
    <t>Pennsylvania</t>
  </si>
  <si>
    <t>Philadelphia</t>
  </si>
  <si>
    <t>Eugene Clayton</t>
  </si>
  <si>
    <t>GBC DocuBind TL300 Electric Binding System</t>
  </si>
  <si>
    <t>Edmonds</t>
  </si>
  <si>
    <t>Robyn Lyon</t>
  </si>
  <si>
    <t>Avery 491</t>
  </si>
  <si>
    <t>Garfield Heights</t>
  </si>
  <si>
    <t>Executive Impressions 14" Two-Color Numerals Wall Clock</t>
  </si>
  <si>
    <t>Pauline Brooks</t>
  </si>
  <si>
    <t>Fellowes Black Plastic Comb Bindings</t>
  </si>
  <si>
    <t>Maine</t>
  </si>
  <si>
    <t>Sanford</t>
  </si>
  <si>
    <t>Nathan Fox</t>
  </si>
  <si>
    <t>Acco 6 Outlet Guardian Premium Surge Suppressor</t>
  </si>
  <si>
    <t>Myrtle Beach</t>
  </si>
  <si>
    <t>Judy Singer</t>
  </si>
  <si>
    <t>VTech VT20-2481 2.4GHz Two-Line Phone System w/Answering Machine</t>
  </si>
  <si>
    <t>Neil Parker</t>
  </si>
  <si>
    <t>Boston School Pro Electric Pencil Sharpener, 1670</t>
  </si>
  <si>
    <t>Decatur</t>
  </si>
  <si>
    <t>Brad Stark</t>
  </si>
  <si>
    <t>GBC DocuBind 300 Electric Binding Machine</t>
  </si>
  <si>
    <t>Eden</t>
  </si>
  <si>
    <t>Melvin Benton</t>
  </si>
  <si>
    <t>Envelopes</t>
  </si>
  <si>
    <t>Staples Brown Kraft Recycled Clasp Envelopes</t>
  </si>
  <si>
    <t>Encinitas</t>
  </si>
  <si>
    <t>4009® Highlighters by Sanford</t>
  </si>
  <si>
    <t>Gerald Love</t>
  </si>
  <si>
    <t>Boston 16765 Mini Stand Up Battery Pencil Sharpener</t>
  </si>
  <si>
    <t>Gilroy</t>
  </si>
  <si>
    <t>Chris F Brandt</t>
  </si>
  <si>
    <t>M70</t>
  </si>
  <si>
    <t>King of Prussia</t>
  </si>
  <si>
    <t>Karl Knowles</t>
  </si>
  <si>
    <t>12 Colored Short Pencils</t>
  </si>
  <si>
    <t>Wisconsin</t>
  </si>
  <si>
    <t>Madison</t>
  </si>
  <si>
    <t>Herbert Holden</t>
  </si>
  <si>
    <t>Avery 05222 Permanent Self-Adhesive File Folder Labels for Typewriters, on Rolls, White, 250/Roll</t>
  </si>
  <si>
    <t>Atlanta</t>
  </si>
  <si>
    <t>Sherri P Stephens</t>
  </si>
  <si>
    <t>Lawton</t>
  </si>
  <si>
    <t>Harry Sellers</t>
  </si>
  <si>
    <t>Acco PRESSTEX® Data Binder with Storage Hooks, Dark Blue, 9 1/2" X 11"</t>
  </si>
  <si>
    <t>Pasadena</t>
  </si>
  <si>
    <t>Newell 337</t>
  </si>
  <si>
    <t>Melanie Knight</t>
  </si>
  <si>
    <t>Newell 339</t>
  </si>
  <si>
    <t>Augusta</t>
  </si>
  <si>
    <t>EcoTones® Memo Sheets</t>
  </si>
  <si>
    <t>Gail Rankin Cole</t>
  </si>
  <si>
    <t>Document Clip Frames</t>
  </si>
  <si>
    <t>District of Columbia</t>
  </si>
  <si>
    <t>Jennifer Siegel</t>
  </si>
  <si>
    <t>Denton</t>
  </si>
  <si>
    <t>Sherri F Vogel</t>
  </si>
  <si>
    <t>Hon Metal Bookcases, Putty</t>
  </si>
  <si>
    <t>East Lansing</t>
  </si>
  <si>
    <t>Newell 309</t>
  </si>
  <si>
    <t>Canon PC1080F Personal Copier</t>
  </si>
  <si>
    <t>Newell 318</t>
  </si>
  <si>
    <t>Philip Hawkins</t>
  </si>
  <si>
    <t>Fellowes Internet Keyboard, Platinum</t>
  </si>
  <si>
    <t>Hazelwood</t>
  </si>
  <si>
    <t>Sylvia Kumar</t>
  </si>
  <si>
    <t>Panasonic KX-P3200 Dot Matrix Printer</t>
  </si>
  <si>
    <t>Kentucky</t>
  </si>
  <si>
    <t>Pleasure Ridge Park</t>
  </si>
  <si>
    <t>Cameron Kendall</t>
  </si>
  <si>
    <t>Imation 3.5, DISKETTE 44766 HGHLD3.52HD/FM, 10/Pack</t>
  </si>
  <si>
    <t>Pittsburgh</t>
  </si>
  <si>
    <t>Tammy Goldman</t>
  </si>
  <si>
    <t>Xerox 1996</t>
  </si>
  <si>
    <t>Lehi</t>
  </si>
  <si>
    <t>Dorothy Buchanan</t>
  </si>
  <si>
    <t>New Jersey</t>
  </si>
  <si>
    <t>Bayonne</t>
  </si>
  <si>
    <t>Vicki Hauser</t>
  </si>
  <si>
    <t>Tennessee</t>
  </si>
  <si>
    <t>Lebanon</t>
  </si>
  <si>
    <t>Marc Nash</t>
  </si>
  <si>
    <t>Massachusetts</t>
  </si>
  <si>
    <t>Bellingham</t>
  </si>
  <si>
    <t>Maria Thomas</t>
  </si>
  <si>
    <t>Tensor "Hersey Kiss" Styled Floor Lamp</t>
  </si>
  <si>
    <t>Beverly</t>
  </si>
  <si>
    <t>Craig Bennett</t>
  </si>
  <si>
    <t>Holmes Odor Grabber</t>
  </si>
  <si>
    <t>Hanson</t>
  </si>
  <si>
    <t>Marion Bowling</t>
  </si>
  <si>
    <t>Eldon Image Series Black Desk Accessories</t>
  </si>
  <si>
    <t>Hawthorne</t>
  </si>
  <si>
    <t>Tony Doyle</t>
  </si>
  <si>
    <t>Xerox 188</t>
  </si>
  <si>
    <t>Trenton</t>
  </si>
  <si>
    <t>April Henson</t>
  </si>
  <si>
    <t>Maryland</t>
  </si>
  <si>
    <t>Gaithersburg</t>
  </si>
  <si>
    <t>Prang Dustless Chalk Sticks</t>
  </si>
  <si>
    <t>Helen H Murphy</t>
  </si>
  <si>
    <t>Avery 51</t>
  </si>
  <si>
    <t>6185</t>
  </si>
  <si>
    <t>Harriet Hodges</t>
  </si>
  <si>
    <t>Lexmark Z55se Color Inkjet Printer</t>
  </si>
  <si>
    <t>Jordan Berry</t>
  </si>
  <si>
    <t>Altoona</t>
  </si>
  <si>
    <t>Sidney Greenberg</t>
  </si>
  <si>
    <t>3M Polarizing Task Lamp with Clamp Arm, Light Gray</t>
  </si>
  <si>
    <t>Salinas</t>
  </si>
  <si>
    <t>Christian Albright</t>
  </si>
  <si>
    <t>Eldon Expressions Mahogany Wood Desk Collection</t>
  </si>
  <si>
    <t>Smyrna</t>
  </si>
  <si>
    <t>Joann Moser</t>
  </si>
  <si>
    <t>Atlantic Metals Mobile 3-Shelf Bookcases, Custom Colors</t>
  </si>
  <si>
    <t>Spring Hill</t>
  </si>
  <si>
    <t>Robyn Zhou</t>
  </si>
  <si>
    <t>Global Leather Executive Chair</t>
  </si>
  <si>
    <t>Englewood</t>
  </si>
  <si>
    <t>#10- 4 1/8" x 9 1/2" Recycled Envelopes</t>
  </si>
  <si>
    <t>Brites Rubber Bands, 1 1/2 oz. Box</t>
  </si>
  <si>
    <t>Becky Farmer</t>
  </si>
  <si>
    <t>Verbatim DVD-RAM, 5.2GB, Rewritable, Type 1, DS</t>
  </si>
  <si>
    <t>Lansing</t>
  </si>
  <si>
    <t>Elsie Boykin</t>
  </si>
  <si>
    <t>Targus USB Numeric Keypad</t>
  </si>
  <si>
    <t>Fort Thomas</t>
  </si>
  <si>
    <t>Jordan Wilkinson</t>
  </si>
  <si>
    <t>Fellowes Super Stor/Drawer®</t>
  </si>
  <si>
    <t>Florence</t>
  </si>
  <si>
    <t>Craig Liu</t>
  </si>
  <si>
    <t>6120</t>
  </si>
  <si>
    <t>Concord</t>
  </si>
  <si>
    <t>Pauline Finch</t>
  </si>
  <si>
    <t>TDK 4.7GB DVD-R</t>
  </si>
  <si>
    <t>Costa Mesa</t>
  </si>
  <si>
    <t>Sean N Boyer</t>
  </si>
  <si>
    <t>Lynn Hines</t>
  </si>
  <si>
    <t>Eldon® Wave Desk Accessories</t>
  </si>
  <si>
    <t>College Park</t>
  </si>
  <si>
    <t>Gregory Rao</t>
  </si>
  <si>
    <t>Xerox 1910</t>
  </si>
  <si>
    <t>Manteca</t>
  </si>
  <si>
    <t>Katharine Bass</t>
  </si>
  <si>
    <t>Bell Sonecor JB700 Caller ID</t>
  </si>
  <si>
    <t>Henderson</t>
  </si>
  <si>
    <t>Gordon Lyon</t>
  </si>
  <si>
    <t>Hoover Portapower™ Portable Vacuum</t>
  </si>
  <si>
    <t>Pomona</t>
  </si>
  <si>
    <t>Mike G Hartman</t>
  </si>
  <si>
    <t>Xerox 1903</t>
  </si>
  <si>
    <t>Pembroke Pines</t>
  </si>
  <si>
    <t>Phillip Blum</t>
  </si>
  <si>
    <t>i1000plus</t>
  </si>
  <si>
    <t>Troutdale</t>
  </si>
  <si>
    <t>Jean Webster</t>
  </si>
  <si>
    <t>Hoover Commercial Soft Guard Upright Vacuum And Disposable Filtration Bags</t>
  </si>
  <si>
    <t>Allentown</t>
  </si>
  <si>
    <t>Xerox 1939</t>
  </si>
  <si>
    <t>Hewlett-Packard Deskjet 5550 Color Inkjet Printer</t>
  </si>
  <si>
    <t>Newell 336</t>
  </si>
  <si>
    <t>Debbie Stevenson</t>
  </si>
  <si>
    <t>Economy Rollaway Files</t>
  </si>
  <si>
    <t>West Hollywood</t>
  </si>
  <si>
    <t>Clarence Crowder</t>
  </si>
  <si>
    <t>Wirebound Four 2-3/4 x 5 Forms per Page, 400 Sets per Book</t>
  </si>
  <si>
    <t>Lacey</t>
  </si>
  <si>
    <t>Leroy Field</t>
  </si>
  <si>
    <t>Telescoping Adjustable Floor Lamp</t>
  </si>
  <si>
    <t>Idaho</t>
  </si>
  <si>
    <t>Post Falls</t>
  </si>
  <si>
    <t>Harriet Moore</t>
  </si>
  <si>
    <t>Hon 4070 Series Pagoda™ Round Back Stacking Chairs</t>
  </si>
  <si>
    <t>Rexburg</t>
  </si>
  <si>
    <t>Laurence Simon</t>
  </si>
  <si>
    <t>Boston 16801 Nautilus™ Battery Pencil Sharpener</t>
  </si>
  <si>
    <t>Oakville</t>
  </si>
  <si>
    <t>Robyn Crawford</t>
  </si>
  <si>
    <t>1.7 Cubic Foot Compact "Cube" Office Refrigerators</t>
  </si>
  <si>
    <t>Germantown</t>
  </si>
  <si>
    <t>Arthur Gold</t>
  </si>
  <si>
    <t>Tyvek® Side-Opening Peel &amp; Seel® Expanding Envelopes</t>
  </si>
  <si>
    <t>Hendersonville</t>
  </si>
  <si>
    <t>DAX Two-Tone Rosewood/Black Document Frame, Desktop, 5 x 7</t>
  </si>
  <si>
    <t>Kent Kerr</t>
  </si>
  <si>
    <t>Newell 335</t>
  </si>
  <si>
    <t>Knoxville</t>
  </si>
  <si>
    <t>Dawn Larson</t>
  </si>
  <si>
    <t>Newell 346</t>
  </si>
  <si>
    <t>Madison Heights</t>
  </si>
  <si>
    <t>Ernest Barber</t>
  </si>
  <si>
    <t>Memorex 4.7GB DVD+R, 3/Pack</t>
  </si>
  <si>
    <t>Carson City</t>
  </si>
  <si>
    <t>Accessory20</t>
  </si>
  <si>
    <t>Eileen Fletcher</t>
  </si>
  <si>
    <t>Pressboard Covers with Storage Hooks, 9 1/2" x 11", Light Blue</t>
  </si>
  <si>
    <t>Gary</t>
  </si>
  <si>
    <t>Canon imageCLASS 2200 Advanced Copier</t>
  </si>
  <si>
    <t>Jeremy Pratt</t>
  </si>
  <si>
    <t>Granger</t>
  </si>
  <si>
    <t>Lori Wolfe</t>
  </si>
  <si>
    <t>6" Cubicle Wall Clock, Black</t>
  </si>
  <si>
    <t>Hattiesburg</t>
  </si>
  <si>
    <t>Tina Evans</t>
  </si>
  <si>
    <t>Hammermill CopyPlus Copy Paper (20Lb. and 84 Bright)</t>
  </si>
  <si>
    <t>Lombard</t>
  </si>
  <si>
    <t>Telephone Message Books with Fax/Mobile Section, 5 1/2" x 3 3/16"</t>
  </si>
  <si>
    <t>Rhonda Ivey</t>
  </si>
  <si>
    <t>Wirebound Message Books, 2 7/8" x 5", 3 Forms per Page</t>
  </si>
  <si>
    <t>West Mifflin</t>
  </si>
  <si>
    <t>Wesley Tate</t>
  </si>
  <si>
    <t>Avery Printable Repositionable Plastic Tabs</t>
  </si>
  <si>
    <t>Chicago</t>
  </si>
  <si>
    <t>Crystal Floyd</t>
  </si>
  <si>
    <t>Battle Creek</t>
  </si>
  <si>
    <t>Patricia Cole Blair</t>
  </si>
  <si>
    <t>Kansas</t>
  </si>
  <si>
    <t>Wichita</t>
  </si>
  <si>
    <t>MicroTAC 650</t>
  </si>
  <si>
    <t>Alex Watkins</t>
  </si>
  <si>
    <t>Stockwell Push Pins</t>
  </si>
  <si>
    <t>Woodmere</t>
  </si>
  <si>
    <t>Bevis Round Conference Table Top, X-Base</t>
  </si>
  <si>
    <t>Courtney Nelson</t>
  </si>
  <si>
    <t>Rubbermaid ClusterMat Chairmats, Mat Size- 66" x 60", Lip 20" x 11" -90 Degree Angle</t>
  </si>
  <si>
    <t>Laurel</t>
  </si>
  <si>
    <t>TOPS Money Receipt Book, Consecutively Numbered in Red,</t>
  </si>
  <si>
    <t>Max Small</t>
  </si>
  <si>
    <t>Imation 3.5" Unformatted DS/HD Diskettes, 10/Box</t>
  </si>
  <si>
    <t>Bartlesville</t>
  </si>
  <si>
    <t>Miriam Mueller</t>
  </si>
  <si>
    <t>Murfreesboro</t>
  </si>
  <si>
    <t>Allison Kirby</t>
  </si>
  <si>
    <t>Dallas</t>
  </si>
  <si>
    <t>Daniel Richmond</t>
  </si>
  <si>
    <t>Premium Writing Pencils, Soft, #2 by Central Association for the Blind</t>
  </si>
  <si>
    <t>Boardman</t>
  </si>
  <si>
    <t>Holly Osborne</t>
  </si>
  <si>
    <t>Fellowes Personal Hanging Folder Files, Navy</t>
  </si>
  <si>
    <t>Hot Springs</t>
  </si>
  <si>
    <t>Kristine Singleton</t>
  </si>
  <si>
    <t>Naperville</t>
  </si>
  <si>
    <t>Assorted Color Push Pins</t>
  </si>
  <si>
    <t>Edith Reynolds</t>
  </si>
  <si>
    <t>North Dakota</t>
  </si>
  <si>
    <t>Mandan</t>
  </si>
  <si>
    <t>Xerox 1906</t>
  </si>
  <si>
    <t>Scissors, Rulers and Trimmers</t>
  </si>
  <si>
    <t>Acme® 8" Straight Scissors</t>
  </si>
  <si>
    <t>Eva Silverman</t>
  </si>
  <si>
    <t>Avery 4027 File Folder Labels for Dot Matrix Printers, 5000 Labels per Box, White</t>
  </si>
  <si>
    <t>Wilmette</t>
  </si>
  <si>
    <t>Joel Huffman</t>
  </si>
  <si>
    <t>Newell 323</t>
  </si>
  <si>
    <t>Woodridge</t>
  </si>
  <si>
    <t>Jon Ayers</t>
  </si>
  <si>
    <t>Avery 508</t>
  </si>
  <si>
    <t>Palm Coast</t>
  </si>
  <si>
    <t>Floyd Dale</t>
  </si>
  <si>
    <t>Super Bands, 12/Pack</t>
  </si>
  <si>
    <t>Troy</t>
  </si>
  <si>
    <t>Patrick Rosenthal</t>
  </si>
  <si>
    <t>Sanyo Counter Height Refrigerator with Crisper, 3.6 Cubic Foot, Stainless Steel/Black</t>
  </si>
  <si>
    <t>Rhode Island</t>
  </si>
  <si>
    <t>Cranston</t>
  </si>
  <si>
    <t>Joy Maxwell</t>
  </si>
  <si>
    <t>Hewlett-Packard 2600DN Business Color Inkjet Printer</t>
  </si>
  <si>
    <t>Arizona</t>
  </si>
  <si>
    <t>Oro Valley</t>
  </si>
  <si>
    <t>Mary Page</t>
  </si>
  <si>
    <t>Verbatim DVD-R, 4.7GB, Spindle, WE, Blank, Ink Jet/Thermal, 20/Spindle</t>
  </si>
  <si>
    <t>Peoria</t>
  </si>
  <si>
    <t>Sandra Berry</t>
  </si>
  <si>
    <t>Holmes Replacement Filter for HEPA Air Cleaner, Large Room</t>
  </si>
  <si>
    <t>Meridian</t>
  </si>
  <si>
    <t>Important Message Pads, 50 4-1/4 x 5-1/2 Forms per Pad</t>
  </si>
  <si>
    <t>Lillian Day</t>
  </si>
  <si>
    <t>Staples Standard Envelopes</t>
  </si>
  <si>
    <t>Shaker Heights</t>
  </si>
  <si>
    <t>Russell W Melton</t>
  </si>
  <si>
    <t>Maxell DVD-RAM Discs</t>
  </si>
  <si>
    <t>Northport</t>
  </si>
  <si>
    <t>Lisa Kim</t>
  </si>
  <si>
    <t>Palm Beach Gardens</t>
  </si>
  <si>
    <t>Xerox 1991</t>
  </si>
  <si>
    <t>Regeneration Desk Collection</t>
  </si>
  <si>
    <t>Amy Hamrick Melvin</t>
  </si>
  <si>
    <t>Security-Tint Envelopes</t>
  </si>
  <si>
    <t>6162</t>
  </si>
  <si>
    <t>Danielle P Rao</t>
  </si>
  <si>
    <t>Moore</t>
  </si>
  <si>
    <t>April Hu</t>
  </si>
  <si>
    <t>Staples® General Use 3-Ring Binders</t>
  </si>
  <si>
    <t>Mesa</t>
  </si>
  <si>
    <t>Xerox 1978</t>
  </si>
  <si>
    <t>Nathan Newton</t>
  </si>
  <si>
    <t>High Point</t>
  </si>
  <si>
    <t>Katharine Hudson</t>
  </si>
  <si>
    <t>Boston Model 1800 Electric Pencil Sharpener, Gray</t>
  </si>
  <si>
    <t>Clarksville</t>
  </si>
  <si>
    <t>Danny Richmond</t>
  </si>
  <si>
    <t>Avery Arch Ring Binders</t>
  </si>
  <si>
    <t>Marsha Roy</t>
  </si>
  <si>
    <t>Peel &amp; Seel® Recycled Catalog Envelopes, Brown</t>
  </si>
  <si>
    <t>Tupelo</t>
  </si>
  <si>
    <t>Priscilla Brandon</t>
  </si>
  <si>
    <t>Willow Grove</t>
  </si>
  <si>
    <t>AT&amp;T Black Trimline Phone, Model 210</t>
  </si>
  <si>
    <t>Derek McCormick</t>
  </si>
  <si>
    <t>Computer Printout Paper with Letter-Trim Perforations</t>
  </si>
  <si>
    <t>Oxford</t>
  </si>
  <si>
    <t>Marjorie Arthur</t>
  </si>
  <si>
    <t>Vermont</t>
  </si>
  <si>
    <t>South Burlington</t>
  </si>
  <si>
    <t>Milton Lindsay</t>
  </si>
  <si>
    <t>Kensington 7 Outlet MasterPiece Power Center with Fax/Phone Line Protection</t>
  </si>
  <si>
    <t>Hamilton</t>
  </si>
  <si>
    <t>Edward Pugh</t>
  </si>
  <si>
    <t>Newell 340</t>
  </si>
  <si>
    <t>New Mexico</t>
  </si>
  <si>
    <t>Santa Fe</t>
  </si>
  <si>
    <t>Julian Keith Mayer</t>
  </si>
  <si>
    <t>Fellowes Smart Surge Ten-Outlet Protector, Platinum</t>
  </si>
  <si>
    <t>Matthew Berman</t>
  </si>
  <si>
    <t>StarTAC 3000</t>
  </si>
  <si>
    <t>Grants Pass</t>
  </si>
  <si>
    <t>Douglas Buck</t>
  </si>
  <si>
    <t>Xerox 21</t>
  </si>
  <si>
    <t>Seatac</t>
  </si>
  <si>
    <t>Advantus Rolling Storage Box</t>
  </si>
  <si>
    <t>Gina McKnight</t>
  </si>
  <si>
    <t>Fellowes PB500 Electric Punch Plastic Comb Binding Machine with Manual Bind</t>
  </si>
  <si>
    <t>Farragut</t>
  </si>
  <si>
    <t>Dennis Boykin Townsend</t>
  </si>
  <si>
    <t>Joe George</t>
  </si>
  <si>
    <t>GBC Standard Plastic Binding Systems' Combs</t>
  </si>
  <si>
    <t>Bossier City</t>
  </si>
  <si>
    <t>Avery 481</t>
  </si>
  <si>
    <t>Paul Puckett</t>
  </si>
  <si>
    <t>Memorex Slim 80 Minute CD-R, 10/Pack</t>
  </si>
  <si>
    <t>Wooster</t>
  </si>
  <si>
    <t>Valerie Siegel</t>
  </si>
  <si>
    <t>TimeportP7382</t>
  </si>
  <si>
    <t>Woodstock</t>
  </si>
  <si>
    <t>Carlos Hess</t>
  </si>
  <si>
    <t>Hon iLevel™ Computer Training Table</t>
  </si>
  <si>
    <t>Cleveland Heights</t>
  </si>
  <si>
    <t>Nicholas Wallace</t>
  </si>
  <si>
    <t>Logitech Cordless Elite Duo</t>
  </si>
  <si>
    <t>Hurst</t>
  </si>
  <si>
    <t>Andrew Gonzalez</t>
  </si>
  <si>
    <t>Memorex 80 Minute CD-R Spindle, 100/Pack</t>
  </si>
  <si>
    <t>Charlotte</t>
  </si>
  <si>
    <t>Fellowes 17-key keypad for PS/2 interface</t>
  </si>
  <si>
    <t>Cindy McLeod</t>
  </si>
  <si>
    <t>Premier Elliptical Ring Binder, Black</t>
  </si>
  <si>
    <t>Sioux City</t>
  </si>
  <si>
    <t>Vicki Womble</t>
  </si>
  <si>
    <t>XtraLife® ClearVue™ Slant-D® Ring Binders by Cardinal</t>
  </si>
  <si>
    <t>Des Moines</t>
  </si>
  <si>
    <t>Deflect-o DuraMat Antistatic Studded Beveled Mat for Medium Pile Carpeting</t>
  </si>
  <si>
    <t>Timothy Currie</t>
  </si>
  <si>
    <t>Woburn</t>
  </si>
  <si>
    <t>Dennis Bowen</t>
  </si>
  <si>
    <t>Avery Premier Heavy-Duty Binder with Round Locking Rings</t>
  </si>
  <si>
    <t>Pottstown</t>
  </si>
  <si>
    <t>Juanita Ballard</t>
  </si>
  <si>
    <t>Super Decoflex Portable Personal File</t>
  </si>
  <si>
    <t>Kent</t>
  </si>
  <si>
    <t>Gregory R Snow</t>
  </si>
  <si>
    <t>Ibico EPK-21 Electric Binding System</t>
  </si>
  <si>
    <t>Greer</t>
  </si>
  <si>
    <t>David Weaver</t>
  </si>
  <si>
    <t>Hon 4700 Series Mobuis™ Mid-Back Task Chairs with Adjustable Arms</t>
  </si>
  <si>
    <t>Holladay</t>
  </si>
  <si>
    <t>Southworth 25% Cotton Premium Laser Paper and Envelopes</t>
  </si>
  <si>
    <t>Sharon Kessler</t>
  </si>
  <si>
    <t>Large Capacity Hanging Post Binders</t>
  </si>
  <si>
    <t>Superior</t>
  </si>
  <si>
    <t>Monica Stuart</t>
  </si>
  <si>
    <t>Imation 3.5" DS/HD IBM Formatted Diskettes, 50/Pack</t>
  </si>
  <si>
    <t>Waukesha</t>
  </si>
  <si>
    <t>Geoffrey Zhu</t>
  </si>
  <si>
    <t>PC Concepts 116 Key Quantum 3000 Keyboard</t>
  </si>
  <si>
    <t>Kingsport</t>
  </si>
  <si>
    <t>Jean Weiss Diaz</t>
  </si>
  <si>
    <t>Carina 42"Hx23 3/4"W Media Storage Unit</t>
  </si>
  <si>
    <t>Elyria</t>
  </si>
  <si>
    <t>Bonnie Matthews Rowland</t>
  </si>
  <si>
    <t>Career Cubicle Clock, 8 1/4", Black</t>
  </si>
  <si>
    <t>Michele Bradshaw</t>
  </si>
  <si>
    <t>8890</t>
  </si>
  <si>
    <t>Dunedin</t>
  </si>
  <si>
    <t>Joan Beach</t>
  </si>
  <si>
    <t>Motorola SB4200 Cable Modem</t>
  </si>
  <si>
    <t>Mobile</t>
  </si>
  <si>
    <t>Deflect-o RollaMat Studded, Beveled Mat for Medium Pile Carpeting</t>
  </si>
  <si>
    <t>Yvonne Collier</t>
  </si>
  <si>
    <t>GBC Twin Loop™ Wire Binding Elements, 9/16" Spine, Black</t>
  </si>
  <si>
    <t>Lino Lakes</t>
  </si>
  <si>
    <t>Sharon Thomas</t>
  </si>
  <si>
    <t>Adams Phone Message Book, Professional, 400 Message Capacity, 5 3/6” x 11”</t>
  </si>
  <si>
    <t>Anna Ellis</t>
  </si>
  <si>
    <t>Mankato</t>
  </si>
  <si>
    <t>Arlene Wiggins Dalton</t>
  </si>
  <si>
    <t>Avery Binder Labels</t>
  </si>
  <si>
    <t>Huntsville</t>
  </si>
  <si>
    <t>Benjamin Gunter</t>
  </si>
  <si>
    <t>Avery 498</t>
  </si>
  <si>
    <t>Hialeah</t>
  </si>
  <si>
    <t>Chromcraft Bull-Nose Wood Round Conference Table Top, Wood Base</t>
  </si>
  <si>
    <t>Amy York</t>
  </si>
  <si>
    <t>Keytronic 105-Key Spanish Keyboard</t>
  </si>
  <si>
    <t>Parkland</t>
  </si>
  <si>
    <t>Rhonda Schroeder</t>
  </si>
  <si>
    <t>Acme Design Line 8" Stainless Steel Bent Scissors w/Champagne Handles, 3-1/8" Cut</t>
  </si>
  <si>
    <t>Newton</t>
  </si>
  <si>
    <t>Melinda Thornton</t>
  </si>
  <si>
    <t>IBM Multi-Purpose Copy Paper, 8 1/2 x 11", Case</t>
  </si>
  <si>
    <t>Reston</t>
  </si>
  <si>
    <t>Lindsay P Ashley</t>
  </si>
  <si>
    <t>Douglas Sutton</t>
  </si>
  <si>
    <t>Wheat Ridge</t>
  </si>
  <si>
    <t>Phillip Pollard</t>
  </si>
  <si>
    <t>Fellowes Command Center 5-outlet power strip</t>
  </si>
  <si>
    <t>Pauline Denton</t>
  </si>
  <si>
    <t>Canon PC-428 Personal Copier</t>
  </si>
  <si>
    <t>Vincennes</t>
  </si>
  <si>
    <t>Dana Sharpe</t>
  </si>
  <si>
    <t>Neil Bailey</t>
  </si>
  <si>
    <t>636</t>
  </si>
  <si>
    <t>Harrisburg</t>
  </si>
  <si>
    <t>Anthony Stanley</t>
  </si>
  <si>
    <t>Eureka The Boss® Cordless Rechargeable Stick Vac</t>
  </si>
  <si>
    <t>Fords</t>
  </si>
  <si>
    <t>Sandy Cannon</t>
  </si>
  <si>
    <t>Eureka Hand Vacuum, Bagless</t>
  </si>
  <si>
    <t>Leawood</t>
  </si>
  <si>
    <t>Nancy Holden</t>
  </si>
  <si>
    <t>Harmony HEPA Quiet Air Purifiers</t>
  </si>
  <si>
    <t>Franklin</t>
  </si>
  <si>
    <t>Roger Blalock Cassidy</t>
  </si>
  <si>
    <t>Recycled Premium Regency Composition Covers</t>
  </si>
  <si>
    <t>Fairfield</t>
  </si>
  <si>
    <t>Charles Cline</t>
  </si>
  <si>
    <t>Tennsco Regal Shelving Units</t>
  </si>
  <si>
    <t>Thousand Oaks</t>
  </si>
  <si>
    <t>T60</t>
  </si>
  <si>
    <t>Jean Khan</t>
  </si>
  <si>
    <t>Eldon Regeneration Recycled Desk Accessories, Smoke</t>
  </si>
  <si>
    <t>Menlo Park</t>
  </si>
  <si>
    <t>Diana Xu</t>
  </si>
  <si>
    <t>Belkin 6 Outlet Metallic Surge Strip</t>
  </si>
  <si>
    <t>Harriet Bowman</t>
  </si>
  <si>
    <t>5170i</t>
  </si>
  <si>
    <t>Arlene Gibbons</t>
  </si>
  <si>
    <t>Nu-Dell Leatherette Frames</t>
  </si>
  <si>
    <t>Muscatine</t>
  </si>
  <si>
    <t>Kristina Collier</t>
  </si>
  <si>
    <t>Allen Park</t>
  </si>
  <si>
    <t>Faye Manning</t>
  </si>
  <si>
    <t>Canon MP41DH Printing Calculator</t>
  </si>
  <si>
    <t>Saint Petersburg</t>
  </si>
  <si>
    <t>Global Stack Chair without Arms, Black</t>
  </si>
  <si>
    <t>Fellowes Neat Ideas® Storage Cubes</t>
  </si>
  <si>
    <t>Pam Patton</t>
  </si>
  <si>
    <t>Xerox 1897</t>
  </si>
  <si>
    <t>Boston</t>
  </si>
  <si>
    <t>Marjorie Owens</t>
  </si>
  <si>
    <t>Farmers Branch</t>
  </si>
  <si>
    <t>Harry Burns</t>
  </si>
  <si>
    <t>Barrel Sharpener</t>
  </si>
  <si>
    <t>Mason City</t>
  </si>
  <si>
    <t>2160i</t>
  </si>
  <si>
    <t>A1228</t>
  </si>
  <si>
    <t>Priscilla Allen</t>
  </si>
  <si>
    <t>Pontiac</t>
  </si>
  <si>
    <t>Edwin Blackburn</t>
  </si>
  <si>
    <t>Rogers® Profile Extra Capacity Storage Tub</t>
  </si>
  <si>
    <t>Agawam</t>
  </si>
  <si>
    <t>Jackie Flynn</t>
  </si>
  <si>
    <t>Winchester</t>
  </si>
  <si>
    <t>Billy Hale</t>
  </si>
  <si>
    <t>Global High-Back Leather Tilter, Burgundy</t>
  </si>
  <si>
    <t>Fort Lee</t>
  </si>
  <si>
    <t>Teresa Wallace</t>
  </si>
  <si>
    <t>Eldon ClusterMat Chair Mat with Cordless Antistatic Protection</t>
  </si>
  <si>
    <t>Mount Lebanon</t>
  </si>
  <si>
    <t>Xerox 1947</t>
  </si>
  <si>
    <t>Oscar Kenney</t>
  </si>
  <si>
    <t>Staples Plastic Wall Frames</t>
  </si>
  <si>
    <t>West Bend</t>
  </si>
  <si>
    <t>Helen Dickerson</t>
  </si>
  <si>
    <t>Joplin</t>
  </si>
  <si>
    <t>Edgar McKenzie</t>
  </si>
  <si>
    <t>Staples 6 Outlet Surge</t>
  </si>
  <si>
    <t>Oswego</t>
  </si>
  <si>
    <t>Lloyd Dolan</t>
  </si>
  <si>
    <t>Newell 338</t>
  </si>
  <si>
    <t>Dickinson</t>
  </si>
  <si>
    <t>Joanna Kenney</t>
  </si>
  <si>
    <t>Boston 1645 Deluxe Heavier-Duty Electric Pencil Sharpener</t>
  </si>
  <si>
    <t>Sandusky</t>
  </si>
  <si>
    <t>OIC Thumb-Tacks</t>
  </si>
  <si>
    <t>Jeff Meadows</t>
  </si>
  <si>
    <t>Avery 48</t>
  </si>
  <si>
    <t>Paducah</t>
  </si>
  <si>
    <t>Judy Hall</t>
  </si>
  <si>
    <t>Newell 343</t>
  </si>
  <si>
    <t>Worcester</t>
  </si>
  <si>
    <t>Kara Allison</t>
  </si>
  <si>
    <t>Alton</t>
  </si>
  <si>
    <t>Array® Memo Cubes</t>
  </si>
  <si>
    <t>Janet McCullough</t>
  </si>
  <si>
    <t>LX 677</t>
  </si>
  <si>
    <t>Coconut Creek</t>
  </si>
  <si>
    <t>Monica Harvey</t>
  </si>
  <si>
    <t>V70</t>
  </si>
  <si>
    <t>Eau Claire</t>
  </si>
  <si>
    <t>Sidney Russell Austin</t>
  </si>
  <si>
    <t>Okidata Pacemark 4410N Wide Format Dot Matrix Printer</t>
  </si>
  <si>
    <t>Redmond</t>
  </si>
  <si>
    <t>Edgar Kumar</t>
  </si>
  <si>
    <t>Billie Stern</t>
  </si>
  <si>
    <t>North Plainfield</t>
  </si>
  <si>
    <t>Edna Thomas</t>
  </si>
  <si>
    <t>Xerox 194</t>
  </si>
  <si>
    <t>Laguna Niguel</t>
  </si>
  <si>
    <t>Belkin 8 Outlet SurgeMaster II Gold Surge Protector</t>
  </si>
  <si>
    <t>Wilson Jones Impact Binders</t>
  </si>
  <si>
    <t>Kristine Connolly</t>
  </si>
  <si>
    <t>Adams Phone Message Book, 200 Message Capacity, 8 1/16” x 11”</t>
  </si>
  <si>
    <t>Kristina Sanders</t>
  </si>
  <si>
    <t>Provo</t>
  </si>
  <si>
    <t>Martin Kirk</t>
  </si>
  <si>
    <t>Chesapeake</t>
  </si>
  <si>
    <t>James Davenport</t>
  </si>
  <si>
    <t>Acco Four Pocket Poly Ring Binder with Label Holder, Smoke, 1"</t>
  </si>
  <si>
    <t>Kansas City</t>
  </si>
  <si>
    <t>Xerox 213</t>
  </si>
  <si>
    <t>Jenny Gold</t>
  </si>
  <si>
    <t>Hon 2090 “Pillow Soft” Series Mid Back Swivel/Tilt Chairs</t>
  </si>
  <si>
    <t>Marianne Carey</t>
  </si>
  <si>
    <t>Atlantic Metals Mobile 2-Shelf Bookcases, Custom Colors</t>
  </si>
  <si>
    <t>North Platte</t>
  </si>
  <si>
    <t>Alfred Singh</t>
  </si>
  <si>
    <t>GBC DocuBind 200 Manual Binding Machine</t>
  </si>
  <si>
    <t>Mechanicsville</t>
  </si>
  <si>
    <t>Jeffrey Mueller</t>
  </si>
  <si>
    <t>Memorex 4.7GB DVD-RAM, 3/Pack</t>
  </si>
  <si>
    <t>Rock Island</t>
  </si>
  <si>
    <t>Edna Monroe Talley</t>
  </si>
  <si>
    <t>Seguin</t>
  </si>
  <si>
    <t>BoxOffice By Design Rectangular and Half-Moon Meeting Room Tables</t>
  </si>
  <si>
    <t>Peggy Chan</t>
  </si>
  <si>
    <t>Sherman</t>
  </si>
  <si>
    <t>Rodney Field</t>
  </si>
  <si>
    <t>Springfield</t>
  </si>
  <si>
    <t>Howard Miller 13" Diameter Goldtone Round Wall Clock</t>
  </si>
  <si>
    <t>Theodore Rubin</t>
  </si>
  <si>
    <t>Franklin Park</t>
  </si>
  <si>
    <t>Irene Li</t>
  </si>
  <si>
    <t>Acme® Elite Stainless Steel Scissors</t>
  </si>
  <si>
    <t>Hanover</t>
  </si>
  <si>
    <t>Lynn Epstein</t>
  </si>
  <si>
    <t>Anderson Hickey Conga Table Tops &amp; Accessories</t>
  </si>
  <si>
    <t>Bangor</t>
  </si>
  <si>
    <t>Constance Flowers</t>
  </si>
  <si>
    <t>US Robotics 56K V.92 Internal PCI Faxmodem</t>
  </si>
  <si>
    <t>San Diego</t>
  </si>
  <si>
    <t>Laurie Howe</t>
  </si>
  <si>
    <t>Office Star - Mid Back Dual function Ergonomic High Back Chair with 2-Way Adjustable Arms</t>
  </si>
  <si>
    <t>Brooklyn Center</t>
  </si>
  <si>
    <t>Rediform S.O.S. Phone Message Books</t>
  </si>
  <si>
    <t>Kelly Byers</t>
  </si>
  <si>
    <t>Peel &amp; Stick Add-On Corner Pockets</t>
  </si>
  <si>
    <t>Woodburn</t>
  </si>
  <si>
    <t>Hewlett-Packard Business Color Inkjet 3000 [N, DTN] Series Printers</t>
  </si>
  <si>
    <t>Xerox 217</t>
  </si>
  <si>
    <t>April Bowers</t>
  </si>
  <si>
    <t>Cedar Hill</t>
  </si>
  <si>
    <t>Marsha P Joyner</t>
  </si>
  <si>
    <t>West Virginia</t>
  </si>
  <si>
    <t>Wheeling</t>
  </si>
  <si>
    <t>Crystal Crabtree</t>
  </si>
  <si>
    <t>West Palm Beach</t>
  </si>
  <si>
    <t>C-Line Peel &amp; Stick Add-On Filing Pockets, 8-3/4 x 5-1/8, 10/Pack</t>
  </si>
  <si>
    <t>Carolyn Fisher</t>
  </si>
  <si>
    <t>Lexmark Z25 Color Inkjet Printer</t>
  </si>
  <si>
    <t>Sherwood</t>
  </si>
  <si>
    <t>Debra Proctor</t>
  </si>
  <si>
    <t>Avery 497</t>
  </si>
  <si>
    <t>Fort Wayne</t>
  </si>
  <si>
    <t>Dana Waller</t>
  </si>
  <si>
    <t>Bush Advantage Collection® Racetrack Conference Table</t>
  </si>
  <si>
    <t>Bozeman</t>
  </si>
  <si>
    <t>Victor Cherry</t>
  </si>
  <si>
    <t>Imation 5.2GB DVD-RAM</t>
  </si>
  <si>
    <t>Farmington Hills</t>
  </si>
  <si>
    <t>Malcolm S Lanier</t>
  </si>
  <si>
    <t>Speediset Carbonless Redi-Letter® 7" x 8 1/2"</t>
  </si>
  <si>
    <t>Flint</t>
  </si>
  <si>
    <t>Denise Carver</t>
  </si>
  <si>
    <t>Laminate Occasional Tables</t>
  </si>
  <si>
    <t>Cuyahoga Falls</t>
  </si>
  <si>
    <t>Mead 1st Gear 2" Zipper Binder, Asst. Colors</t>
  </si>
  <si>
    <t>Annette Boone</t>
  </si>
  <si>
    <t>Burlington</t>
  </si>
  <si>
    <t>Arlene Long</t>
  </si>
  <si>
    <t>Eldon® 200 Class™ Desk Accessories</t>
  </si>
  <si>
    <t>Kevin Smith</t>
  </si>
  <si>
    <t>Lake In The Hills</t>
  </si>
  <si>
    <t>Helen Stein</t>
  </si>
  <si>
    <t>Cincinnati</t>
  </si>
  <si>
    <t>Marc Ray</t>
  </si>
  <si>
    <t>Avery Hi-Liter® Fluorescent Desk Style Markers</t>
  </si>
  <si>
    <t>Mountain View</t>
  </si>
  <si>
    <t>Pamela Wiley</t>
  </si>
  <si>
    <t>Rick Foster Hawkins</t>
  </si>
  <si>
    <t>Hewlett-Packard Deskjet 6122 Color Inkjet Printer</t>
  </si>
  <si>
    <t>San Francisco</t>
  </si>
  <si>
    <t>Wallace Pugh</t>
  </si>
  <si>
    <t>Northbrook</t>
  </si>
  <si>
    <t>Jack Horn</t>
  </si>
  <si>
    <t>Office Star - Ergonomic Mid Back Chair with 2-Way Adjustable Arms</t>
  </si>
  <si>
    <t>Statesboro</t>
  </si>
  <si>
    <t>Robin Tyler</t>
  </si>
  <si>
    <t>i2000</t>
  </si>
  <si>
    <t>Murray</t>
  </si>
  <si>
    <t>Gretchen Ball</t>
  </si>
  <si>
    <t>Accessory27</t>
  </si>
  <si>
    <t>Pueblo</t>
  </si>
  <si>
    <t>Glenda Hunter</t>
  </si>
  <si>
    <t>Twentynine Palms</t>
  </si>
  <si>
    <t>Acme Galleria® Hot Forged Steel Scissors with Colored Handles</t>
  </si>
  <si>
    <t>Nathan Wyatt</t>
  </si>
  <si>
    <t>Pasco</t>
  </si>
  <si>
    <t>Phillip Chappell</t>
  </si>
  <si>
    <t>Redondo Beach</t>
  </si>
  <si>
    <t>Yvonne Clarke</t>
  </si>
  <si>
    <t>Southworth 25% Cotton Antique Laid Paper &amp; Envelopes</t>
  </si>
  <si>
    <t>Oscar Ford</t>
  </si>
  <si>
    <t>Burnsville</t>
  </si>
  <si>
    <t>Tommy Honeycutt</t>
  </si>
  <si>
    <t>Saint Peters</t>
  </si>
  <si>
    <t>Earl Roy</t>
  </si>
  <si>
    <t>Casselberry</t>
  </si>
  <si>
    <t>Advantus Push Pins, Aluminum Head</t>
  </si>
  <si>
    <t>Charlotte L Doyle</t>
  </si>
  <si>
    <t>Coral Gables</t>
  </si>
  <si>
    <t>BPI Conference Tables</t>
  </si>
  <si>
    <t>Larry Langston</t>
  </si>
  <si>
    <t>Avery 493</t>
  </si>
  <si>
    <t>Spartanburg</t>
  </si>
  <si>
    <t>Array® Parchment Paper, Assorted Colors</t>
  </si>
  <si>
    <t>HP Office Paper (20Lb. and 87 Bright)</t>
  </si>
  <si>
    <t>Logitech Cordless Navigator Duo</t>
  </si>
  <si>
    <t>Tara Gold</t>
  </si>
  <si>
    <t>GBC White Gloss Covers, Plain Front</t>
  </si>
  <si>
    <t>Hutchinson</t>
  </si>
  <si>
    <t>Charlotte Patterson</t>
  </si>
  <si>
    <t>Terre Haute</t>
  </si>
  <si>
    <t>Kathy Turner</t>
  </si>
  <si>
    <t>Depew</t>
  </si>
  <si>
    <t>Don Cameron</t>
  </si>
  <si>
    <t>Sanyo 2.5 Cubic Foot Mid-Size Office Refrigerators</t>
  </si>
  <si>
    <t>Annie Horne</t>
  </si>
  <si>
    <t>Post-it® “Important Message” Note Pad, Neon Colors, 50 Sheets/Pad</t>
  </si>
  <si>
    <t>Fort Myers</t>
  </si>
  <si>
    <t>Brian Leach</t>
  </si>
  <si>
    <t>Sanford Colorific Colored Pencils, 12/Box</t>
  </si>
  <si>
    <t>R380</t>
  </si>
  <si>
    <t>Stacy Gould</t>
  </si>
  <si>
    <t>Bay City</t>
  </si>
  <si>
    <t>Danielle Schneider</t>
  </si>
  <si>
    <t>Staples Battery-Operated Desktop Pencil Sharpener</t>
  </si>
  <si>
    <t>Canton</t>
  </si>
  <si>
    <t>Vanessa Boyer</t>
  </si>
  <si>
    <t>Howard Burnett</t>
  </si>
  <si>
    <t>Companion Letter/Legal File, Black</t>
  </si>
  <si>
    <t>Vernon Hirsch Singleton</t>
  </si>
  <si>
    <t>Bretford CR8500 Series Meeting Room Furniture</t>
  </si>
  <si>
    <t>Chico</t>
  </si>
  <si>
    <t>Jimmy Waters</t>
  </si>
  <si>
    <t>Fitchburg</t>
  </si>
  <si>
    <t>Brian Grady</t>
  </si>
  <si>
    <t>Eldon® Expressions™ Wood and Plastic Desk Accessories, Oak</t>
  </si>
  <si>
    <t>Catherine Dorsey Burnett</t>
  </si>
  <si>
    <t>Hewlett-Packard cp1700 [D, PS] Series Color Inkjet Printers</t>
  </si>
  <si>
    <t>East Los Angeles</t>
  </si>
  <si>
    <t>Hot File® 7-Pocket, Floor Stand</t>
  </si>
  <si>
    <t>Samantha Koch</t>
  </si>
  <si>
    <t>Space Solutions Commercial Steel Shelving</t>
  </si>
  <si>
    <t>Tucson</t>
  </si>
  <si>
    <t>Scott Feldman</t>
  </si>
  <si>
    <t>Polycom Soundstation EX Audio-Conferencing Telephone, Black</t>
  </si>
  <si>
    <t>Elizabeth</t>
  </si>
  <si>
    <t>Julie Porter</t>
  </si>
  <si>
    <t>ACCOHIDE® 3-Ring Binder, Blue, 1"</t>
  </si>
  <si>
    <t>Pittsburg</t>
  </si>
  <si>
    <t>Ampad #10 Peel &amp; Seel® Holiday Envelopes</t>
  </si>
  <si>
    <t>Nicole Reid</t>
  </si>
  <si>
    <t>Maxell 3.5" DS/HD IBM-Formatted Diskettes, 10/Pack</t>
  </si>
  <si>
    <t>University City</t>
  </si>
  <si>
    <t>Earl Alston</t>
  </si>
  <si>
    <t>Bevis Round Bullnose 29" High Table Top</t>
  </si>
  <si>
    <t>Greenville</t>
  </si>
  <si>
    <t>Melvin Kendall</t>
  </si>
  <si>
    <t>SouthWestern Bell FA970 Digital Answering Machine with Time/Day Stamp</t>
  </si>
  <si>
    <t>Clovis</t>
  </si>
  <si>
    <t>Lesro Sheffield Collection Coffee Table, End Table, Center Table, Corner Table</t>
  </si>
  <si>
    <t>StarTAC 8000</t>
  </si>
  <si>
    <t>Joel Buckley</t>
  </si>
  <si>
    <t>Lincoln</t>
  </si>
  <si>
    <t>Kathleen Huang Hall</t>
  </si>
  <si>
    <t>Acme® Preferred Stainless Steel Scissors</t>
  </si>
  <si>
    <t>Freeport</t>
  </si>
  <si>
    <t>Kristine Holden</t>
  </si>
  <si>
    <t>Kensington 6 Outlet Guardian Standard Surge Protector</t>
  </si>
  <si>
    <t>Mauldin</t>
  </si>
  <si>
    <t>Adam G Sawyer</t>
  </si>
  <si>
    <t>East Chicago</t>
  </si>
  <si>
    <t>Nelson Hensley</t>
  </si>
  <si>
    <t>Lillian Fischer</t>
  </si>
  <si>
    <t>Avery Trapezoid Extra Heavy Duty 4" Binders</t>
  </si>
  <si>
    <t>Turquoise Lead Holder with Pocket Clip</t>
  </si>
  <si>
    <t>Tonya Proctor</t>
  </si>
  <si>
    <t>Temecula</t>
  </si>
  <si>
    <t>Timeport L7089</t>
  </si>
  <si>
    <t>Xerox 1923</t>
  </si>
  <si>
    <t>Portfile® Personal File Boxes</t>
  </si>
  <si>
    <t>Marjorie Burnette</t>
  </si>
  <si>
    <t>Surelock™ Post Binders</t>
  </si>
  <si>
    <t>Cleveland</t>
  </si>
  <si>
    <t>Eugene Kerr</t>
  </si>
  <si>
    <t>i500plus</t>
  </si>
  <si>
    <t>Central Islip</t>
  </si>
  <si>
    <t>Tammy Buckley</t>
  </si>
  <si>
    <t>Tenex 46" x 60" Computer Anti-Static Chairmat, Rectangular Shaped</t>
  </si>
  <si>
    <t>Wyoming</t>
  </si>
  <si>
    <t>Cheyenne</t>
  </si>
  <si>
    <t>Ross Simpson</t>
  </si>
  <si>
    <t>Donna Craven</t>
  </si>
  <si>
    <t>Randallstown</t>
  </si>
  <si>
    <t>Binder Posts</t>
  </si>
  <si>
    <t>Mitchell Ross</t>
  </si>
  <si>
    <t>Burke</t>
  </si>
  <si>
    <t>Sherry Hurley</t>
  </si>
  <si>
    <t>Fayetteville</t>
  </si>
  <si>
    <t>Brandon E Shepherd</t>
  </si>
  <si>
    <t>South Dakota</t>
  </si>
  <si>
    <t>Sioux Falls</t>
  </si>
  <si>
    <t>Toni Swanson</t>
  </si>
  <si>
    <t>Jimmy Alston Holder</t>
  </si>
  <si>
    <t>Rosemary Branch</t>
  </si>
  <si>
    <t>Sharp EL500L Fraction Calculator</t>
  </si>
  <si>
    <t>Boca Raton</t>
  </si>
  <si>
    <t>Xerox 1894</t>
  </si>
  <si>
    <t>Hon 94000 Series Round Tables</t>
  </si>
  <si>
    <t>Larry Hall</t>
  </si>
  <si>
    <t>Birmingham</t>
  </si>
  <si>
    <t>Denise McIntosh</t>
  </si>
  <si>
    <t>Accessory24</t>
  </si>
  <si>
    <t>Marie Bass</t>
  </si>
  <si>
    <t>Avery Flip-Chart Easel Binder, Black</t>
  </si>
  <si>
    <t>Edward Bynum</t>
  </si>
  <si>
    <t>Chambersburg</t>
  </si>
  <si>
    <t>Maurice Everett</t>
  </si>
  <si>
    <t>Xerox 1930</t>
  </si>
  <si>
    <t>Tennsco Lockers, Gray</t>
  </si>
  <si>
    <t>Thomas Spence</t>
  </si>
  <si>
    <t>Idaho Falls</t>
  </si>
  <si>
    <t>Michael Robbins</t>
  </si>
  <si>
    <t>Euless</t>
  </si>
  <si>
    <t>Kerry Hardy</t>
  </si>
  <si>
    <t>Fort Lauderdale</t>
  </si>
  <si>
    <t>Gerald Raynor</t>
  </si>
  <si>
    <t>Imation 3.5" IBM-Formatted Diskettes, 10/Pack</t>
  </si>
  <si>
    <t>Horn Lake</t>
  </si>
  <si>
    <t>Global Enterprise Series Seating High-Back Swivel/Tilt Chairs</t>
  </si>
  <si>
    <t>Aaron Dillon</t>
  </si>
  <si>
    <t>Weatherford</t>
  </si>
  <si>
    <t>Avery White Multi-Purpose Labels</t>
  </si>
  <si>
    <t>Ultra Door Pull Handle</t>
  </si>
  <si>
    <t>Xerox 1920</t>
  </si>
  <si>
    <t>Alison Jones</t>
  </si>
  <si>
    <t>Talkabout T8097</t>
  </si>
  <si>
    <t>Wilmington</t>
  </si>
  <si>
    <t>Marvin Yang</t>
  </si>
  <si>
    <t>Lexmark Z54se Color Inkjet Printer</t>
  </si>
  <si>
    <t>Pearl</t>
  </si>
  <si>
    <t>Neil Hogan</t>
  </si>
  <si>
    <t>Snap-A-Way® Black Print Carbonless Ruled Speed Letter, Triplicate</t>
  </si>
  <si>
    <t>Tualatin</t>
  </si>
  <si>
    <t>Sarah Ramsey</t>
  </si>
  <si>
    <t>Staples Gold Paper Clips</t>
  </si>
  <si>
    <t>Syracuse</t>
  </si>
  <si>
    <t>StarTAC 7797</t>
  </si>
  <si>
    <t>Lloyd Norris</t>
  </si>
  <si>
    <t>Arlington Heights</t>
  </si>
  <si>
    <t>Gerald Kearney</t>
  </si>
  <si>
    <t>APC 7 Outlet Network SurgeArrest Surge Protector</t>
  </si>
  <si>
    <t>Aurora</t>
  </si>
  <si>
    <t>Andrew Pearce</t>
  </si>
  <si>
    <t>Hon Every-Day® Chair Series Swivel Task Chairs</t>
  </si>
  <si>
    <t>Tony Chandler</t>
  </si>
  <si>
    <t>Self-Adhesive Address Labels for Typewriters by Universal</t>
  </si>
  <si>
    <t>Highland Village</t>
  </si>
  <si>
    <t>Paige Jacobs</t>
  </si>
  <si>
    <t>Accessory28</t>
  </si>
  <si>
    <t>Friendswood</t>
  </si>
  <si>
    <t>Virginia McNeill</t>
  </si>
  <si>
    <t>GBC ProClick Spines for 32-Hole Punch</t>
  </si>
  <si>
    <t>Kenosha</t>
  </si>
  <si>
    <t>Leslie Jacobson</t>
  </si>
  <si>
    <t>El Mirage</t>
  </si>
  <si>
    <t>Stacy Byrne</t>
  </si>
  <si>
    <t>Westerville</t>
  </si>
  <si>
    <t>Herbert Beard</t>
  </si>
  <si>
    <t>Sulphur Springs</t>
  </si>
  <si>
    <t>Fellowes High-Stak® Drawer Files</t>
  </si>
  <si>
    <t>Erika Jordan</t>
  </si>
  <si>
    <t>O'Sullivan Living Dimensions 2-Shelf Bookcases</t>
  </si>
  <si>
    <t>Plum</t>
  </si>
  <si>
    <t>Paul Tate</t>
  </si>
  <si>
    <t>Jim Hinson</t>
  </si>
  <si>
    <t>Rochester Hills</t>
  </si>
  <si>
    <t>Joan Floyd</t>
  </si>
  <si>
    <t>Bevis 36 x 72 Conference Tables</t>
  </si>
  <si>
    <t>Gulfport</t>
  </si>
  <si>
    <t>Betty Giles</t>
  </si>
  <si>
    <t>Hewlett-Packard Deskjet 940 REFURBISHED Color Inkjet Printer</t>
  </si>
  <si>
    <t>Maple Grove</t>
  </si>
  <si>
    <t>Xerox 1997</t>
  </si>
  <si>
    <t>Louise Webster Sharma</t>
  </si>
  <si>
    <t>Xerox 1983</t>
  </si>
  <si>
    <t>Hickory</t>
  </si>
  <si>
    <t>Lawrence Haas</t>
  </si>
  <si>
    <t>Southworth Structures Collection™</t>
  </si>
  <si>
    <t>Port Saint Lucie</t>
  </si>
  <si>
    <t>Marvin Patrick</t>
  </si>
  <si>
    <t>Stanley Bostitch Contemporary Electric Pencil Sharpeners</t>
  </si>
  <si>
    <t>Detroit</t>
  </si>
  <si>
    <t>282</t>
  </si>
  <si>
    <t>Donald Melton</t>
  </si>
  <si>
    <t>Danielle Baird</t>
  </si>
  <si>
    <t>Kleencut® Forged Office Shears by Acme United Corporation</t>
  </si>
  <si>
    <t>Tiffany Merrill</t>
  </si>
  <si>
    <t>Newell 307</t>
  </si>
  <si>
    <t>Oakdale</t>
  </si>
  <si>
    <t>Irene Murphy</t>
  </si>
  <si>
    <t>Pullman</t>
  </si>
  <si>
    <t>Thomas McAllister</t>
  </si>
  <si>
    <t>80 Minute Slim Jewel Case CD-R , 10/Pack - Staples</t>
  </si>
  <si>
    <t>Pikesville</t>
  </si>
  <si>
    <t>Accessory34</t>
  </si>
  <si>
    <t>Glen Caldwell</t>
  </si>
  <si>
    <t>Edith Forbes</t>
  </si>
  <si>
    <t>2180</t>
  </si>
  <si>
    <t>Tewksbury</t>
  </si>
  <si>
    <t>Tenex Traditional Chairmats for Medium Pile Carpet, Standard Lip, 36" x 48"</t>
  </si>
  <si>
    <t>Lois Rowland</t>
  </si>
  <si>
    <t>Chromcraft Rectangular Conference Tables</t>
  </si>
  <si>
    <t>Santa Maria</t>
  </si>
  <si>
    <t>Neal Wolfe</t>
  </si>
  <si>
    <t>Julie Edwards</t>
  </si>
  <si>
    <t>Wesley Corbett</t>
  </si>
  <si>
    <t>Conroe</t>
  </si>
  <si>
    <t>Marcus Dunlap</t>
  </si>
  <si>
    <t>Roselle</t>
  </si>
  <si>
    <t>Doris Fitzpatrick</t>
  </si>
  <si>
    <t>Durable Pressboard Binders</t>
  </si>
  <si>
    <t>Carmel</t>
  </si>
  <si>
    <t>Adams Telephone Message Book w/Frequently-Called Numbers Space, 400 Messages per Book</t>
  </si>
  <si>
    <t>Bretford “Just In Time” Height-Adjustable Multi-Task Work Tables</t>
  </si>
  <si>
    <t>Geoffrey H Wong</t>
  </si>
  <si>
    <t>Rome</t>
  </si>
  <si>
    <t>Accessory15</t>
  </si>
  <si>
    <t>Jonathan Crabtree</t>
  </si>
  <si>
    <t>Addison</t>
  </si>
  <si>
    <t>Accessory37</t>
  </si>
  <si>
    <t>Shawn Combs</t>
  </si>
  <si>
    <t>Filing/Storage Totes and Swivel Casters</t>
  </si>
  <si>
    <t>Auburn</t>
  </si>
  <si>
    <t>Electrix 20W Halogen Replacement Bulb for Zoom-In Desk Lamp</t>
  </si>
  <si>
    <t>210 Trimline Phone, White</t>
  </si>
  <si>
    <t>Edna Michael</t>
  </si>
  <si>
    <t>Port Charlotte</t>
  </si>
  <si>
    <t>Jordan Womble</t>
  </si>
  <si>
    <t>Hays</t>
  </si>
  <si>
    <t>Global Leather Task Chair, Black</t>
  </si>
  <si>
    <t>Clyde Burnett</t>
  </si>
  <si>
    <t>Howard Miller 12-3/4 Diameter Accuwave DS ™ Wall Clock</t>
  </si>
  <si>
    <t>Coachella</t>
  </si>
  <si>
    <t>Canon Imageclass D680 Copier / Fax</t>
  </si>
  <si>
    <t>Ronnie Nolan</t>
  </si>
  <si>
    <t>Waterville</t>
  </si>
  <si>
    <t>Malcolm Floyd</t>
  </si>
  <si>
    <t>The Colony</t>
  </si>
  <si>
    <t>Hazel Jennings</t>
  </si>
  <si>
    <t>Imation 3.5", DISKETTE 44766 HGHLD3.52HD/FM, 10/Pack</t>
  </si>
  <si>
    <t>Patrick Byrne</t>
  </si>
  <si>
    <t>Molly Browning</t>
  </si>
  <si>
    <t>Hon 2111 Invitation™ Series Corner Table</t>
  </si>
  <si>
    <t>Glen Cove</t>
  </si>
  <si>
    <t>BOSTON® Ranger® #55 Pencil Sharpener, Black</t>
  </si>
  <si>
    <t>Robyn Garner</t>
  </si>
  <si>
    <t>Adams Telephone Message Books, 5 1/4” x 11”</t>
  </si>
  <si>
    <t>Redlands</t>
  </si>
  <si>
    <t>Chris Pritchard</t>
  </si>
  <si>
    <t>Deflect-o Glass Clear Studded Chair Mats</t>
  </si>
  <si>
    <t>West Valley City</t>
  </si>
  <si>
    <t>John Merritt</t>
  </si>
  <si>
    <t>White Dual Perf Computer Printout Paper, 2700 Sheets, 1 Part, Heavyweight, 20 lbs., 14 7/8 x 11</t>
  </si>
  <si>
    <t>Keller</t>
  </si>
  <si>
    <t>Vicki Bond</t>
  </si>
  <si>
    <t>Burbank</t>
  </si>
  <si>
    <t>Maureen Whitley</t>
  </si>
  <si>
    <t>DS/HD IBM Formatted Diskettes, 200/Pack - Staples</t>
  </si>
  <si>
    <t>Tamarac</t>
  </si>
  <si>
    <t>Molly Webster</t>
  </si>
  <si>
    <t>Wilson Jones Custom Binder Spines &amp; Labels</t>
  </si>
  <si>
    <t>Durango</t>
  </si>
  <si>
    <t>Sharp 1540cs Digital Laser Copier</t>
  </si>
  <si>
    <t>Multi-Use Personal File Cart and Caster Set, Three Stacking Bins</t>
  </si>
  <si>
    <t>Wallace Werner</t>
  </si>
  <si>
    <t>Vallejo</t>
  </si>
  <si>
    <t>Shawn Meyer</t>
  </si>
  <si>
    <t>5165</t>
  </si>
  <si>
    <t>Corsicana</t>
  </si>
  <si>
    <t>Geoffrey Koch</t>
  </si>
  <si>
    <t>Kankakee</t>
  </si>
  <si>
    <t>Gail Currin</t>
  </si>
  <si>
    <t>Xerox 1971</t>
  </si>
  <si>
    <t>Oxnard</t>
  </si>
  <si>
    <t>Cindy Harvey</t>
  </si>
  <si>
    <t>80 Minute CD-R Spindle, 100/Pack - Staples</t>
  </si>
  <si>
    <t>Tooele</t>
  </si>
  <si>
    <t>Monica Howard</t>
  </si>
  <si>
    <t>X-Rack™ File for Hanging Folders</t>
  </si>
  <si>
    <t>El Centro</t>
  </si>
  <si>
    <t>3390</t>
  </si>
  <si>
    <t>Samuel Newman</t>
  </si>
  <si>
    <t>Desktop 3-Pocket Hot File®</t>
  </si>
  <si>
    <t>Summerville</t>
  </si>
  <si>
    <t>Vincent Hale</t>
  </si>
  <si>
    <t>Newell 315</t>
  </si>
  <si>
    <t>Francis Kendall</t>
  </si>
  <si>
    <t>Albuquerque</t>
  </si>
  <si>
    <t>Wausau Papers Astrobrights® Colored Envelopes</t>
  </si>
  <si>
    <t>Eureka Disposable Bags for Sanitaire® Vibra Groomer I® Upright Vac</t>
  </si>
  <si>
    <t>Avery 510</t>
  </si>
  <si>
    <t>Dana Swing-Arm Lamps</t>
  </si>
  <si>
    <t>Gretchen McKinney</t>
  </si>
  <si>
    <t>Parma</t>
  </si>
  <si>
    <t>Michael Shaffer</t>
  </si>
  <si>
    <t>Executive Impressions 13" Clairmont Wall Clock</t>
  </si>
  <si>
    <t>Kissimmee</t>
  </si>
  <si>
    <t>Michele Bullard</t>
  </si>
  <si>
    <t>Orland Park</t>
  </si>
  <si>
    <t>Eldon Expressions™ Desk Accessory, Wood Pencil Holder, Oak</t>
  </si>
  <si>
    <t>Wayne Sutherland</t>
  </si>
  <si>
    <t>Ibico Covers for Plastic or Wire Binding Elements</t>
  </si>
  <si>
    <t>Downers Grove</t>
  </si>
  <si>
    <t>Hanging Personal Folder File</t>
  </si>
  <si>
    <t>Tennsco Double-Tier Lockers</t>
  </si>
  <si>
    <t>Wesley Waller</t>
  </si>
  <si>
    <t>Zoom V.92 USB External Faxmodem</t>
  </si>
  <si>
    <t>Phillip Holmes</t>
  </si>
  <si>
    <t>Arlington</t>
  </si>
  <si>
    <t>Sean McKenna</t>
  </si>
  <si>
    <t>Office Star Flex Back Scooter Chair with Aluminum Finish Frame</t>
  </si>
  <si>
    <t>Hobbs</t>
  </si>
  <si>
    <t>Erika Fink</t>
  </si>
  <si>
    <t>Eureka Sanitaire ® Multi-Pro Heavy-Duty Upright, Disposable Bags</t>
  </si>
  <si>
    <t>Salt Lake City</t>
  </si>
  <si>
    <t>CF 688</t>
  </si>
  <si>
    <t>Ricky Sanders</t>
  </si>
  <si>
    <t>Joliet</t>
  </si>
  <si>
    <t>Walter Young</t>
  </si>
  <si>
    <t>Pleasant Grove</t>
  </si>
  <si>
    <t>Lee Hancock</t>
  </si>
  <si>
    <t>Global Leather &amp; Oak Executive Chair, Burgundy</t>
  </si>
  <si>
    <t>Hunt Boston® Vacuum Mount KS Pencil Sharpener</t>
  </si>
  <si>
    <t>Carrie Lewis</t>
  </si>
  <si>
    <t>Eaton Premium Continuous-Feed Paper, 25% Cotton, Letter Size, White, 1000 Shts/Box</t>
  </si>
  <si>
    <t>Kettering</t>
  </si>
  <si>
    <t>Paula Hubbard</t>
  </si>
  <si>
    <t>Xerox 1938</t>
  </si>
  <si>
    <t>Kearns</t>
  </si>
  <si>
    <t>Shawn McIntyre</t>
  </si>
  <si>
    <t>Okidata ML390 Turbo Dot Matrix Printers</t>
  </si>
  <si>
    <t>Louisville</t>
  </si>
  <si>
    <t>Monica Law Thompson</t>
  </si>
  <si>
    <t>Texarkana</t>
  </si>
  <si>
    <t>Leo Kane</t>
  </si>
  <si>
    <t>Derby</t>
  </si>
  <si>
    <t>Hand-Finished Solid Wood Document Frame</t>
  </si>
  <si>
    <t>Miriam Bowman</t>
  </si>
  <si>
    <t>Wirebound Service Call Books, 5 1/2" x 4"</t>
  </si>
  <si>
    <t>Hollywood</t>
  </si>
  <si>
    <t>Iceberg OfficeWorks 42" Round Tables</t>
  </si>
  <si>
    <t>Ricky W Clements</t>
  </si>
  <si>
    <t>Vestavia Hills</t>
  </si>
  <si>
    <t>Roberta Mitchell</t>
  </si>
  <si>
    <t>9-3/4 Diameter Round Wall Clock</t>
  </si>
  <si>
    <t>Paris</t>
  </si>
  <si>
    <t>Fellowes Bases and Tops For Staxonsteel®/High-Stak® Systems</t>
  </si>
  <si>
    <t>Cameron Owens</t>
  </si>
  <si>
    <t>Covington</t>
  </si>
  <si>
    <t>Benjamin Porter</t>
  </si>
  <si>
    <t>Livonia</t>
  </si>
  <si>
    <t>Kathryn Tate</t>
  </si>
  <si>
    <t>Staples Copy Paper (20Lb. and 84 Bright)</t>
  </si>
  <si>
    <t>Marshall Brandt Briggs</t>
  </si>
  <si>
    <t>Maryville</t>
  </si>
  <si>
    <t>Roy Hardison</t>
  </si>
  <si>
    <t>Belkin Premiere Surge Master II 8-outlet surge protector</t>
  </si>
  <si>
    <t>Maureen Herbert Hood</t>
  </si>
  <si>
    <t>Global Leather and Oak Executive Chair, Black</t>
  </si>
  <si>
    <t>Appleton</t>
  </si>
  <si>
    <t>Nathan Jenkins</t>
  </si>
  <si>
    <t>T28 WORLD</t>
  </si>
  <si>
    <t>Pine Bluff</t>
  </si>
  <si>
    <t>Ray Grady</t>
  </si>
  <si>
    <t>Eagle Pass</t>
  </si>
  <si>
    <t>Benjamin Chan</t>
  </si>
  <si>
    <t>Redwood City</t>
  </si>
  <si>
    <t>Julian F Wolfe</t>
  </si>
  <si>
    <t>Hanover Park</t>
  </si>
  <si>
    <t>Louis Parrish</t>
  </si>
  <si>
    <t>Ibico Laser Imprintable Binding System Covers</t>
  </si>
  <si>
    <t>Dixon Ticonderoga Core-Lock Colored Pencils, 48-Color Set</t>
  </si>
  <si>
    <t>Edward Lamm</t>
  </si>
  <si>
    <t>Eldon® Gobal File Keepers</t>
  </si>
  <si>
    <t>New Hampshire</t>
  </si>
  <si>
    <t>Nashua</t>
  </si>
  <si>
    <t>Beth English</t>
  </si>
  <si>
    <t>Elmwood Park</t>
  </si>
  <si>
    <t>Faye Wolf</t>
  </si>
  <si>
    <t>South Orange</t>
  </si>
  <si>
    <t>Vincent Daniel</t>
  </si>
  <si>
    <t>Fruit Cove</t>
  </si>
  <si>
    <t>Helen H Heller</t>
  </si>
  <si>
    <t>Dana Fluorescent Magnifying Lamp, White, 36"</t>
  </si>
  <si>
    <t>Hacienda Heights</t>
  </si>
  <si>
    <t>Avery 494</t>
  </si>
  <si>
    <t>Sharon Ellis</t>
  </si>
  <si>
    <t>Deflect-o SuperTray™ Unbreakable Stackable Tray, Letter, Black</t>
  </si>
  <si>
    <t>Shoreview</t>
  </si>
  <si>
    <t>Rachel Casey</t>
  </si>
  <si>
    <t>Accessory41</t>
  </si>
  <si>
    <t>Marvin Rollins</t>
  </si>
  <si>
    <t>Stamford</t>
  </si>
  <si>
    <t>Paige Mason</t>
  </si>
  <si>
    <t>Hon GuestStacker Chair</t>
  </si>
  <si>
    <t>Norfolk</t>
  </si>
  <si>
    <t>Wilson Jones 14 Line Acrylic Coated Pressboard Data Binders</t>
  </si>
  <si>
    <t>Wilson Jones Ledger-Size, Piano-Hinge Binder, 2", Blue</t>
  </si>
  <si>
    <t>Vanessa Winstead</t>
  </si>
  <si>
    <t>Deluxe Rollaway Locking File with Drawer</t>
  </si>
  <si>
    <t>Pekin</t>
  </si>
  <si>
    <t>Elsie Pridgen</t>
  </si>
  <si>
    <t>Telephone Message Books with Fax/Mobile Section, 4 1/4" x 6"</t>
  </si>
  <si>
    <t>Laguna Hills</t>
  </si>
  <si>
    <t>Dana Burgess</t>
  </si>
  <si>
    <t>Xerox 1985</t>
  </si>
  <si>
    <t>Heather Stern</t>
  </si>
  <si>
    <t>Newington</t>
  </si>
  <si>
    <t>Hazel Khan</t>
  </si>
  <si>
    <t>Ann Steele</t>
  </si>
  <si>
    <t>Kirkland</t>
  </si>
  <si>
    <t>Sharp AL-1530CS Digital Copier</t>
  </si>
  <si>
    <t>Marcia Feldman</t>
  </si>
  <si>
    <t>TI 30X Scientific Calculator</t>
  </si>
  <si>
    <t>Little Rock</t>
  </si>
  <si>
    <t>Lloyd Dickson</t>
  </si>
  <si>
    <t>Xerox 1893</t>
  </si>
  <si>
    <t>Buffalo Grove</t>
  </si>
  <si>
    <t>Erin Ballard</t>
  </si>
  <si>
    <t>Gayle Pearson</t>
  </si>
  <si>
    <t>David Wrenn</t>
  </si>
  <si>
    <t>O'Sullivan Elevations Bookcase, Cherry Finish</t>
  </si>
  <si>
    <t>Georgetown</t>
  </si>
  <si>
    <t>Nelson Hong</t>
  </si>
  <si>
    <t>Hewlett-Packard 4.7GB DVD+R Discs</t>
  </si>
  <si>
    <t>Torrance</t>
  </si>
  <si>
    <t>600 Series Flip</t>
  </si>
  <si>
    <t>Gilbert Godfrey</t>
  </si>
  <si>
    <t>Economy Binders</t>
  </si>
  <si>
    <t>Sault Sainte Marie</t>
  </si>
  <si>
    <t>Nu-Form 106-Key Ergonomic Keyboard w/ Touchpad</t>
  </si>
  <si>
    <t>Xerox 1989</t>
  </si>
  <si>
    <t>Gregory Holden</t>
  </si>
  <si>
    <t>Global Commerce™ Series High-Back Swivel/Tilt Chairs</t>
  </si>
  <si>
    <t>Riverside</t>
  </si>
  <si>
    <t>Jennifer Stanton</t>
  </si>
  <si>
    <t>Winter Garden</t>
  </si>
  <si>
    <t>Gordon Brandt</t>
  </si>
  <si>
    <t>Lorraine Boykin</t>
  </si>
  <si>
    <t>Shirley</t>
  </si>
  <si>
    <t>Glenda Simon</t>
  </si>
  <si>
    <t>GBC VeloBinder Electric Binding Machine</t>
  </si>
  <si>
    <t>Camarillo</t>
  </si>
  <si>
    <t>Imation 3.5 IBM Formatted Diskettes, 10/Box</t>
  </si>
  <si>
    <t>V3682</t>
  </si>
  <si>
    <t>Eugene H Walsh</t>
  </si>
  <si>
    <t>Xerox 20</t>
  </si>
  <si>
    <t>Manitowoc</t>
  </si>
  <si>
    <t>Dwight Robinson</t>
  </si>
  <si>
    <t>1726 Digital Answering Machine</t>
  </si>
  <si>
    <t>Lynne Griffith</t>
  </si>
  <si>
    <t>Hagerstown</t>
  </si>
  <si>
    <t>Fiskars 8" Scissors, 2/Pack</t>
  </si>
  <si>
    <t>Stephen Lam</t>
  </si>
  <si>
    <t>Pahrump</t>
  </si>
  <si>
    <t>Fellowes Stor/Drawer® Steel Plus™ Storage Drawers</t>
  </si>
  <si>
    <t>Michael Tanner</t>
  </si>
  <si>
    <t>Fellowes EZ Multi-Media Keyboard</t>
  </si>
  <si>
    <t>Serrated Blade or Curved Handle Hand Letter Openers</t>
  </si>
  <si>
    <t>Faye Hanna</t>
  </si>
  <si>
    <t>El Dorado Hills</t>
  </si>
  <si>
    <t>Denise Parks</t>
  </si>
  <si>
    <t>Theresa Winters</t>
  </si>
  <si>
    <t>Bryant</t>
  </si>
  <si>
    <t>KF 788</t>
  </si>
  <si>
    <t>Josephine Rao</t>
  </si>
  <si>
    <t>Hammond</t>
  </si>
  <si>
    <t>Harold Albright</t>
  </si>
  <si>
    <t>Caroline Stone</t>
  </si>
  <si>
    <t>Memo Book, 100 Message Capacity, 5 3/8” x 11”</t>
  </si>
  <si>
    <t>Edwin Coley</t>
  </si>
  <si>
    <t>Staples 1 Part Blank Computer Paper</t>
  </si>
  <si>
    <t>Mansfield</t>
  </si>
  <si>
    <t>12-1/2 Diameter Round Wall Clock</t>
  </si>
  <si>
    <t>Tracy Buckley</t>
  </si>
  <si>
    <t>Executive Impressions 14" Contract Wall Clock</t>
  </si>
  <si>
    <t>North Little Rock</t>
  </si>
  <si>
    <t>Judith Shepherd</t>
  </si>
  <si>
    <t>Muskego</t>
  </si>
  <si>
    <t>Donna Braun</t>
  </si>
  <si>
    <t>Hoover</t>
  </si>
  <si>
    <t>Anita Kent</t>
  </si>
  <si>
    <t>Linden</t>
  </si>
  <si>
    <t>Jacob Hirsch</t>
  </si>
  <si>
    <t>Epson LQ-870 Dot Matrix Printer</t>
  </si>
  <si>
    <t>Barrington</t>
  </si>
  <si>
    <t>Sidney Gilliam</t>
  </si>
  <si>
    <t>Rush Hierlooms Collection 1" Thick Stackable Bookcases</t>
  </si>
  <si>
    <t>Riverview</t>
  </si>
  <si>
    <t>Lynn Morrow</t>
  </si>
  <si>
    <t>Avery 501</t>
  </si>
  <si>
    <t>Salem</t>
  </si>
  <si>
    <t>Shannon Aldridge</t>
  </si>
  <si>
    <t>North Olmsted</t>
  </si>
  <si>
    <t>Susan Carroll Berman</t>
  </si>
  <si>
    <t>Carole Miller</t>
  </si>
  <si>
    <t>Austintown</t>
  </si>
  <si>
    <t>Lynn O'Donnell</t>
  </si>
  <si>
    <t>Elgin</t>
  </si>
  <si>
    <t>Manila Recycled Extra-Heavyweight Clasp Envelopes, 6" x 9"</t>
  </si>
  <si>
    <t>Peter McConnell</t>
  </si>
  <si>
    <t>Columbus</t>
  </si>
  <si>
    <t>3M Organizer Strips</t>
  </si>
  <si>
    <t>Imation 3.5 IBM Diskettes, 10/Box</t>
  </si>
  <si>
    <t>GE 4 Foot Flourescent Tube, 40 Watt</t>
  </si>
  <si>
    <t>300 Series Non-Flip</t>
  </si>
  <si>
    <t>Katie Dougherty</t>
  </si>
  <si>
    <t>Hoover Replacement Belts For Soft Guard™ &amp; Commercial Ltweight Upright Vacs, 2/Pk</t>
  </si>
  <si>
    <t>Spanaway</t>
  </si>
  <si>
    <t>Ibico Ibimaster 300 Manual Binding System</t>
  </si>
  <si>
    <t>Laurence Poe</t>
  </si>
  <si>
    <t>Spokane</t>
  </si>
  <si>
    <t>Sally Dunn</t>
  </si>
  <si>
    <t>Tenex Contemporary Contur Chairmats for Low and Medium Pile Carpet, Computer, 39" x 49"</t>
  </si>
  <si>
    <t>Tuscaloosa</t>
  </si>
  <si>
    <t>Debra Batchelor</t>
  </si>
  <si>
    <t>Moscow</t>
  </si>
  <si>
    <t>Eldon Shelf Savers™ Cubes and Bins</t>
  </si>
  <si>
    <t>Lewis Baldwin</t>
  </si>
  <si>
    <t>Montclair</t>
  </si>
  <si>
    <t>Elsie Lane</t>
  </si>
  <si>
    <t>Presstex Flexible Ring Binders</t>
  </si>
  <si>
    <t>Midland</t>
  </si>
  <si>
    <t>Erica R Fuller</t>
  </si>
  <si>
    <t>Clayton</t>
  </si>
  <si>
    <t>Roy Rouse</t>
  </si>
  <si>
    <t>Coeur D Alene</t>
  </si>
  <si>
    <t>Heavy-Duty E-Z-D® Binders</t>
  </si>
  <si>
    <t>Kerry Green</t>
  </si>
  <si>
    <t>Staples #10 Laser &amp; Inkjet Envelopes, 4 1/8" x 9 1/2", 100/Box</t>
  </si>
  <si>
    <t>Indianapolis</t>
  </si>
  <si>
    <t>Frances Jackson</t>
  </si>
  <si>
    <t>Jeffersonville</t>
  </si>
  <si>
    <t>Cynthia Khan</t>
  </si>
  <si>
    <t>Xerox 1950</t>
  </si>
  <si>
    <t>Xerox 224</t>
  </si>
  <si>
    <t>Penny Rich</t>
  </si>
  <si>
    <t>Xerox 1896</t>
  </si>
  <si>
    <t>Minnetonka Mills</t>
  </si>
  <si>
    <t>Ashley Reese</t>
  </si>
  <si>
    <t>Avery® Durable Slant Ring Binders With Label Holder</t>
  </si>
  <si>
    <t>Saint Louis</t>
  </si>
  <si>
    <t>Eileen Riddle</t>
  </si>
  <si>
    <t>Xerox 204</t>
  </si>
  <si>
    <t>Roy</t>
  </si>
  <si>
    <t>Penny O Caldwell</t>
  </si>
  <si>
    <t>Bush® Cubix Conference Tables, Fully Assembled</t>
  </si>
  <si>
    <t>Jeff Spivey</t>
  </si>
  <si>
    <t>Euro Pro Shark Stick Mini Vacuum</t>
  </si>
  <si>
    <t>Stephanie Sun Perry</t>
  </si>
  <si>
    <t>GBC Wire Binding Strips</t>
  </si>
  <si>
    <t>Saratoga</t>
  </si>
  <si>
    <t>Bob Gibson</t>
  </si>
  <si>
    <t>Hon Comfortask® Task/Swivel Chairs</t>
  </si>
  <si>
    <t>Port Huron</t>
  </si>
  <si>
    <t>Panasonic KX-P3626 Dot Matrix Printer</t>
  </si>
  <si>
    <t>Jesse Hutchinson</t>
  </si>
  <si>
    <t>Zebra Zazzle Fluorescent Highlighters</t>
  </si>
  <si>
    <t>Goleta</t>
  </si>
  <si>
    <t>Holmes Cool Mist Humidifier for the Whole House with 8-Gallon Output per Day, Extended Life Filter</t>
  </si>
  <si>
    <t>Allen Nash</t>
  </si>
  <si>
    <t>Waynesboro</t>
  </si>
  <si>
    <t>Joel Burnette</t>
  </si>
  <si>
    <t>Dunwoody</t>
  </si>
  <si>
    <t>Leslie Hawley</t>
  </si>
  <si>
    <t>Canon MP25DIII Desktop Whisper-Quiet Printing Calculator</t>
  </si>
  <si>
    <t>Tulsa</t>
  </si>
  <si>
    <t>Richard McClure</t>
  </si>
  <si>
    <t>Thornton</t>
  </si>
  <si>
    <t>Bush Heritage Pine Collection 5-Shelf Bookcase, Albany Pine Finish, *Special Order</t>
  </si>
  <si>
    <t>i470</t>
  </si>
  <si>
    <t>Kathy Shah</t>
  </si>
  <si>
    <t>Garner</t>
  </si>
  <si>
    <t>Theodore Tyson</t>
  </si>
  <si>
    <t>Romeoville</t>
  </si>
  <si>
    <t>Nicole Pope</t>
  </si>
  <si>
    <t>#10- 4 1/8" x 9 1/2" Security-Tint Envelopes</t>
  </si>
  <si>
    <t>Rocky Mount</t>
  </si>
  <si>
    <t>Hewlett-Packard Deskjet 1220Cse Color Inkjet Printer</t>
  </si>
  <si>
    <t>Rick Ellis</t>
  </si>
  <si>
    <t>AT&amp;T 2230 Dual Handset Phone With Caller ID/Call Waiting</t>
  </si>
  <si>
    <t>Angela Rose</t>
  </si>
  <si>
    <t>Xerox 1961</t>
  </si>
  <si>
    <t>Lorraine Kelly</t>
  </si>
  <si>
    <t>6160</t>
  </si>
  <si>
    <t>Puyallup</t>
  </si>
  <si>
    <t>Elisabeth Massey</t>
  </si>
  <si>
    <t>Avery 479</t>
  </si>
  <si>
    <t>Prescott</t>
  </si>
  <si>
    <t>Kate Lehman</t>
  </si>
  <si>
    <t>Westinghouse Clip-On Gooseneck Lamps</t>
  </si>
  <si>
    <t>Dundalk</t>
  </si>
  <si>
    <t>Gloria Jacobs</t>
  </si>
  <si>
    <t>Eldon® 200 Class™ Desk Accessories, Burgundy</t>
  </si>
  <si>
    <t>Elmira</t>
  </si>
  <si>
    <t>Laurence Hull</t>
  </si>
  <si>
    <t>Portage</t>
  </si>
  <si>
    <t>Alison Stewart</t>
  </si>
  <si>
    <t>US Robotics 56K V.92 External Faxmodem</t>
  </si>
  <si>
    <t>Des Plaines</t>
  </si>
  <si>
    <t>Fellowes Staxonsteel® Drawer Files</t>
  </si>
  <si>
    <t>Accessory39</t>
  </si>
  <si>
    <t>Andrea Shaw</t>
  </si>
  <si>
    <t>Crate-A-Files™</t>
  </si>
  <si>
    <t>Danville</t>
  </si>
  <si>
    <t>Avery Hanging File Binders</t>
  </si>
  <si>
    <t>Amanda Conner</t>
  </si>
  <si>
    <t>Papillion</t>
  </si>
  <si>
    <t>Anne Bland</t>
  </si>
  <si>
    <t>Channelview</t>
  </si>
  <si>
    <t>Xerox 1973</t>
  </si>
  <si>
    <t>Brian Bennett</t>
  </si>
  <si>
    <t>Cheektowaga</t>
  </si>
  <si>
    <t>Anne Schultz</t>
  </si>
  <si>
    <t>Accessory4</t>
  </si>
  <si>
    <t>Athens</t>
  </si>
  <si>
    <t>Megan York</t>
  </si>
  <si>
    <t>Caldwell</t>
  </si>
  <si>
    <t>Yvonne Fox</t>
  </si>
  <si>
    <t>Tenex B1-RE Series Chair Mats for Low Pile Carpets</t>
  </si>
  <si>
    <t>Watauga</t>
  </si>
  <si>
    <t>Francis Spivey</t>
  </si>
  <si>
    <t>Lynda Herman</t>
  </si>
  <si>
    <t>Rodney Kearney</t>
  </si>
  <si>
    <t>Metairie</t>
  </si>
  <si>
    <t>Kent Burton</t>
  </si>
  <si>
    <t>Delaware</t>
  </si>
  <si>
    <t>Jessica Huffman</t>
  </si>
  <si>
    <t>Dublin</t>
  </si>
  <si>
    <t>Rhonda Stein</t>
  </si>
  <si>
    <t>i270</t>
  </si>
  <si>
    <t>Salisbury</t>
  </si>
  <si>
    <t>Vickie Morse</t>
  </si>
  <si>
    <t>Xerox 210</t>
  </si>
  <si>
    <t>Reisterstown</t>
  </si>
  <si>
    <t>Arnold Floyd Blair</t>
  </si>
  <si>
    <t>Rock Hill</t>
  </si>
  <si>
    <t>Rhonda Bryant</t>
  </si>
  <si>
    <t>Xerox 216</t>
  </si>
  <si>
    <t>Winter Haven</t>
  </si>
  <si>
    <t>Fellowes Recycled Storage Drawers</t>
  </si>
  <si>
    <t>Alison Peters Wooten</t>
  </si>
  <si>
    <t>West Islip</t>
  </si>
  <si>
    <t>Neal Weber</t>
  </si>
  <si>
    <t>Rita Barton</t>
  </si>
  <si>
    <t>Ridgewood</t>
  </si>
  <si>
    <t>Lynn Bell</t>
  </si>
  <si>
    <t>Linden® 12" Wall Clock With Oak Frame</t>
  </si>
  <si>
    <t>Bennington</t>
  </si>
  <si>
    <t>Colleen Marsh</t>
  </si>
  <si>
    <t>Global Leather Highback Executive Chair with Pneumatic Height Adjustment, Black</t>
  </si>
  <si>
    <t>Ken H Frazier</t>
  </si>
  <si>
    <t>StarTAC 7760</t>
  </si>
  <si>
    <t>Oakton</t>
  </si>
  <si>
    <t>Ricky Allred</t>
  </si>
  <si>
    <t>Columbia</t>
  </si>
  <si>
    <t>Jeanne Werner</t>
  </si>
  <si>
    <t>O'Sullivan Living Dimensions 3-Shelf Bookcases</t>
  </si>
  <si>
    <t>Sandra Sharma</t>
  </si>
  <si>
    <t>Morristown</t>
  </si>
  <si>
    <t>Laurie Petty</t>
  </si>
  <si>
    <t>Jupiter</t>
  </si>
  <si>
    <t>Charlie Moore</t>
  </si>
  <si>
    <t>Anderson</t>
  </si>
  <si>
    <t>Edgar Stone</t>
  </si>
  <si>
    <t>Peggy Lanier</t>
  </si>
  <si>
    <t>Angle-D Binders with Locking Rings, Label Holders</t>
  </si>
  <si>
    <t>Roseville</t>
  </si>
  <si>
    <t>Dorothy Holt</t>
  </si>
  <si>
    <t>Advantus Employee of the Month Certificate Frame, 11 x 13-1/2</t>
  </si>
  <si>
    <t>Irving</t>
  </si>
  <si>
    <t>Beverly Cooke Brooks</t>
  </si>
  <si>
    <t>SC7868i</t>
  </si>
  <si>
    <t>Stratford</t>
  </si>
  <si>
    <t>Lindsay Link</t>
  </si>
  <si>
    <t>Belkin 107-key enhanced keyboard, USB/PS/2 interface</t>
  </si>
  <si>
    <t>Lewiston</t>
  </si>
  <si>
    <t>Emma Bloom</t>
  </si>
  <si>
    <t>Seth Thomas 14" Putty-Colored Wall Clock</t>
  </si>
  <si>
    <t>Rock Springs</t>
  </si>
  <si>
    <t>Marvin Parrott</t>
  </si>
  <si>
    <t>Newell 310</t>
  </si>
  <si>
    <t>Duluth</t>
  </si>
  <si>
    <t>Sandy Ellington</t>
  </si>
  <si>
    <t>Reno</t>
  </si>
  <si>
    <t>Eugene Brewer Knox</t>
  </si>
  <si>
    <t>Acco® Hot Clips™ Clips to Go</t>
  </si>
  <si>
    <t>Bethpage</t>
  </si>
  <si>
    <t>Leah Davenport</t>
  </si>
  <si>
    <t>Storex DuraTech Recycled Plastic Frosted Binders</t>
  </si>
  <si>
    <t>Hesperia</t>
  </si>
  <si>
    <t>Brett Ingram</t>
  </si>
  <si>
    <t>Harker Heights</t>
  </si>
  <si>
    <t>Emma Buckley</t>
  </si>
  <si>
    <t>Holmes Replacement Filter for HEPA Air Cleaner, Very Large Room, HEPA Filter</t>
  </si>
  <si>
    <t>Boston 1730 StandUp Electric Pencil Sharpener</t>
  </si>
  <si>
    <t>Erik Barr</t>
  </si>
  <si>
    <t>Xerox 1982</t>
  </si>
  <si>
    <t>Calumet City</t>
  </si>
  <si>
    <t>Tom Hoyle Honeycutt</t>
  </si>
  <si>
    <t>Eldon Cleatmat® Chair Mats for Medium Pile Carpets</t>
  </si>
  <si>
    <t>Warren</t>
  </si>
  <si>
    <t>Bradley Schroeder</t>
  </si>
  <si>
    <t>Fellowes PB300 Plastic Comb Binding Machine</t>
  </si>
  <si>
    <t>Sharon Long</t>
  </si>
  <si>
    <t>Master Giant Foot® Doorstop, Safety Yellow</t>
  </si>
  <si>
    <t>Marietta</t>
  </si>
  <si>
    <t>Lindsay O'Connell</t>
  </si>
  <si>
    <t>Canon BP1200DH 12-Digit Bubble Jet Printing Calculator</t>
  </si>
  <si>
    <t>688</t>
  </si>
  <si>
    <t>Teresa Bishop</t>
  </si>
  <si>
    <t>Staples Surge Protector 6 outlet</t>
  </si>
  <si>
    <t>Bakersfield</t>
  </si>
  <si>
    <t>Eldon Radial Chair Mat for Low to Medium Pile Carpets</t>
  </si>
  <si>
    <t>Bobby Clements</t>
  </si>
  <si>
    <t>Joyce Knox</t>
  </si>
  <si>
    <t>Imation Neon Mac Format Diskettes, 10/Pack</t>
  </si>
  <si>
    <t>Parkersburg</t>
  </si>
  <si>
    <t>Chris Ford</t>
  </si>
  <si>
    <t>Camp Springs</t>
  </si>
  <si>
    <t>Anthony Foley</t>
  </si>
  <si>
    <t>Joyce Kern</t>
  </si>
  <si>
    <t>Xerox 1974</t>
  </si>
  <si>
    <t>Sterling Heights</t>
  </si>
  <si>
    <t>Jenny Hawkins</t>
  </si>
  <si>
    <t>Stevens Point</t>
  </si>
  <si>
    <t>Grace McNeill Hunt</t>
  </si>
  <si>
    <t>Sudbury</t>
  </si>
  <si>
    <t>Quality Park Security Envelopes</t>
  </si>
  <si>
    <t>Beverly Cameron</t>
  </si>
  <si>
    <t>Apex</t>
  </si>
  <si>
    <t>Carolyn Hoffman</t>
  </si>
  <si>
    <t>Honeywell Quietcare HEPA Air Cleaner</t>
  </si>
  <si>
    <t>Xerox 1908</t>
  </si>
  <si>
    <t>Arnold Gay</t>
  </si>
  <si>
    <t>Bush Cubix Collection Bookcases, Fully Assembled</t>
  </si>
  <si>
    <t>Chandler</t>
  </si>
  <si>
    <t>Edward Leonard</t>
  </si>
  <si>
    <t>Avery 49</t>
  </si>
  <si>
    <t>Fresno</t>
  </si>
  <si>
    <t>Renee Alston</t>
  </si>
  <si>
    <t>Pressboard Data Binder, Crimson, 12" X 8 1/2"</t>
  </si>
  <si>
    <t>Drexel Hill</t>
  </si>
  <si>
    <t>8860</t>
  </si>
  <si>
    <t>Geraldine Puckett</t>
  </si>
  <si>
    <t>Deborah Paul</t>
  </si>
  <si>
    <t>West Linn</t>
  </si>
  <si>
    <t>Brother DCP1000 Digital 3 in 1 Multifunction Machine</t>
  </si>
  <si>
    <t>Toni Owens Poe</t>
  </si>
  <si>
    <t>GBC Standard Therm-A-Bind Covers</t>
  </si>
  <si>
    <t>Munster</t>
  </si>
  <si>
    <t>Staples Premium Bright 1-Part Blank Computer Paper</t>
  </si>
  <si>
    <t>Robyn Hayes</t>
  </si>
  <si>
    <t>Sanford 52201 APSCO Electric Pencil Sharpener</t>
  </si>
  <si>
    <t>Brentwood</t>
  </si>
  <si>
    <t>Bob Berg</t>
  </si>
  <si>
    <t>Panasonic KP-310 Heavy-Duty Electric Pencil Sharpener</t>
  </si>
  <si>
    <t>North Miami</t>
  </si>
  <si>
    <t>Stuart C Robinson</t>
  </si>
  <si>
    <t>North Ridgeville</t>
  </si>
  <si>
    <t>Diane Lu</t>
  </si>
  <si>
    <t>Tallahassee</t>
  </si>
  <si>
    <t>Joy Kaplan McNeill</t>
  </si>
  <si>
    <t>Xerox 23</t>
  </si>
  <si>
    <t>Carlsbad</t>
  </si>
  <si>
    <t>Erika Morgan</t>
  </si>
  <si>
    <t>Seymour</t>
  </si>
  <si>
    <t>Marianne Connor</t>
  </si>
  <si>
    <t>Lawrence Hester</t>
  </si>
  <si>
    <t>Xerox 1976</t>
  </si>
  <si>
    <t>Alexander O'Brien</t>
  </si>
  <si>
    <t>Houston</t>
  </si>
  <si>
    <t>Christopher Bryant</t>
  </si>
  <si>
    <t>Rush Hierlooms Collection Rich Wood Bookcases</t>
  </si>
  <si>
    <t>Santa Clara</t>
  </si>
  <si>
    <t>Ruby Gibbons</t>
  </si>
  <si>
    <t>High Speed Automatic Electric Letter Opener</t>
  </si>
  <si>
    <t>Forest Park</t>
  </si>
  <si>
    <t>Benjamin Kaufman</t>
  </si>
  <si>
    <t>Belkin 105-Key Black Keyboard</t>
  </si>
  <si>
    <t>Belchertown</t>
  </si>
  <si>
    <t>Amy Shea</t>
  </si>
  <si>
    <t>Ottumwa</t>
  </si>
  <si>
    <t>Xerox 1891</t>
  </si>
  <si>
    <t>Jeanne Nguyen</t>
  </si>
  <si>
    <t>DAX Wood Document Frame.</t>
  </si>
  <si>
    <t>Fairborn</t>
  </si>
  <si>
    <t>Connie Bunn</t>
  </si>
  <si>
    <t>Marshalltown</t>
  </si>
  <si>
    <t>Daniel Huff</t>
  </si>
  <si>
    <t>West Allis</t>
  </si>
  <si>
    <t>Nu-Dell Executive Frame</t>
  </si>
  <si>
    <t>Alicia Curtis</t>
  </si>
  <si>
    <t>Xerox 200</t>
  </si>
  <si>
    <t>Tacoma</t>
  </si>
  <si>
    <t>Danielle Daniel</t>
  </si>
  <si>
    <t>Malcolm French</t>
  </si>
  <si>
    <t>Acme Kleencut® Forged Steel Scissors</t>
  </si>
  <si>
    <t>Merrimack</t>
  </si>
  <si>
    <t>Tenex Personal Project File with Scoop Front Design, Black</t>
  </si>
  <si>
    <t>Lee Xu</t>
  </si>
  <si>
    <t>Gretchen Best Wilkins</t>
  </si>
  <si>
    <t>Fellowes Smart Design 104-Key Enhanced Keyboard, PS/2 Adapter, Platinum</t>
  </si>
  <si>
    <t>Lynnwood</t>
  </si>
  <si>
    <t>Norman Shields</t>
  </si>
  <si>
    <t>Vacaville</t>
  </si>
  <si>
    <t>Cathy Simon</t>
  </si>
  <si>
    <t>Council Bluffs</t>
  </si>
  <si>
    <t>Epson DFX5000+ Dot Matrix Printer</t>
  </si>
  <si>
    <t>Newell 320</t>
  </si>
  <si>
    <t>Franklin Spencer</t>
  </si>
  <si>
    <t>Adesso Programmable 142-Key Keyboard</t>
  </si>
  <si>
    <t>Emporia</t>
  </si>
  <si>
    <t>Eileen McDonald</t>
  </si>
  <si>
    <t>Sally House</t>
  </si>
  <si>
    <t>Tara Powers Underwood</t>
  </si>
  <si>
    <t>Laurie Moon</t>
  </si>
  <si>
    <t>Ossining</t>
  </si>
  <si>
    <t>Fellowes Mighty 8 Compact Surge Protector</t>
  </si>
  <si>
    <t>Phyllis Little</t>
  </si>
  <si>
    <t>Bartlett</t>
  </si>
  <si>
    <t>Ellen Sparks</t>
  </si>
  <si>
    <t>Accessory21</t>
  </si>
  <si>
    <t>Neenah</t>
  </si>
  <si>
    <t>Patsy Harmon</t>
  </si>
  <si>
    <t>Lufkin</t>
  </si>
  <si>
    <t>Joe D Dean</t>
  </si>
  <si>
    <t>Beverly Roberts</t>
  </si>
  <si>
    <t>Savannah</t>
  </si>
  <si>
    <t>Christopher Norton Patterson</t>
  </si>
  <si>
    <t>Staples SlimLine Pencil Sharpener</t>
  </si>
  <si>
    <t>Macon</t>
  </si>
  <si>
    <t>Robert Cowan</t>
  </si>
  <si>
    <t>Pueblo West</t>
  </si>
  <si>
    <t>Edwin Chung</t>
  </si>
  <si>
    <t>Natick</t>
  </si>
  <si>
    <t>Tiffany Grossman Hardin</t>
  </si>
  <si>
    <t>Sandwich</t>
  </si>
  <si>
    <t>Larry Church</t>
  </si>
  <si>
    <t>Tennsco Industrial Shelving</t>
  </si>
  <si>
    <t>Highland</t>
  </si>
  <si>
    <t>Laurence Cummings</t>
  </si>
  <si>
    <t>Lehigh Acres</t>
  </si>
  <si>
    <t>Gene Gilliam</t>
  </si>
  <si>
    <t>Balt Split Level Computer Training Table</t>
  </si>
  <si>
    <t>Willie Robinson</t>
  </si>
  <si>
    <t>Coram</t>
  </si>
  <si>
    <t>Advantus Map Pennant Flags and Round Head Tacks</t>
  </si>
  <si>
    <t>Novimex Turbo Task Chair</t>
  </si>
  <si>
    <t>Kara Foster</t>
  </si>
  <si>
    <t>Lock-Up Easel 'Spel-Binder'</t>
  </si>
  <si>
    <t>Marion</t>
  </si>
  <si>
    <t>Neil Song</t>
  </si>
  <si>
    <t>Decoflex Hanging Personal Folder File</t>
  </si>
  <si>
    <t>Pflugerville</t>
  </si>
  <si>
    <t>Kimberly Reilly</t>
  </si>
  <si>
    <t>Killeen</t>
  </si>
  <si>
    <t>Ellen Beck</t>
  </si>
  <si>
    <t>Scottsdale</t>
  </si>
  <si>
    <t>Xerox 1964</t>
  </si>
  <si>
    <t>Nina Bowles</t>
  </si>
  <si>
    <t>Bionaire Personal Warm Mist Humidifier/Vaporizer</t>
  </si>
  <si>
    <t>Eldon Expressions Punched Metal &amp; Wood Desk Accessories, Pewter &amp; Cherry</t>
  </si>
  <si>
    <t>David Hoyle</t>
  </si>
  <si>
    <t>Tensor Computer Mounted Lamp</t>
  </si>
  <si>
    <t>Bloomington</t>
  </si>
  <si>
    <t>Gladys Holloway</t>
  </si>
  <si>
    <t>Accessory17</t>
  </si>
  <si>
    <t>Oakland Park</t>
  </si>
  <si>
    <t>DMI Eclipse Executive Suite Bookcases</t>
  </si>
  <si>
    <t>James Nicholson</t>
  </si>
  <si>
    <t>Annandale</t>
  </si>
  <si>
    <t>Joseph Hurst</t>
  </si>
  <si>
    <t>Ibico Presentation Index for Binding Systems</t>
  </si>
  <si>
    <t>Levittown</t>
  </si>
  <si>
    <t>Xerox 207</t>
  </si>
  <si>
    <t>Sara O'Connor</t>
  </si>
  <si>
    <t>Loveland</t>
  </si>
  <si>
    <t>Xerox 1933</t>
  </si>
  <si>
    <t>Tim Connolly</t>
  </si>
  <si>
    <t>Sauder Forest Hills Library, Woodland Oak Finish</t>
  </si>
  <si>
    <t>Inver Grove Heights</t>
  </si>
  <si>
    <t>Talkabout T8367</t>
  </si>
  <si>
    <t>Robert Rollins</t>
  </si>
  <si>
    <t>Microsoft Natural Multimedia Keyboard</t>
  </si>
  <si>
    <t>Newnan</t>
  </si>
  <si>
    <t>Sanford Liquid Accent Highlighters</t>
  </si>
  <si>
    <t>Annette McIntyre</t>
  </si>
  <si>
    <t>Xerox 1936</t>
  </si>
  <si>
    <t>Kennesaw</t>
  </si>
  <si>
    <t>Claudia Webb</t>
  </si>
  <si>
    <t>Iris® 3-Drawer Stacking Bin, Black</t>
  </si>
  <si>
    <t>Indian Trail</t>
  </si>
  <si>
    <t>Sandra Faulkner</t>
  </si>
  <si>
    <t>Holmes Harmony HEPA Air Purifier for 17 x 20 Room</t>
  </si>
  <si>
    <t>Portsmouth</t>
  </si>
  <si>
    <t>Christina Zhu</t>
  </si>
  <si>
    <t>Lumber Crayons</t>
  </si>
  <si>
    <t>Canon P1-DHIII Palm Printing Calculator</t>
  </si>
  <si>
    <t>Jessie Kelly</t>
  </si>
  <si>
    <t>Logitech Access Keyboard</t>
  </si>
  <si>
    <t>Johnny Reid</t>
  </si>
  <si>
    <t>Crown Point</t>
  </si>
  <si>
    <t>Deflect-o EconoMat Nonstudded, No Bevel Mat</t>
  </si>
  <si>
    <t>Xerox 1882</t>
  </si>
  <si>
    <t>Letter/Legal File Tote with Clear Snap-On Lid, Black Granite</t>
  </si>
  <si>
    <t>Executive Impressions 13-1/2" Indoor/Outdoor Wall Clock</t>
  </si>
  <si>
    <t>Marion Owens</t>
  </si>
  <si>
    <t>Bethlehem</t>
  </si>
  <si>
    <t>Marvin MacDonald</t>
  </si>
  <si>
    <t>Recycled Desk Saver Line "While You Were Out" Book, 5 1/2" X 4"</t>
  </si>
  <si>
    <t>Sara Faulkner</t>
  </si>
  <si>
    <t>Avery 487</t>
  </si>
  <si>
    <t>Calexico</t>
  </si>
  <si>
    <t>Carlos Hanson</t>
  </si>
  <si>
    <t>Executive Impressions 8-1/2" Career Panel/Partition Cubicle Clock</t>
  </si>
  <si>
    <t>Rapid City</t>
  </si>
  <si>
    <t>Xerox 1962</t>
  </si>
  <si>
    <t>Cheryl Guthrie</t>
  </si>
  <si>
    <t>Dean Solomon</t>
  </si>
  <si>
    <t>Gastonia</t>
  </si>
  <si>
    <t>Grace Black</t>
  </si>
  <si>
    <t>North Miami Beach</t>
  </si>
  <si>
    <t>StarTAC Analog</t>
  </si>
  <si>
    <t>Wilson Jones DublLock® D-Ring Binders</t>
  </si>
  <si>
    <t>Janet Zhang</t>
  </si>
  <si>
    <t>Apple Valley</t>
  </si>
  <si>
    <t>Mitchell Goldberg</t>
  </si>
  <si>
    <t>Accessory9</t>
  </si>
  <si>
    <t>7160</t>
  </si>
  <si>
    <t>Marguerite Rodgers</t>
  </si>
  <si>
    <t>SANFORD Major Accent™ Highlighters</t>
  </si>
  <si>
    <t>Commack</t>
  </si>
  <si>
    <t>HP Office Recycled Paper (20Lb. and 87 Bright)</t>
  </si>
  <si>
    <t>Eva Simpson</t>
  </si>
  <si>
    <t>Eldon® Expressions™ Wood Desk Accessories, Oak</t>
  </si>
  <si>
    <t>Carrollton</t>
  </si>
  <si>
    <t>Marvin Reid</t>
  </si>
  <si>
    <t>Faye Silver</t>
  </si>
  <si>
    <t>Xerox 220</t>
  </si>
  <si>
    <t>Crofton</t>
  </si>
  <si>
    <t>Milton Harrell</t>
  </si>
  <si>
    <t>Rotterdam</t>
  </si>
  <si>
    <t>Alvin Mullins</t>
  </si>
  <si>
    <t>Dana Rankin</t>
  </si>
  <si>
    <t>Microsoft Natural Keyboard Elite</t>
  </si>
  <si>
    <t>Twin Falls</t>
  </si>
  <si>
    <t>Wilson Jones® Four-Pocket Poly Binders</t>
  </si>
  <si>
    <t>Sam Rouse</t>
  </si>
  <si>
    <t>Accessory6</t>
  </si>
  <si>
    <t>Adam Saunders Gray</t>
  </si>
  <si>
    <t>Acco Pressboard Covers with Storage Hooks, 14 7/8" x 11", Light Blue</t>
  </si>
  <si>
    <t>Colorado Springs</t>
  </si>
  <si>
    <t>Clifford Webb</t>
  </si>
  <si>
    <t>Townsend</t>
  </si>
  <si>
    <t>Hazel Dale</t>
  </si>
  <si>
    <t>Accessory36</t>
  </si>
  <si>
    <t>Claudia White</t>
  </si>
  <si>
    <t>Novimex Fabric Task Chair</t>
  </si>
  <si>
    <t>Gallatin</t>
  </si>
  <si>
    <t>Jenny Petty</t>
  </si>
  <si>
    <t>Xerox 212</t>
  </si>
  <si>
    <t>Manchester</t>
  </si>
  <si>
    <t>Terry Klein</t>
  </si>
  <si>
    <t>Rutland</t>
  </si>
  <si>
    <t>Michelle Steele</t>
  </si>
  <si>
    <t>Enterprise</t>
  </si>
  <si>
    <t>Wanda Harris</t>
  </si>
  <si>
    <t>Hudson</t>
  </si>
  <si>
    <t>Catalog Binders with Expanding Posts</t>
  </si>
  <si>
    <t>Claire Warren</t>
  </si>
  <si>
    <t>Holmes Replacement Filter for HEPA Air Cleaner, Medium Room</t>
  </si>
  <si>
    <t>New London</t>
  </si>
  <si>
    <t>Brad H Blake</t>
  </si>
  <si>
    <t>Letter Size Cart</t>
  </si>
  <si>
    <t>Gainesville</t>
  </si>
  <si>
    <t>Samantha Weaver</t>
  </si>
  <si>
    <t>Overland Park</t>
  </si>
  <si>
    <t>Leroy Blanchard</t>
  </si>
  <si>
    <t>Pat Baker</t>
  </si>
  <si>
    <t>Kensington 6 Outlet MasterPiece® HOMEOFFICE Power Control Center</t>
  </si>
  <si>
    <t>Lakewood</t>
  </si>
  <si>
    <t>Colleen Andrews</t>
  </si>
  <si>
    <t>Global Push Button Manager's Chair, Indigo</t>
  </si>
  <si>
    <t>Mint Hill</t>
  </si>
  <si>
    <t>Francis I Davis</t>
  </si>
  <si>
    <t>Milwaukee</t>
  </si>
  <si>
    <t>Luis Kerr</t>
  </si>
  <si>
    <t>Atlantic Metals Mobile 5-Shelf Bookcases, Custom Colors</t>
  </si>
  <si>
    <t>Yucaipa</t>
  </si>
  <si>
    <t>Epson DFX-8500 Dot Matrix Printer</t>
  </si>
  <si>
    <t>Advantus 10-Drawer Portable Organizer, Chrome Metal Frame, Smoke Drawers</t>
  </si>
  <si>
    <t>Kathryn Wolfe</t>
  </si>
  <si>
    <t>GBC Plastic Binding Combs</t>
  </si>
  <si>
    <t>Plainview</t>
  </si>
  <si>
    <t>Arthur Lowe Nash</t>
  </si>
  <si>
    <t>Potomac</t>
  </si>
  <si>
    <t>Francis Evans</t>
  </si>
  <si>
    <t>Hoover Replacement Belt for Commercial Guardsman Heavy-Duty Upright Vacuum</t>
  </si>
  <si>
    <t>Hannah Tyson</t>
  </si>
  <si>
    <t>Avery® 3 1/2" Diskette Storage Pages, 10/Pack</t>
  </si>
  <si>
    <t>Paragould</t>
  </si>
  <si>
    <t>Wayne Bass</t>
  </si>
  <si>
    <t>Accessory31</t>
  </si>
  <si>
    <t>Joan Bowers</t>
  </si>
  <si>
    <t>York</t>
  </si>
  <si>
    <t>Lucille Buchanan</t>
  </si>
  <si>
    <t>Eldon Expressions™ Desk Accessory, Wood Photo Frame, Mahogany</t>
  </si>
  <si>
    <t>Willoughby</t>
  </si>
  <si>
    <t>Ronald O'Neill</t>
  </si>
  <si>
    <t>Avery Durable Poly Binders</t>
  </si>
  <si>
    <t>Kenneth Capps</t>
  </si>
  <si>
    <t>Howard Miller 16" Diameter Gallery Wall Clock</t>
  </si>
  <si>
    <t>Melbourne</t>
  </si>
  <si>
    <t>Natalie Aldridge</t>
  </si>
  <si>
    <t>Merritt Island</t>
  </si>
  <si>
    <t>Florence Gold</t>
  </si>
  <si>
    <t>Eldon Expressions Punched Metal &amp; Wood Desk Accessories, Black &amp; Cherry</t>
  </si>
  <si>
    <t>Fairmont</t>
  </si>
  <si>
    <t>Nina Horne Kelly</t>
  </si>
  <si>
    <t>Christopher Meadows</t>
  </si>
  <si>
    <t>Harrison</t>
  </si>
  <si>
    <t>Penny Leach</t>
  </si>
  <si>
    <t>Hackensack</t>
  </si>
  <si>
    <t>Gina Curry</t>
  </si>
  <si>
    <t>Iselin</t>
  </si>
  <si>
    <t>Juan Justice</t>
  </si>
  <si>
    <t>Saint Paul</t>
  </si>
  <si>
    <t>Sauder Facets Collection Locker/File Cabinet, Sky Alder Finish</t>
  </si>
  <si>
    <t>Lois Hansen</t>
  </si>
  <si>
    <t>G.E. Halogen Desk Lamp Bulbs</t>
  </si>
  <si>
    <t>Henry O'Connell</t>
  </si>
  <si>
    <t>Leander</t>
  </si>
  <si>
    <t>Steve Raynor</t>
  </si>
  <si>
    <t>Taylors</t>
  </si>
  <si>
    <t>Gretchen Levine</t>
  </si>
  <si>
    <t>Chromcraft 48" x 96" Racetrack Double Pedestal Table</t>
  </si>
  <si>
    <t>Lima</t>
  </si>
  <si>
    <t>Allan Dickinson</t>
  </si>
  <si>
    <t>Van Buren</t>
  </si>
  <si>
    <t>Ruth Dudley</t>
  </si>
  <si>
    <t>Advantus Push Pins</t>
  </si>
  <si>
    <t>Calvin Conway</t>
  </si>
  <si>
    <t>Old Bridge</t>
  </si>
  <si>
    <t>Julia Reynolds</t>
  </si>
  <si>
    <t>Arvada</t>
  </si>
  <si>
    <t>Kelly Sawyer</t>
  </si>
  <si>
    <t>Lafayette</t>
  </si>
  <si>
    <t>June Roberts</t>
  </si>
  <si>
    <t>Martin-Yale Premier Letter Opener</t>
  </si>
  <si>
    <t>Gerald Petty</t>
  </si>
  <si>
    <t>600 Series Non-Flip</t>
  </si>
  <si>
    <t>Lancaster</t>
  </si>
  <si>
    <t>Fellowes Officeware™ Wire Shelving</t>
  </si>
  <si>
    <t>Maurice Kelly</t>
  </si>
  <si>
    <t>Lakeland</t>
  </si>
  <si>
    <t>Stephanie Hawkins</t>
  </si>
  <si>
    <t>Greenfield</t>
  </si>
  <si>
    <t>Marian Willis</t>
  </si>
  <si>
    <t>La Vista</t>
  </si>
  <si>
    <t>Caroline Johnston</t>
  </si>
  <si>
    <t>Lois Hamilton</t>
  </si>
  <si>
    <t>Dover</t>
  </si>
  <si>
    <t>Jason Bray</t>
  </si>
  <si>
    <t>Mission Viejo</t>
  </si>
  <si>
    <t>Kerry Wilkerson</t>
  </si>
  <si>
    <t>Ted Crowder</t>
  </si>
  <si>
    <t>Micro Innovations Media Access Pro Keyboard</t>
  </si>
  <si>
    <t>James Beck</t>
  </si>
  <si>
    <t>Flagstaff</t>
  </si>
  <si>
    <t>Eldon Executive Woodline II Cherry Finish Desk Accessories</t>
  </si>
  <si>
    <t>Eleanor Swain</t>
  </si>
  <si>
    <t>Keytronic Designer 104- Key Black Keyboard</t>
  </si>
  <si>
    <t>Seth Merrill</t>
  </si>
  <si>
    <t>Executive Impressions 12" Wall Clock</t>
  </si>
  <si>
    <t>Charles Ward</t>
  </si>
  <si>
    <t>g520</t>
  </si>
  <si>
    <t>Moreno Valley</t>
  </si>
  <si>
    <t>Gene Heath Cross</t>
  </si>
  <si>
    <t>Belkin MediaBoard 104- Keyboard</t>
  </si>
  <si>
    <t>Jamestown</t>
  </si>
  <si>
    <t>Fellowes Strictly Business® Drawer File, Letter/Legal Size</t>
  </si>
  <si>
    <t>Evan Kelley</t>
  </si>
  <si>
    <t>Garden City</t>
  </si>
  <si>
    <t>Max Hubbard</t>
  </si>
  <si>
    <t>Avery 485</t>
  </si>
  <si>
    <t>Winter Park</t>
  </si>
  <si>
    <t>Helen Ferguson</t>
  </si>
  <si>
    <t>Winter Springs</t>
  </si>
  <si>
    <t>Timothy Reese</t>
  </si>
  <si>
    <t>Grip Seal Envelopes</t>
  </si>
  <si>
    <t>Smithtown</t>
  </si>
  <si>
    <t>Diana Coble Hubbard</t>
  </si>
  <si>
    <t>Grand Prairie</t>
  </si>
  <si>
    <t>Benjamin Lam</t>
  </si>
  <si>
    <t>Prang Colored Pencils</t>
  </si>
  <si>
    <t>Xerox 1932</t>
  </si>
  <si>
    <t>Wayne Lutz</t>
  </si>
  <si>
    <t>TDK 4.7GB DVD-R Spindle, 15/Pack</t>
  </si>
  <si>
    <t>Hopkinton</t>
  </si>
  <si>
    <t>Meredith Humphrey</t>
  </si>
  <si>
    <t>Jet-Pak Recycled Peel 'N' Seal Padded Mailers</t>
  </si>
  <si>
    <t>Cary</t>
  </si>
  <si>
    <t>Personal Creations™ Ink Jet Cards and Labels</t>
  </si>
  <si>
    <t>Aluminum Document Frame</t>
  </si>
  <si>
    <t>Karen Warren</t>
  </si>
  <si>
    <t>Fridley</t>
  </si>
  <si>
    <t>Marcia Greenberg</t>
  </si>
  <si>
    <t>Hon Metal Bookcases, Black</t>
  </si>
  <si>
    <t>Bullhead City</t>
  </si>
  <si>
    <t>Shawn Stern</t>
  </si>
  <si>
    <t>Acme® Office Executive Series Stainless Steel Trimmers</t>
  </si>
  <si>
    <t>Tysons Corner</t>
  </si>
  <si>
    <t>Glenda Herbert</t>
  </si>
  <si>
    <t>Huntington Beach</t>
  </si>
  <si>
    <t>Gary Hester</t>
  </si>
  <si>
    <t>Flower Mound</t>
  </si>
  <si>
    <t>Sandy Hunt</t>
  </si>
  <si>
    <t>Altamonte Springs</t>
  </si>
  <si>
    <t>Kara Patton</t>
  </si>
  <si>
    <t>Carpentersville</t>
  </si>
  <si>
    <t>Gordon Walker</t>
  </si>
  <si>
    <t>Cabot</t>
  </si>
  <si>
    <t>Dwight M Carr</t>
  </si>
  <si>
    <t>Fuji Slim Jewel Case CD-R</t>
  </si>
  <si>
    <t>Mcminnville</t>
  </si>
  <si>
    <t>Annie Sherrill</t>
  </si>
  <si>
    <t>5185</t>
  </si>
  <si>
    <t>Odessa</t>
  </si>
  <si>
    <t>Joanne Church</t>
  </si>
  <si>
    <t>La Mesa</t>
  </si>
  <si>
    <t>StarTAC ST7762</t>
  </si>
  <si>
    <t>Katherine W Epstein</t>
  </si>
  <si>
    <t>Hewlett-Packard Deskjet 3820 Color Inkjet Printer</t>
  </si>
  <si>
    <t>Jackson</t>
  </si>
  <si>
    <t>Vanessa Day</t>
  </si>
  <si>
    <t>Collierville</t>
  </si>
  <si>
    <t>DAX Solid Wood Frames</t>
  </si>
  <si>
    <t>Frank Hess</t>
  </si>
  <si>
    <t>Waldorf</t>
  </si>
  <si>
    <t>Tyvek ® Top-Opening Peel &amp; Seel ® Envelopes, Gray</t>
  </si>
  <si>
    <t>DAX Value U-Channel Document Frames, Easel Back</t>
  </si>
  <si>
    <t>Staples Metal Binder Clips</t>
  </si>
  <si>
    <t>Sidney Bowling</t>
  </si>
  <si>
    <t>Omaha</t>
  </si>
  <si>
    <t>Timothy Ross</t>
  </si>
  <si>
    <t>Kim McCarthy</t>
  </si>
  <si>
    <t>Fiskars® Softgrip Scissors</t>
  </si>
  <si>
    <t>Oak Park</t>
  </si>
  <si>
    <t>Jacob Murray</t>
  </si>
  <si>
    <t>DAX Cubicle Frames - 8x10</t>
  </si>
  <si>
    <t>Medina</t>
  </si>
  <si>
    <t>Carrie High</t>
  </si>
  <si>
    <t>Troy Moon</t>
  </si>
  <si>
    <t>Oakland</t>
  </si>
  <si>
    <t>Regina Langley</t>
  </si>
  <si>
    <t>Hunt BOSTON® Vista® Battery-Operated Pencil Sharpener, Black</t>
  </si>
  <si>
    <t>Martinez</t>
  </si>
  <si>
    <t>Melvin Duke</t>
  </si>
  <si>
    <t>Frankfort</t>
  </si>
  <si>
    <t>Judy Barrett</t>
  </si>
  <si>
    <t>14-7/8 x 11 Blue Bar Computer Printout Paper</t>
  </si>
  <si>
    <t>Kerry Jernigan</t>
  </si>
  <si>
    <t>Steel Personal Filing/Posting Tote</t>
  </si>
  <si>
    <t>Rancho Cucamonga</t>
  </si>
  <si>
    <t>Tracy Livingston</t>
  </si>
  <si>
    <t>Redding</t>
  </si>
  <si>
    <t>Fellowes Twister Kit, Gray/Clear, 3/pkg</t>
  </si>
  <si>
    <t>Helen Lyons</t>
  </si>
  <si>
    <t>Epson C82 Color Inkjet Printer</t>
  </si>
  <si>
    <t>Prescott Valley</t>
  </si>
  <si>
    <t>Sean Pugh</t>
  </si>
  <si>
    <t>Sunrise</t>
  </si>
  <si>
    <t>Christina Matthews</t>
  </si>
  <si>
    <t>Advantus Panel Wall Certificate Holder - 8.5x11</t>
  </si>
  <si>
    <t>Sherri Kramer</t>
  </si>
  <si>
    <t>Imation Neon 80 Minute CD-R Spindle, 50/Pack</t>
  </si>
  <si>
    <t>Janice Boswell</t>
  </si>
  <si>
    <t>Port Orange</t>
  </si>
  <si>
    <t>Sally Liu</t>
  </si>
  <si>
    <t>Microsoft Multimedia Keyboard</t>
  </si>
  <si>
    <t>New Berlin</t>
  </si>
  <si>
    <t>Alvin Hoover</t>
  </si>
  <si>
    <t>State College</t>
  </si>
  <si>
    <t>Albert Maxwell</t>
  </si>
  <si>
    <t>New Milford</t>
  </si>
  <si>
    <t>Faye Dyer</t>
  </si>
  <si>
    <t>Bradley Pollock</t>
  </si>
  <si>
    <t>Acco Keyboard-In-A-Box®</t>
  </si>
  <si>
    <t>Goffstown</t>
  </si>
  <si>
    <t>Zachary Maynard</t>
  </si>
  <si>
    <t>Blacksburg</t>
  </si>
  <si>
    <t>Xerox 1922</t>
  </si>
  <si>
    <t>Thelma Murray</t>
  </si>
  <si>
    <t>Grove City</t>
  </si>
  <si>
    <t>Tripp Lite Isotel 8 Ultra 8 Outlet Metal Surge</t>
  </si>
  <si>
    <t>GBC Clear Cover, 8-1/2 x 11, unpunched, 25 covers per pack</t>
  </si>
  <si>
    <t>Ian Hall</t>
  </si>
  <si>
    <t>Dearborn</t>
  </si>
  <si>
    <t>3M Polarizing Light Filter Sleeves</t>
  </si>
  <si>
    <t>Jon Kendall</t>
  </si>
  <si>
    <t>Ann Katz</t>
  </si>
  <si>
    <t>Wilson Jones Suede Grain Vinyl Binders</t>
  </si>
  <si>
    <t>Mildred Chase</t>
  </si>
  <si>
    <t>Woodland</t>
  </si>
  <si>
    <t>Jackie Burke</t>
  </si>
  <si>
    <t>Carol City</t>
  </si>
  <si>
    <t>Dana Teague</t>
  </si>
  <si>
    <t>Oscar Bowers</t>
  </si>
  <si>
    <t>Space Solutions™ Industrial Galvanized Steel Shelving.</t>
  </si>
  <si>
    <t>Smead Adjustable Mobile File Trolley with Lockable Top</t>
  </si>
  <si>
    <t>Sylvia Bush</t>
  </si>
  <si>
    <t>3M Office Air Cleaner</t>
  </si>
  <si>
    <t>Batavia</t>
  </si>
  <si>
    <t>James Dickinson Ball</t>
  </si>
  <si>
    <t>Carol Saunders</t>
  </si>
  <si>
    <t>Bowling Green</t>
  </si>
  <si>
    <t>Office Star - Contemporary Task Swivel chair with 2-way adjustable arms, Plum</t>
  </si>
  <si>
    <t>Hammermill Color Copier Paper (28Lb. and 96 Bright)</t>
  </si>
  <si>
    <t>Xerox 1937</t>
  </si>
  <si>
    <t>Sean Burton</t>
  </si>
  <si>
    <t>Saginaw</t>
  </si>
  <si>
    <t>Kate Peck</t>
  </si>
  <si>
    <t>Gould Plastics 9-Pocket Panel Bin, 18-3/8w x 5-1/4d x 20-1/2h, Black</t>
  </si>
  <si>
    <t>Bettendorf</t>
  </si>
  <si>
    <t>Bush Westfield Collection Bookcases, Dark Cherry Finish, Fully Assembled</t>
  </si>
  <si>
    <t>Patsy Shea</t>
  </si>
  <si>
    <t>Gyration Ultra Professional Cordless Optical Suite</t>
  </si>
  <si>
    <t>Tracy Dyer</t>
  </si>
  <si>
    <t>Ultra Commercial Grade Dual Valve Door Closer</t>
  </si>
  <si>
    <t>Mount Pleasant</t>
  </si>
  <si>
    <t>Gyration RF Keyboard</t>
  </si>
  <si>
    <t>Dwight Albright Huffman</t>
  </si>
  <si>
    <t>Herbert Williamson</t>
  </si>
  <si>
    <t>San Gabriel</t>
  </si>
  <si>
    <t>Stacy Chang</t>
  </si>
  <si>
    <t>Catonsville</t>
  </si>
  <si>
    <t>Eldon Cleatmat Plus™ Chair Mats for High Pile Carpets</t>
  </si>
  <si>
    <t>William Crawford</t>
  </si>
  <si>
    <t>OIC Colored Binder Clips, Assorted Sizes</t>
  </si>
  <si>
    <t>Garland</t>
  </si>
  <si>
    <t>Edna Freeman</t>
  </si>
  <si>
    <t>Xerox 1905</t>
  </si>
  <si>
    <t>Virginia Beach</t>
  </si>
  <si>
    <t>Eva Decker</t>
  </si>
  <si>
    <t>GBC ProClick™ 150 Presentation Binding System</t>
  </si>
  <si>
    <t>La Grange</t>
  </si>
  <si>
    <t>Keith Hobbs</t>
  </si>
  <si>
    <t>Colored Envelopes</t>
  </si>
  <si>
    <t>Jack Hatcher</t>
  </si>
  <si>
    <t>Hon Pagoda™ Stacking Chairs</t>
  </si>
  <si>
    <t>StarTAC 6500</t>
  </si>
  <si>
    <t>Debbie Hsu</t>
  </si>
  <si>
    <t>Randall Montgomery</t>
  </si>
  <si>
    <t>Tonawanda</t>
  </si>
  <si>
    <t>Gilbert Scarborough</t>
  </si>
  <si>
    <t>Xerox Blank Computer Paper</t>
  </si>
  <si>
    <t>Fountain</t>
  </si>
  <si>
    <t>Amy Ellis Holder</t>
  </si>
  <si>
    <t>Grand Junction</t>
  </si>
  <si>
    <t>Lynn Payne</t>
  </si>
  <si>
    <t>Rose Hill</t>
  </si>
  <si>
    <t>William Woodard</t>
  </si>
  <si>
    <t>Kendall</t>
  </si>
  <si>
    <t>Peter Adams</t>
  </si>
  <si>
    <t>Kathy Hinton</t>
  </si>
  <si>
    <t>Jill Clements</t>
  </si>
  <si>
    <t>Xerox 1951</t>
  </si>
  <si>
    <t>Boston KS Multi-Size Manual Pencil Sharpener</t>
  </si>
  <si>
    <t>Martha Bowers</t>
  </si>
  <si>
    <t>Whitehall</t>
  </si>
  <si>
    <t>Scott McKenna</t>
  </si>
  <si>
    <t>Steubenville</t>
  </si>
  <si>
    <t>Staples Vinyl Coated Paper Clips</t>
  </si>
  <si>
    <t>Phyllis Hull</t>
  </si>
  <si>
    <t>Xerox 1880</t>
  </si>
  <si>
    <t>Laurie Case Daniel</t>
  </si>
  <si>
    <t>Stoneham</t>
  </si>
  <si>
    <t>Emily Sims</t>
  </si>
  <si>
    <t>Newell® 3-Hole Punched Plastic Slotted Magazine Holders for Binders</t>
  </si>
  <si>
    <t>Nashville</t>
  </si>
  <si>
    <t>Wirebound Message Book, 4 per Page</t>
  </si>
  <si>
    <t>Edward McKenzie</t>
  </si>
  <si>
    <t>Decoflex Hanging Personal Folder File, Blue</t>
  </si>
  <si>
    <t>Evan Adkins</t>
  </si>
  <si>
    <t>Waterbury</t>
  </si>
  <si>
    <t>Arnold Johnson</t>
  </si>
  <si>
    <t>Acco Perma® 2700 Stacking Storage Drawers</t>
  </si>
  <si>
    <t>Rachel Bates</t>
  </si>
  <si>
    <t>*Staples* Packaging Labels</t>
  </si>
  <si>
    <t>Vickie Coates</t>
  </si>
  <si>
    <t>Cedar Park</t>
  </si>
  <si>
    <t>Global Ergonomic Managers Chair</t>
  </si>
  <si>
    <t>Xerox 1954</t>
  </si>
  <si>
    <t>Kelly O'Connor</t>
  </si>
  <si>
    <t>Santa Rosa</t>
  </si>
  <si>
    <t>Sherri McIntosh</t>
  </si>
  <si>
    <t>Avery 507</t>
  </si>
  <si>
    <t>West Jordan</t>
  </si>
  <si>
    <t>Ryan Foster</t>
  </si>
  <si>
    <t>Letter Slitter</t>
  </si>
  <si>
    <t>Diane Barr</t>
  </si>
  <si>
    <t>DIXON Ticonderoga® Erasable Checking Pencils</t>
  </si>
  <si>
    <t>Coos Bay</t>
  </si>
  <si>
    <t>Southworth 25% Cotton Linen-Finish Paper &amp; Envelopes</t>
  </si>
  <si>
    <t>Leon Peele</t>
  </si>
  <si>
    <t>GBC Laser Imprintable Binding System Covers, Desert Sand</t>
  </si>
  <si>
    <t>Dix Hills</t>
  </si>
  <si>
    <t>Carolyn Bowling</t>
  </si>
  <si>
    <t>Imation DVD-RAM discs</t>
  </si>
  <si>
    <t>Carolyn Greer</t>
  </si>
  <si>
    <t>Sunnyvale</t>
  </si>
  <si>
    <t>Yvonne Stephens</t>
  </si>
  <si>
    <t>Davis</t>
  </si>
  <si>
    <t>Global Troy™ Executive Leather Low-Back Tilter</t>
  </si>
  <si>
    <t>DAX Copper Panel Document Frame, 5 x 7 Size</t>
  </si>
  <si>
    <t>Deflect-O® Glasstique™ Clear Desk Accessories</t>
  </si>
  <si>
    <t>Rosemary O'Brien</t>
  </si>
  <si>
    <t>June Herbert</t>
  </si>
  <si>
    <t>Melanie Burgess</t>
  </si>
  <si>
    <t>Webster Groves</t>
  </si>
  <si>
    <t>Maria Block</t>
  </si>
  <si>
    <t>Lisa Branch</t>
  </si>
  <si>
    <t>Grand Rapids</t>
  </si>
  <si>
    <t>Geoffrey Saunders</t>
  </si>
  <si>
    <t>Sue Drake</t>
  </si>
  <si>
    <t>Searcy</t>
  </si>
  <si>
    <t>Stuart Holloway</t>
  </si>
  <si>
    <t>Vancouver</t>
  </si>
  <si>
    <t>Alicia Maynard</t>
  </si>
  <si>
    <t>Kyle Kaufman</t>
  </si>
  <si>
    <t>Euclid</t>
  </si>
  <si>
    <t>Tammy Raynor</t>
  </si>
  <si>
    <t>Honeywell Enviracaire Portable HEPA Air Cleaner for 17' x 22' Room</t>
  </si>
  <si>
    <t>Xerox 1941</t>
  </si>
  <si>
    <t>Annie Livingston</t>
  </si>
  <si>
    <t>Rochester</t>
  </si>
  <si>
    <t>Xerox 1917</t>
  </si>
  <si>
    <t>Hannah Carver</t>
  </si>
  <si>
    <t>Grand Forks</t>
  </si>
  <si>
    <t>Jeffrey Cheng</t>
  </si>
  <si>
    <t>Wauwatosa</t>
  </si>
  <si>
    <t>Eldon Spacemaker® Box, Quick-Snap Lid, Clear</t>
  </si>
  <si>
    <t>Billy Perry Browning</t>
  </si>
  <si>
    <t>Ken Cash</t>
  </si>
  <si>
    <t>Pawtucket</t>
  </si>
  <si>
    <t>Elsie Hwang</t>
  </si>
  <si>
    <t>Patrick Lowry</t>
  </si>
  <si>
    <t>Edgewood</t>
  </si>
  <si>
    <t>Accessory25</t>
  </si>
  <si>
    <t>Sarah N Becker</t>
  </si>
  <si>
    <t>Home/Office Personal File Carts</t>
  </si>
  <si>
    <t>Whittier</t>
  </si>
  <si>
    <t>Marianne Goldstein</t>
  </si>
  <si>
    <t>New Smyrna Beach</t>
  </si>
  <si>
    <t>Jeffrey Lloyd</t>
  </si>
  <si>
    <t>Bevis Steel Folding Chairs</t>
  </si>
  <si>
    <t>Brett Schultz</t>
  </si>
  <si>
    <t>Park Ridge™ Embossed Executive Business Envelopes</t>
  </si>
  <si>
    <t>Acco PRESSTEX® Data Binder with Storage Hooks, Dark Blue, 14 7/8" X 11"</t>
  </si>
  <si>
    <t>1/4 Fold Party Design Invitations &amp; White Envelopes, 24 8-1/2" X 11" Cards, 25 Env./Pack</t>
  </si>
  <si>
    <t>Brooke Shepherd</t>
  </si>
  <si>
    <t>Santa Cruz</t>
  </si>
  <si>
    <t>KH 688</t>
  </si>
  <si>
    <t>Bagged Rubber Bands</t>
  </si>
  <si>
    <t>Karen Hendricks</t>
  </si>
  <si>
    <t>Branford</t>
  </si>
  <si>
    <t>Jacob Lanier</t>
  </si>
  <si>
    <t>2300 Heavy-Duty Transfer File Systems by Perma</t>
  </si>
  <si>
    <t>Danbury</t>
  </si>
  <si>
    <t>Arthur Brady</t>
  </si>
  <si>
    <t>Juan Gold</t>
  </si>
  <si>
    <t>Pensacola</t>
  </si>
  <si>
    <t>Vivian Clarke</t>
  </si>
  <si>
    <t>Vivian Goldstein</t>
  </si>
  <si>
    <t>Brandon</t>
  </si>
  <si>
    <t>Max Hurley</t>
  </si>
  <si>
    <t>North Las Vegas</t>
  </si>
  <si>
    <t>Sanford Pocket Accent® Highlighters</t>
  </si>
  <si>
    <t>Tina Monroe</t>
  </si>
  <si>
    <t>Fellowes Binding Cases</t>
  </si>
  <si>
    <t>Sandy Springs</t>
  </si>
  <si>
    <t>Erika Clapp</t>
  </si>
  <si>
    <t>Chattanooga</t>
  </si>
  <si>
    <t>Christina Hanna</t>
  </si>
  <si>
    <t>Eldon Pizzaz™ Desk Accessories</t>
  </si>
  <si>
    <t>Danielle Watts</t>
  </si>
  <si>
    <t>Sidney Brewer</t>
  </si>
  <si>
    <t>Immokalee</t>
  </si>
  <si>
    <t>David Powell</t>
  </si>
  <si>
    <t>Cranford</t>
  </si>
  <si>
    <t>Renee McKenzie</t>
  </si>
  <si>
    <t>Upper Arlington</t>
  </si>
  <si>
    <t>Avery 506</t>
  </si>
  <si>
    <t>Calvin Parsons Walter</t>
  </si>
  <si>
    <t>San Juan</t>
  </si>
  <si>
    <t>Kent Gill</t>
  </si>
  <si>
    <t>Opelika</t>
  </si>
  <si>
    <t>Balt Solid Wood Rectangular Table</t>
  </si>
  <si>
    <t>Rick Houston</t>
  </si>
  <si>
    <t>Atascadero</t>
  </si>
  <si>
    <t>Guy Gallagher</t>
  </si>
  <si>
    <t>Carmen Elmore</t>
  </si>
  <si>
    <t>Executive Impressions 13" Chairman Wall Clock</t>
  </si>
  <si>
    <t>Recycled Eldon Regeneration Jumbo File</t>
  </si>
  <si>
    <t>Esther Whitaker</t>
  </si>
  <si>
    <t>Staples Colored Interoffice Envelopes</t>
  </si>
  <si>
    <t>Electrix Fluorescent Magnifier Lamps &amp; Weighted Base</t>
  </si>
  <si>
    <t>Eddie House Mueller</t>
  </si>
  <si>
    <t>Max McKenna</t>
  </si>
  <si>
    <t>Manhattan</t>
  </si>
  <si>
    <t>Roberta Daniel</t>
  </si>
  <si>
    <t>Alamogordo</t>
  </si>
  <si>
    <t>Curtis O'Connell</t>
  </si>
  <si>
    <t>Medford</t>
  </si>
  <si>
    <t>Jacqueline Noble</t>
  </si>
  <si>
    <t>Avery Hi-Liter GlideStik Fluorescent Highlighter, Yellow Ink</t>
  </si>
  <si>
    <t>Rosemary English</t>
  </si>
  <si>
    <t>Portland</t>
  </si>
  <si>
    <t>Ryan Herman</t>
  </si>
  <si>
    <t>Joanne Chu</t>
  </si>
  <si>
    <t>Baldwin</t>
  </si>
  <si>
    <t>Marlene Gray</t>
  </si>
  <si>
    <t>Avery 496</t>
  </si>
  <si>
    <t>Clifton</t>
  </si>
  <si>
    <t>Lloyd Cannon</t>
  </si>
  <si>
    <t>Carolyn Proctor</t>
  </si>
  <si>
    <t>Jackie McCullough</t>
  </si>
  <si>
    <t>Micro Innovations 104 Keyboard</t>
  </si>
  <si>
    <t>Jacksonville</t>
  </si>
  <si>
    <t>Richard Tan</t>
  </si>
  <si>
    <t>Eagle</t>
  </si>
  <si>
    <t>2190</t>
  </si>
  <si>
    <t>Ralph Woods Scott</t>
  </si>
  <si>
    <t>Avery Binding System Hidden Tab™ Executive Style Index Sets</t>
  </si>
  <si>
    <t>Creve Coeur</t>
  </si>
  <si>
    <t>Debra Block</t>
  </si>
  <si>
    <t>Belkin 325VA UPS Surge Protector, 6'</t>
  </si>
  <si>
    <t>Harlingen</t>
  </si>
  <si>
    <t>Marlene Harrison</t>
  </si>
  <si>
    <t>Westinghouse Floor Lamp with Metal Mesh Shade, Black</t>
  </si>
  <si>
    <t>Mildred Briggs</t>
  </si>
  <si>
    <t>GBC Therma-A-Bind 250T Electric Binding System</t>
  </si>
  <si>
    <t>Kimberly McCarthy</t>
  </si>
  <si>
    <t>Sidney Larson</t>
  </si>
  <si>
    <t>South Portland</t>
  </si>
  <si>
    <t>Marianne Weiner Ennis</t>
  </si>
  <si>
    <t>Littleton</t>
  </si>
  <si>
    <t>Betsy Gibson</t>
  </si>
  <si>
    <t>Wesley Cho</t>
  </si>
  <si>
    <t>Richmond</t>
  </si>
  <si>
    <t>Lynda Rosenthal</t>
  </si>
  <si>
    <t>Eldon Jumbo ProFile™ Portable File Boxes Graphite/Black</t>
  </si>
  <si>
    <t>Vickie Gonzalez</t>
  </si>
  <si>
    <t>Broomfield</t>
  </si>
  <si>
    <t>Renee Huang</t>
  </si>
  <si>
    <t>Coral Springs</t>
  </si>
  <si>
    <t>Linda Blake</t>
  </si>
  <si>
    <t>Hilliard</t>
  </si>
  <si>
    <t>Leonard Strauss</t>
  </si>
  <si>
    <t>Wirebound Voice Message Log Book</t>
  </si>
  <si>
    <t>Earl Donnelly</t>
  </si>
  <si>
    <t>Slidell</t>
  </si>
  <si>
    <t>Constance Robertson</t>
  </si>
  <si>
    <t>Tampa</t>
  </si>
  <si>
    <t>Lynne Reid</t>
  </si>
  <si>
    <t>Strongsville</t>
  </si>
  <si>
    <t>Joanne Spivey</t>
  </si>
  <si>
    <t>Brown Kraft Recycled Envelopes</t>
  </si>
  <si>
    <t>Independence</t>
  </si>
  <si>
    <t>Frank Cross</t>
  </si>
  <si>
    <t>Todd D Norris</t>
  </si>
  <si>
    <t>Newport News</t>
  </si>
  <si>
    <t>Sean Herbert</t>
  </si>
  <si>
    <t>Racine</t>
  </si>
  <si>
    <t>Lindsay Webb</t>
  </si>
  <si>
    <t>Xerox 1928</t>
  </si>
  <si>
    <t>Sheboygan</t>
  </si>
  <si>
    <t>George Terry</t>
  </si>
  <si>
    <t>Los Gatos</t>
  </si>
  <si>
    <t>Micro Innovations Micro Digital Wireless Keyboard and Mouse, Gray</t>
  </si>
  <si>
    <t>Colleen Fletcher</t>
  </si>
  <si>
    <t>Acme Hot Forged Carbon Steel Scissors with Nickel-Plated Handles, 3 7/8" Cut, 8"L</t>
  </si>
  <si>
    <t>Saint Charles</t>
  </si>
  <si>
    <t>Stuart Sharma</t>
  </si>
  <si>
    <t>Pam Gilbert</t>
  </si>
  <si>
    <t>Xerox 193</t>
  </si>
  <si>
    <t>Round Rock</t>
  </si>
  <si>
    <t>Dan Lamm</t>
  </si>
  <si>
    <t>Sony MFD2HD Formatted Diskettes, 10/Pack</t>
  </si>
  <si>
    <t>Asheboro</t>
  </si>
  <si>
    <t>Theodore Moran</t>
  </si>
  <si>
    <t>Ray Oakley</t>
  </si>
  <si>
    <t>West Lafayette</t>
  </si>
  <si>
    <t>Lloyd Spencer</t>
  </si>
  <si>
    <t>West Scarborough</t>
  </si>
  <si>
    <t>Chad Henson</t>
  </si>
  <si>
    <t>Huntington</t>
  </si>
  <si>
    <t>Newell 329</t>
  </si>
  <si>
    <t>Jerry Ennis</t>
  </si>
  <si>
    <t>Sacramento</t>
  </si>
  <si>
    <t>Hon Rectangular Conference Tables</t>
  </si>
  <si>
    <t>#10 White Business Envelopes,4 1/8 x 9 1/2</t>
  </si>
  <si>
    <t>Shirley Riley</t>
  </si>
  <si>
    <t>GBC DocuBind TL200 Manual Binding Machine</t>
  </si>
  <si>
    <t>Gwendolyn F Tyson</t>
  </si>
  <si>
    <t>Newell 321</t>
  </si>
  <si>
    <t>Newell 351</t>
  </si>
  <si>
    <t>Wirebound Message Books, Four 2 3/4" x 5" Forms per Page, 600 Sets per Book</t>
  </si>
  <si>
    <t>Imation 3.5" DS/HD IBM Formatted Diskettes, 10/Pack</t>
  </si>
  <si>
    <t>Evan K Bullard</t>
  </si>
  <si>
    <t>Multimedia Mailers</t>
  </si>
  <si>
    <t>Naugatuck</t>
  </si>
  <si>
    <t>Marlene Abrams</t>
  </si>
  <si>
    <t>Kathryn Patrick</t>
  </si>
  <si>
    <t>William Larson</t>
  </si>
  <si>
    <t>Sharon Marcus</t>
  </si>
  <si>
    <t>Longview</t>
  </si>
  <si>
    <t>Steve McKee</t>
  </si>
  <si>
    <t>Carla Hauser</t>
  </si>
  <si>
    <t>Bonnie Chambers</t>
  </si>
  <si>
    <t>Glendale</t>
  </si>
  <si>
    <t>Xerox 1898</t>
  </si>
  <si>
    <t>Alice Coley</t>
  </si>
  <si>
    <t>GBC Recycled Regency Composition Covers</t>
  </si>
  <si>
    <t>Urbana</t>
  </si>
  <si>
    <t>Ruth Lamm</t>
  </si>
  <si>
    <t>Accessory29</t>
  </si>
  <si>
    <t>Vernon Hills</t>
  </si>
  <si>
    <t>Pam Bennett</t>
  </si>
  <si>
    <t>Boston 16701 Slimline Battery Pencil Sharpener</t>
  </si>
  <si>
    <t>Carbondale</t>
  </si>
  <si>
    <t>Glen Newman</t>
  </si>
  <si>
    <t>Wilkinsburg</t>
  </si>
  <si>
    <t>Vinyl Sectional Post Binders</t>
  </si>
  <si>
    <t>Laurie Hanna</t>
  </si>
  <si>
    <t>DAX Natural Wood-Tone Poster Frame</t>
  </si>
  <si>
    <t>Helena</t>
  </si>
  <si>
    <t>Tony Wilkins Winters</t>
  </si>
  <si>
    <t>Belkin ErgoBoard™ Keyboard</t>
  </si>
  <si>
    <t>Ross Frederick</t>
  </si>
  <si>
    <t>Xerox 214</t>
  </si>
  <si>
    <t>San Antonio</t>
  </si>
  <si>
    <t>Carrie Duke</t>
  </si>
  <si>
    <t>*Staples* vLetter Openers, 2/Pack</t>
  </si>
  <si>
    <t>Dale Gillespie</t>
  </si>
  <si>
    <t>Petaluma</t>
  </si>
  <si>
    <t>Jerome Burch</t>
  </si>
  <si>
    <t>Yuba City</t>
  </si>
  <si>
    <t>Hazel Jones</t>
  </si>
  <si>
    <t>Wirebound Message Forms, Four 2 3/4 x 5 Forms per Page, Pink Paper</t>
  </si>
  <si>
    <t>Stockton</t>
  </si>
  <si>
    <t>Jennifer Zimmerman</t>
  </si>
  <si>
    <t>Eldon Simplefile® Box Office®</t>
  </si>
  <si>
    <t>Jonesboro</t>
  </si>
  <si>
    <t>Tommy Lutz</t>
  </si>
  <si>
    <t>Universal Premium White Copier/Laser Paper (20Lb. and 87 Bright)</t>
  </si>
  <si>
    <t>Kelly Collins</t>
  </si>
  <si>
    <t>Eastpointe</t>
  </si>
  <si>
    <t>Lynne Wilcox</t>
  </si>
  <si>
    <t>Prismacolor Color Pencil Set</t>
  </si>
  <si>
    <t>Victoria Baker Hoover</t>
  </si>
  <si>
    <t>REDIFORM Incoming/Outgoing Call Register, 11" X 8 1/2", 100 Messages</t>
  </si>
  <si>
    <t>Terrytown</t>
  </si>
  <si>
    <t>Sharp EL501VB Scientific Calculator, Battery Operated, 10-Digit Display, Hard Case</t>
  </si>
  <si>
    <t>Penny Tuttle</t>
  </si>
  <si>
    <t>Ibico EB-19 Dual Function Manual Binding System</t>
  </si>
  <si>
    <t>Amy Hall</t>
  </si>
  <si>
    <t>Lorain</t>
  </si>
  <si>
    <t>Jerry Webster</t>
  </si>
  <si>
    <t>Anita Kang</t>
  </si>
  <si>
    <t>Acco Smartsocket™ Table Surge Protector, 6 Color-Coded Adapter Outlets</t>
  </si>
  <si>
    <t>Mundelein</t>
  </si>
  <si>
    <t>Wayne English</t>
  </si>
  <si>
    <t>GBC Recycled Grain Textured Covers</t>
  </si>
  <si>
    <t>New Iberia</t>
  </si>
  <si>
    <t>Xerox 1881</t>
  </si>
  <si>
    <t>Panasonic KP-350BK Electric Pencil Sharpener with Auto Stop</t>
  </si>
  <si>
    <t>Jon Ward</t>
  </si>
  <si>
    <t>Revere Boxed Rubber Bands by Revere</t>
  </si>
  <si>
    <t>Ted Durham</t>
  </si>
  <si>
    <t>Zoom V.92 V.44 PCI Internal Controllerless FaxModem</t>
  </si>
  <si>
    <t>North Port</t>
  </si>
  <si>
    <t>Molly Vincent</t>
  </si>
  <si>
    <t>Ronnie Creech</t>
  </si>
  <si>
    <t>Eileen Cheek</t>
  </si>
  <si>
    <t>Norwood</t>
  </si>
  <si>
    <t>Tennsco Lockers, Sand</t>
  </si>
  <si>
    <t>Troy Cassidy</t>
  </si>
  <si>
    <t>Lindsay Tate</t>
  </si>
  <si>
    <t>Midwest City</t>
  </si>
  <si>
    <t>Becky Puckett</t>
  </si>
  <si>
    <t>Eureka</t>
  </si>
  <si>
    <t>O'Sullivan 3-Shelf Heavy-Duty Bookcases</t>
  </si>
  <si>
    <t>Arlene Weeks</t>
  </si>
  <si>
    <t>Union City</t>
  </si>
  <si>
    <t>Carole Rosen</t>
  </si>
  <si>
    <t>Boise</t>
  </si>
  <si>
    <t>Joseph Grossman</t>
  </si>
  <si>
    <t>Maxine Collier Grady</t>
  </si>
  <si>
    <t>Dwight Bishop</t>
  </si>
  <si>
    <t>Robert Brantley</t>
  </si>
  <si>
    <t>Dearborn Heights</t>
  </si>
  <si>
    <t>Wesley Field</t>
  </si>
  <si>
    <t>Xerox 1979</t>
  </si>
  <si>
    <t>Westland</t>
  </si>
  <si>
    <t>Brenda Jain</t>
  </si>
  <si>
    <t>Hon Non-Folding Utility Tables</t>
  </si>
  <si>
    <t>Sharon</t>
  </si>
  <si>
    <t>Storex Dura Pro™ Binders</t>
  </si>
  <si>
    <t>Xerox 231</t>
  </si>
  <si>
    <t>Dolores Abrams</t>
  </si>
  <si>
    <t>5180</t>
  </si>
  <si>
    <t>Lucille Rankin</t>
  </si>
  <si>
    <t>Vickie Andrews</t>
  </si>
  <si>
    <t>Belleville</t>
  </si>
  <si>
    <t>Marvin Hunt</t>
  </si>
  <si>
    <t>Abilene</t>
  </si>
  <si>
    <t>June Frank Hammond</t>
  </si>
  <si>
    <t>South Vineland</t>
  </si>
  <si>
    <t>Acme® Forged Steel Scissors with Black Enamel Handles</t>
  </si>
  <si>
    <t>Joanna Keith</t>
  </si>
  <si>
    <t>Lake Jackson</t>
  </si>
  <si>
    <t>Catherine Mullins</t>
  </si>
  <si>
    <t>Avery Hi-Liter® Smear-Safe Highlighters</t>
  </si>
  <si>
    <t>Walla Walla</t>
  </si>
  <si>
    <t>Marlene Davidson</t>
  </si>
  <si>
    <t>Avery Legal 4-Ring Binder</t>
  </si>
  <si>
    <t>Benjamin Strauss</t>
  </si>
  <si>
    <t>El Paso</t>
  </si>
  <si>
    <t>Jim Rodgers</t>
  </si>
  <si>
    <t>Hewlett Packard 6S Scientific Calculator</t>
  </si>
  <si>
    <t>Missoula</t>
  </si>
  <si>
    <t>Advantus Plastic Paper Clips</t>
  </si>
  <si>
    <t>Lifetime Advantage™ Folding Chairs, 4/Carton</t>
  </si>
  <si>
    <t>Janice Frye</t>
  </si>
  <si>
    <t>Las Cruces</t>
  </si>
  <si>
    <t>Cardinal Holdit Business Card Pockets</t>
  </si>
  <si>
    <t>Alex Harrell</t>
  </si>
  <si>
    <t>Hayes Optima 56K V.90 Internal Voice Modem</t>
  </si>
  <si>
    <t>Fred Barber</t>
  </si>
  <si>
    <t>Oak Creek</t>
  </si>
  <si>
    <t>Lester Woodward Maynard</t>
  </si>
  <si>
    <t>Boston 1799 Powerhouse™ Electric Pencil Sharpener</t>
  </si>
  <si>
    <t>Lindenhurst</t>
  </si>
  <si>
    <t>Derek Sweeney</t>
  </si>
  <si>
    <t>Gretchen Orr</t>
  </si>
  <si>
    <t>Lake Charles</t>
  </si>
  <si>
    <t>Jesse Williamson</t>
  </si>
  <si>
    <t>Spanish Fork</t>
  </si>
  <si>
    <t>Nicole Goldstein</t>
  </si>
  <si>
    <t>Wilson Jones Elliptical Ring 3 1/2" Capacity Binders, 800 sheets</t>
  </si>
  <si>
    <t>Annapolis</t>
  </si>
  <si>
    <t>Anne Armstrong</t>
  </si>
  <si>
    <t>Tenex Personal Self-Stacking Standard File Box, Black/Gray</t>
  </si>
  <si>
    <t>Millville</t>
  </si>
  <si>
    <t>Bruce Stark</t>
  </si>
  <si>
    <t>Dayton</t>
  </si>
  <si>
    <t>Soundgear Copyboard Conference Phone, Optional Battery</t>
  </si>
  <si>
    <t>Albert Tyson</t>
  </si>
  <si>
    <t>Olive Branch</t>
  </si>
  <si>
    <t>Tonya Miller</t>
  </si>
  <si>
    <t>Newell 31</t>
  </si>
  <si>
    <t>Janesville</t>
  </si>
  <si>
    <t>Barbara McNamara</t>
  </si>
  <si>
    <t>Kingman</t>
  </si>
  <si>
    <t>Malcolm Robertson</t>
  </si>
  <si>
    <t>Amarillo</t>
  </si>
  <si>
    <t>Patrick Adcock</t>
  </si>
  <si>
    <t>GBC Prepunched Paper, 19-Hole, for Binding Systems, 24-lb</t>
  </si>
  <si>
    <t>Schererville</t>
  </si>
  <si>
    <t>Mike Howard</t>
  </si>
  <si>
    <t>Kensington 6 Outlet SmartSocket Surge Protector</t>
  </si>
  <si>
    <t>Bevis Boat-Shaped Conference Table</t>
  </si>
  <si>
    <t>Dana Boyle</t>
  </si>
  <si>
    <t>Veronica Peck</t>
  </si>
  <si>
    <t>South Lake Tahoe</t>
  </si>
  <si>
    <t>Global Airflow Leather Mesh Back Chair, Black</t>
  </si>
  <si>
    <t>Thelma Abrams</t>
  </si>
  <si>
    <t>Priscilla Frank</t>
  </si>
  <si>
    <t>Self-Adhesive Removable Labels</t>
  </si>
  <si>
    <t>Gorham</t>
  </si>
  <si>
    <t>Mary Norman</t>
  </si>
  <si>
    <t>Granite Bay</t>
  </si>
  <si>
    <t>Sheryl Marsh</t>
  </si>
  <si>
    <t>Polycom VoiceStation 100</t>
  </si>
  <si>
    <t>Phone 918</t>
  </si>
  <si>
    <t>Tommy Ellis Ritchie</t>
  </si>
  <si>
    <t>Westlake</t>
  </si>
  <si>
    <t>Gordon Boswell</t>
  </si>
  <si>
    <t>Cloverleaf</t>
  </si>
  <si>
    <t>Brenda Ross</t>
  </si>
  <si>
    <t>#10-4 1/8" x 9 1/2" Premium Diagonal Seam Envelopes</t>
  </si>
  <si>
    <t>Keith R Atkinson</t>
  </si>
  <si>
    <t>Surprise</t>
  </si>
  <si>
    <t>Xerox 1883</t>
  </si>
  <si>
    <t>Jacob McNeill</t>
  </si>
  <si>
    <t>Imation Primaris 3.5" 2HD Unformatted Diskettes, 10/Pack</t>
  </si>
  <si>
    <t>Oceanside</t>
  </si>
  <si>
    <t>Tyvek ® Top-Opening Peel &amp; Seel Envelopes, Plain White</t>
  </si>
  <si>
    <t>Brandon Beach</t>
  </si>
  <si>
    <t>Kirkwood</t>
  </si>
  <si>
    <t>Leslie Woodard</t>
  </si>
  <si>
    <t>Avery Heavy-Duty EZD ™ Binder With Locking Rings</t>
  </si>
  <si>
    <t>Charleston</t>
  </si>
  <si>
    <t>Leah Pollock</t>
  </si>
  <si>
    <t>270c</t>
  </si>
  <si>
    <t>Leslie Rowland</t>
  </si>
  <si>
    <t>Los Banos</t>
  </si>
  <si>
    <t>Sam Oh</t>
  </si>
  <si>
    <t>Roberta Mullins Peters</t>
  </si>
  <si>
    <t>Everett</t>
  </si>
  <si>
    <t>Brenda Nelson Blanchard</t>
  </si>
  <si>
    <t>DIXON Oriole® Pencils</t>
  </si>
  <si>
    <t>Richfield</t>
  </si>
  <si>
    <t>StarTAC Series</t>
  </si>
  <si>
    <t>Aaron Day</t>
  </si>
  <si>
    <t>Trav-L-File Heavy-Duty Shuttle II, Black</t>
  </si>
  <si>
    <t>Greeneville</t>
  </si>
  <si>
    <t>Tracy Schultz</t>
  </si>
  <si>
    <t>Dixon My First Ticonderoga Pencil, #2</t>
  </si>
  <si>
    <t>Lindenwold</t>
  </si>
  <si>
    <t>Stanley Steele</t>
  </si>
  <si>
    <t>Ellicott City</t>
  </si>
  <si>
    <t>Hilda Bennett</t>
  </si>
  <si>
    <t>DAX Clear Channel Poster Frame</t>
  </si>
  <si>
    <t>Rosemary Stark</t>
  </si>
  <si>
    <t>TI 36X Solar Scientific Calculator</t>
  </si>
  <si>
    <t>Yvonne Mann</t>
  </si>
  <si>
    <t>Model L Table or Wall-Mount Pencil Sharpener</t>
  </si>
  <si>
    <t>Lloyd Fuller</t>
  </si>
  <si>
    <t>Bernice F Day</t>
  </si>
  <si>
    <t>Quincy</t>
  </si>
  <si>
    <t>Roger Meyer</t>
  </si>
  <si>
    <t>Staples Bulldog Clip</t>
  </si>
  <si>
    <t>Seth Thomas 13 1/2" Wall Clock</t>
  </si>
  <si>
    <t>Scott Moore</t>
  </si>
  <si>
    <t>Bravo II™ Megaboss® 12-Amp Hard Body Upright, Replacement Belts, 2 Belts per Pack</t>
  </si>
  <si>
    <t>Neil Barbee</t>
  </si>
  <si>
    <t>Moline</t>
  </si>
  <si>
    <t>Jack Morse</t>
  </si>
  <si>
    <t>Paul W French</t>
  </si>
  <si>
    <t>Plymouth Boxed Rubber Bands by Plymouth</t>
  </si>
  <si>
    <t>Newark</t>
  </si>
  <si>
    <t>Accessory32</t>
  </si>
  <si>
    <t>Artistic Insta-Plaque</t>
  </si>
  <si>
    <t>Jerome McIntosh</t>
  </si>
  <si>
    <t>Dixon Ticonderoga Core-Lock Colored Pencils</t>
  </si>
  <si>
    <t>Carol Wood</t>
  </si>
  <si>
    <t>Avery 482</t>
  </si>
  <si>
    <t>Alexandria</t>
  </si>
  <si>
    <t>Binney &amp; Smith inkTank™ Erasable Pocket Highlighter, Chisel Tip, Yellow</t>
  </si>
  <si>
    <t>Brooke Weeks Taylor</t>
  </si>
  <si>
    <t>Ansonia</t>
  </si>
  <si>
    <t>Marguerite Moss</t>
  </si>
  <si>
    <t>Yarmouth</t>
  </si>
  <si>
    <t>Norman Adams</t>
  </si>
  <si>
    <t>GBC Binding covers</t>
  </si>
  <si>
    <t>Rubber Band Ball</t>
  </si>
  <si>
    <t>Seth Thomas 8 1/2" Cubicle Clock</t>
  </si>
  <si>
    <t>Jamie Ward</t>
  </si>
  <si>
    <t>Odenton</t>
  </si>
  <si>
    <t>Jessie Houston</t>
  </si>
  <si>
    <t>5125</t>
  </si>
  <si>
    <t>Michelle Bryant Phillips</t>
  </si>
  <si>
    <t>Tucker</t>
  </si>
  <si>
    <t>Carlos Adkins</t>
  </si>
  <si>
    <t>Land O Lakes</t>
  </si>
  <si>
    <t>Marguerite Yu</t>
  </si>
  <si>
    <t>Weslaco</t>
  </si>
  <si>
    <t>Danielle Myers</t>
  </si>
  <si>
    <t>Newell 308</t>
  </si>
  <si>
    <t>Judy Frazier</t>
  </si>
  <si>
    <t>East Massapequa</t>
  </si>
  <si>
    <t>Bevis Rectangular Conference Tables</t>
  </si>
  <si>
    <t>Kathleen P Bloom</t>
  </si>
  <si>
    <t>Corvallis</t>
  </si>
  <si>
    <t>Dixon Ticonderoga® Erasable Colored Pencil Set, 12-Color</t>
  </si>
  <si>
    <t>Calvin Boyette</t>
  </si>
  <si>
    <t>Gilbert</t>
  </si>
  <si>
    <t>Tenex Antistatic Computer Chair Mats</t>
  </si>
  <si>
    <t>Mark Ritchie</t>
  </si>
  <si>
    <t>Alfred Harmon</t>
  </si>
  <si>
    <t>Xerox 1984</t>
  </si>
  <si>
    <t>Cheshire</t>
  </si>
  <si>
    <t>Jeanette Davies</t>
  </si>
  <si>
    <t>Leo E Underwood</t>
  </si>
  <si>
    <t>Sandy Mueller</t>
  </si>
  <si>
    <t>Providence</t>
  </si>
  <si>
    <t>Harriet Wooten</t>
  </si>
  <si>
    <t>Okidata ML395C Color Dot Matrix Printer</t>
  </si>
  <si>
    <t>Staples Pen Style Liquid Stix; Assorted (yellow, pink, green, blue, orange), 5/Pack</t>
  </si>
  <si>
    <t>Pam Anthony</t>
  </si>
  <si>
    <t>Winthrop</t>
  </si>
  <si>
    <t>Jordan Beard</t>
  </si>
  <si>
    <t>Xerox 1995</t>
  </si>
  <si>
    <t>Leavenworth</t>
  </si>
  <si>
    <t>Leigh Burnette Hurley</t>
  </si>
  <si>
    <t>Xerox 1994</t>
  </si>
  <si>
    <t>Alfred Barber</t>
  </si>
  <si>
    <t>Mehlville</t>
  </si>
  <si>
    <t>Eileen Dalton</t>
  </si>
  <si>
    <t>Hon Olson Stacker Stools</t>
  </si>
  <si>
    <t>Fluorescent Highlighters by Dixon</t>
  </si>
  <si>
    <t>IBM 80 Minute CD-R Spindle, 50/Pack</t>
  </si>
  <si>
    <t>Earl Buck</t>
  </si>
  <si>
    <t>Acco Smartsocket® Color-Coded Six-Outlet AC Adapter Model Surge Protectors</t>
  </si>
  <si>
    <t>Danny Vaughn</t>
  </si>
  <si>
    <t>Bloomfield</t>
  </si>
  <si>
    <t>George McLamb</t>
  </si>
  <si>
    <t>Sidney Scarborough</t>
  </si>
  <si>
    <t>Charlottesville</t>
  </si>
  <si>
    <t>Wendy Pridgen Pearce</t>
  </si>
  <si>
    <t>Okidata ML520 Series Dot Matrix Printers</t>
  </si>
  <si>
    <t>Holland</t>
  </si>
  <si>
    <t>TOPS Voice Message Log Book, Flash Format</t>
  </si>
  <si>
    <t>Ernest Peele</t>
  </si>
  <si>
    <t>Teresa Watts</t>
  </si>
  <si>
    <t>Alicia Wood Shah</t>
  </si>
  <si>
    <t>Gyration Ultra Cordless Optical Suite</t>
  </si>
  <si>
    <t>Alison Sharp</t>
  </si>
  <si>
    <t>Ibico Hi-Tech Manual Binding System</t>
  </si>
  <si>
    <t>Laconia</t>
  </si>
  <si>
    <t>Seth Matthews</t>
  </si>
  <si>
    <t>Inkster</t>
  </si>
  <si>
    <t>Edna Huang</t>
  </si>
  <si>
    <t>South Hadley</t>
  </si>
  <si>
    <t>Frances Saunders</t>
  </si>
  <si>
    <t>Brenda May</t>
  </si>
  <si>
    <t>Quartet Alpha® White Chalk, 12/Pack</t>
  </si>
  <si>
    <t>Marlene Phillips</t>
  </si>
  <si>
    <t>Imation 3.5" DS-HD Macintosh Formatted Diskettes, 10/Pack</t>
  </si>
  <si>
    <t>Brett Hawkins</t>
  </si>
  <si>
    <t>Global Adaptabilities™ Conference Tables</t>
  </si>
  <si>
    <t>Highlands Ranch</t>
  </si>
  <si>
    <t>Alexandra Wise</t>
  </si>
  <si>
    <t>GBC Standard Plastic Binding Systems Combs</t>
  </si>
  <si>
    <t>Debra P May</t>
  </si>
  <si>
    <t>Danielle Kramer</t>
  </si>
  <si>
    <t>Altus</t>
  </si>
  <si>
    <t>Jacob Burgess</t>
  </si>
  <si>
    <t>Wilson</t>
  </si>
  <si>
    <t>Peter Brooks</t>
  </si>
  <si>
    <t>Wesley Reid</t>
  </si>
  <si>
    <t>Leo J Olson</t>
  </si>
  <si>
    <t>Josephine Dalton</t>
  </si>
  <si>
    <t>T65</t>
  </si>
  <si>
    <t>Xerox 1892</t>
  </si>
  <si>
    <t>Kate McKenna</t>
  </si>
  <si>
    <t>Toledo</t>
  </si>
  <si>
    <t>Eileen Schwartz</t>
  </si>
  <si>
    <t>Xerox 199</t>
  </si>
  <si>
    <t>Liberal</t>
  </si>
  <si>
    <t>Bretford Rectangular Conference Table Tops</t>
  </si>
  <si>
    <t>Snap-A-Way® Black Print Carbonless Speed Message, No Reply Area, Duplicate</t>
  </si>
  <si>
    <t>Angela Howe</t>
  </si>
  <si>
    <t>Grand Island</t>
  </si>
  <si>
    <t>Francis Sherrill</t>
  </si>
  <si>
    <t>Asheville</t>
  </si>
  <si>
    <t>Helen Simpson</t>
  </si>
  <si>
    <t>Enid</t>
  </si>
  <si>
    <t>Bernard Thompson</t>
  </si>
  <si>
    <t>Raleigh</t>
  </si>
  <si>
    <t>Vicki Zhu Daniels</t>
  </si>
  <si>
    <t>Clearfield</t>
  </si>
  <si>
    <t>Marie Pittman</t>
  </si>
  <si>
    <t>Owatonna</t>
  </si>
  <si>
    <t>2160</t>
  </si>
  <si>
    <t>Xerox 1916</t>
  </si>
  <si>
    <t>Lester Sawyer</t>
  </si>
  <si>
    <t>Kevin Wolfe</t>
  </si>
  <si>
    <t>Kensington 7 Outlet MasterPiece Power Center</t>
  </si>
  <si>
    <t>East Point</t>
  </si>
  <si>
    <t>Logitech Internet Navigator Keyboard</t>
  </si>
  <si>
    <t>Kay Schultz</t>
  </si>
  <si>
    <t>College Station</t>
  </si>
  <si>
    <t>Ronnie Proctor</t>
  </si>
  <si>
    <t>Randall Boykin</t>
  </si>
  <si>
    <t>Xerox 1888</t>
  </si>
  <si>
    <t>Earl Watts</t>
  </si>
  <si>
    <t>Hopkins</t>
  </si>
  <si>
    <t>Lester Copeland</t>
  </si>
  <si>
    <t>Titusville</t>
  </si>
  <si>
    <t>Sam Woodward</t>
  </si>
  <si>
    <t>Marlene Kirk</t>
  </si>
  <si>
    <t>South Bend</t>
  </si>
  <si>
    <t>Henry Ball</t>
  </si>
  <si>
    <t>Morgantown</t>
  </si>
  <si>
    <t>Daniel Christian</t>
  </si>
  <si>
    <t>New Orleans</t>
  </si>
  <si>
    <t>Gina B Hess</t>
  </si>
  <si>
    <t>Webster</t>
  </si>
  <si>
    <t>Ricky Hensley</t>
  </si>
  <si>
    <t>Gresham</t>
  </si>
  <si>
    <t>Meredith Walters</t>
  </si>
  <si>
    <t>Peggy Rowe</t>
  </si>
  <si>
    <t>Stacey Hale</t>
  </si>
  <si>
    <t>Summit</t>
  </si>
  <si>
    <t>Sheryl Reese</t>
  </si>
  <si>
    <t>Owensboro</t>
  </si>
  <si>
    <t>Frances Holt</t>
  </si>
  <si>
    <t>Cambridge</t>
  </si>
  <si>
    <t>Jon Hale</t>
  </si>
  <si>
    <t>Belle Glade</t>
  </si>
  <si>
    <t>Geoffrey Rivera</t>
  </si>
  <si>
    <t>Deflect-o EconoMat Studded, No Bevel Mat for Low Pile Carpeting</t>
  </si>
  <si>
    <t>Donna Block</t>
  </si>
  <si>
    <t>Dalton</t>
  </si>
  <si>
    <t>Don Beard</t>
  </si>
  <si>
    <t>Ozark</t>
  </si>
  <si>
    <t>Pauline Boyette</t>
  </si>
  <si>
    <t>Virginia Gay</t>
  </si>
  <si>
    <t>ACCOHIDE® Binder by Acco</t>
  </si>
  <si>
    <t>Shawnee</t>
  </si>
  <si>
    <t>Robin High</t>
  </si>
  <si>
    <t>Howard Miller 13-3/4" Diameter Brushed Chrome Round Wall Clock</t>
  </si>
  <si>
    <t>Shakopee</t>
  </si>
  <si>
    <t>Dwight Stephenson</t>
  </si>
  <si>
    <t>Katherine Kearney</t>
  </si>
  <si>
    <t>Lemon Grove</t>
  </si>
  <si>
    <t>Monica McCormick</t>
  </si>
  <si>
    <t>Albemarle</t>
  </si>
  <si>
    <t>Xerox 1929</t>
  </si>
  <si>
    <t>Vickie Martinez</t>
  </si>
  <si>
    <t>William Sharma</t>
  </si>
  <si>
    <t>Maplewood</t>
  </si>
  <si>
    <t>Wayne Bean</t>
  </si>
  <si>
    <t>3M Hangers With Command Adhesive</t>
  </si>
  <si>
    <t>Kristin George</t>
  </si>
  <si>
    <t>Chromcraft Bull-Nose Wood Oval Conference Tables &amp; Bases</t>
  </si>
  <si>
    <t>Saco</t>
  </si>
  <si>
    <t>Justin Frank</t>
  </si>
  <si>
    <t>Herbert Donnelly Swanson</t>
  </si>
  <si>
    <t>Londonderry</t>
  </si>
  <si>
    <t>Ray Silverman</t>
  </si>
  <si>
    <t>Ponte Vedra Beach</t>
  </si>
  <si>
    <t>Kerry Beach</t>
  </si>
  <si>
    <t>Cumberland</t>
  </si>
  <si>
    <t>Randy Jiang</t>
  </si>
  <si>
    <t>Norwich</t>
  </si>
  <si>
    <t>Lynda Banks</t>
  </si>
  <si>
    <t>Avery 492</t>
  </si>
  <si>
    <t>Kalamazoo</t>
  </si>
  <si>
    <t>Kenneth Pollock</t>
  </si>
  <si>
    <t>Harrisonburg</t>
  </si>
  <si>
    <t>Newell 326</t>
  </si>
  <si>
    <t>Pat Kinney</t>
  </si>
  <si>
    <t>Steve O'Brien</t>
  </si>
  <si>
    <t>Bolingbrook</t>
  </si>
  <si>
    <t>Holly Pate</t>
  </si>
  <si>
    <t>Xerox 1993</t>
  </si>
  <si>
    <t>Mustang</t>
  </si>
  <si>
    <t>Joseph Dawson</t>
  </si>
  <si>
    <t>Muncie</t>
  </si>
  <si>
    <t>V 3600 Series</t>
  </si>
  <si>
    <t>Frances Johnson</t>
  </si>
  <si>
    <t>Iris Project Case</t>
  </si>
  <si>
    <t>Middle River</t>
  </si>
  <si>
    <t>Alice Berger McIntyre</t>
  </si>
  <si>
    <t>Lunenburg</t>
  </si>
  <si>
    <t>Kurt O'Connor</t>
  </si>
  <si>
    <t>Edinburg</t>
  </si>
  <si>
    <t>Lucille McGee</t>
  </si>
  <si>
    <t>Greensburg</t>
  </si>
  <si>
    <t>Claudia Boyle</t>
  </si>
  <si>
    <t>Biddeford</t>
  </si>
  <si>
    <t>Avery Durable Binders</t>
  </si>
  <si>
    <t>Tom McFarland</t>
  </si>
  <si>
    <t>Lodi</t>
  </si>
  <si>
    <t>Aaron Riggs</t>
  </si>
  <si>
    <t>Newell 333</t>
  </si>
  <si>
    <t>Megan Woods</t>
  </si>
  <si>
    <t>Green Bay</t>
  </si>
  <si>
    <t>John Bray</t>
  </si>
  <si>
    <t>Canon Image Class D660 Copier</t>
  </si>
  <si>
    <t>Christopher High</t>
  </si>
  <si>
    <t>Massillon</t>
  </si>
  <si>
    <t>Clara Kaplan</t>
  </si>
  <si>
    <t>Jay Simon</t>
  </si>
  <si>
    <t>Rogers</t>
  </si>
  <si>
    <t>Prang Drawing Pencil Set</t>
  </si>
  <si>
    <t>Laurence Flowers</t>
  </si>
  <si>
    <t>Biloxi</t>
  </si>
  <si>
    <t>Cathy Burgess</t>
  </si>
  <si>
    <t>Shreveport</t>
  </si>
  <si>
    <t>Valerie Moon</t>
  </si>
  <si>
    <t>Brooke Lancaster</t>
  </si>
  <si>
    <t>Frances Powers</t>
  </si>
  <si>
    <t>KI Conference Tables</t>
  </si>
  <si>
    <t>Reynoldsburg</t>
  </si>
  <si>
    <t>Steven Long</t>
  </si>
  <si>
    <t>Adrian</t>
  </si>
  <si>
    <t>Karen O'Donnell</t>
  </si>
  <si>
    <t>Jeanne Walker</t>
  </si>
  <si>
    <t>Kelly Shaw</t>
  </si>
  <si>
    <t>Gerald Crabtree</t>
  </si>
  <si>
    <t>Aberdeen</t>
  </si>
  <si>
    <t>Natalie Watts</t>
  </si>
  <si>
    <t>West Des Moines</t>
  </si>
  <si>
    <t>Xerox 196</t>
  </si>
  <si>
    <t>Elsie Floyd</t>
  </si>
  <si>
    <t>Beverly Hills</t>
  </si>
  <si>
    <t>Epson C62 Color Inkjet Printer</t>
  </si>
  <si>
    <t>Xerox 197</t>
  </si>
  <si>
    <t>Eric West</t>
  </si>
  <si>
    <t>Hempstead</t>
  </si>
  <si>
    <t>John Morse</t>
  </si>
  <si>
    <t>New Britain</t>
  </si>
  <si>
    <t>Judy Merritt</t>
  </si>
  <si>
    <t>Jimmy Wang</t>
  </si>
  <si>
    <t>Bionaire 99.97% HEPA Air Cleaner</t>
  </si>
  <si>
    <t>Verbatim DVD-R, 3.95GB, SR, Mitsubishi Branded, Jewel</t>
  </si>
  <si>
    <t>Melanie Morrow</t>
  </si>
  <si>
    <t>Quartet Omega® Colored Chalk, 12/Pack</t>
  </si>
  <si>
    <t>Dennis Welch</t>
  </si>
  <si>
    <t>Laredo</t>
  </si>
  <si>
    <t>Becky O'Brien</t>
  </si>
  <si>
    <t>Springville</t>
  </si>
  <si>
    <t>Staples Vinyl Coated Paper Clips, 800/Box</t>
  </si>
  <si>
    <t>Teresa Hill</t>
  </si>
  <si>
    <t>Annie Odom</t>
  </si>
  <si>
    <t>Fellowes Superior 10 Outlet Split Surge Protector</t>
  </si>
  <si>
    <t>New City</t>
  </si>
  <si>
    <t>Hewlett Packard LaserJet 3310 Copier</t>
  </si>
  <si>
    <t>Unpadded Memo Slips</t>
  </si>
  <si>
    <t>Gary Frazier</t>
  </si>
  <si>
    <t>North Royalton</t>
  </si>
  <si>
    <t>Dennis Block Richardson</t>
  </si>
  <si>
    <t>Niagara Falls</t>
  </si>
  <si>
    <t>Row Labels</t>
  </si>
  <si>
    <t>Grand Total</t>
  </si>
  <si>
    <t>Sum of Sales</t>
  </si>
  <si>
    <t>State</t>
  </si>
  <si>
    <t>Sum Of Sales</t>
  </si>
  <si>
    <t>Column Labels</t>
  </si>
  <si>
    <t>William</t>
  </si>
  <si>
    <t>Sum of Profit</t>
  </si>
  <si>
    <t>Count of Profit</t>
  </si>
  <si>
    <t>Sum of Shipping Cost</t>
  </si>
  <si>
    <t>Count of Sales</t>
  </si>
  <si>
    <t>Sum of Customer ID</t>
  </si>
  <si>
    <t>Performance DashBoard</t>
  </si>
  <si>
    <t>United State Super Store</t>
  </si>
  <si>
    <t>May</t>
  </si>
  <si>
    <t>01-May</t>
  </si>
  <si>
    <t>02-May</t>
  </si>
  <si>
    <t>03-May</t>
  </si>
  <si>
    <t>04-May</t>
  </si>
  <si>
    <t>05-May</t>
  </si>
  <si>
    <t>08-May</t>
  </si>
  <si>
    <t>10-May</t>
  </si>
  <si>
    <t>14-May</t>
  </si>
  <si>
    <t>15-May</t>
  </si>
  <si>
    <t>16-May</t>
  </si>
  <si>
    <t>17-May</t>
  </si>
  <si>
    <t>19-May</t>
  </si>
  <si>
    <t>20-May</t>
  </si>
  <si>
    <t>21-May</t>
  </si>
  <si>
    <t>22-May</t>
  </si>
  <si>
    <t>23-May</t>
  </si>
  <si>
    <t>24-May</t>
  </si>
  <si>
    <t>25-May</t>
  </si>
  <si>
    <t>26-May</t>
  </si>
  <si>
    <t>27-May</t>
  </si>
  <si>
    <t>28-May</t>
  </si>
  <si>
    <t>29-May</t>
  </si>
  <si>
    <t>07-May</t>
  </si>
  <si>
    <t>11-May</t>
  </si>
  <si>
    <t>13-May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</si>
</sst>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quot;₹&quot;\ #,##0.00"/>
  </numFmts>
  <fonts count="4" x14ac:knownFonts="1">
    <font>
      <sz val="11"/>
      <color theme="1"/>
      <name val="Calibri"/>
      <family val="2"/>
      <scheme val="minor"/>
    </font>
    <font>
      <b/>
      <sz val="11"/>
      <color theme="1"/>
      <name val="Calibri"/>
      <family val="2"/>
      <scheme val="minor"/>
    </font>
    <font>
      <sz val="18"/>
      <color theme="0"/>
      <name val="Arial Rounded MT Bold"/>
      <family val="2"/>
    </font>
    <font>
      <u val="double"/>
      <sz val="22"/>
      <color theme="0"/>
      <name val="Algerian"/>
      <family val="5"/>
    </font>
  </fonts>
  <fills count="5">
    <fill>
      <patternFill patternType="none"/>
    </fill>
    <fill>
      <patternFill patternType="gray125"/>
    </fill>
    <fill>
      <patternFill patternType="solid">
        <fgColor rgb="FFFFFF00"/>
        <bgColor indexed="64"/>
      </patternFill>
    </fill>
    <fill>
      <patternFill patternType="solid">
        <fgColor rgb="FFDDDDDD"/>
        <bgColor indexed="64"/>
      </patternFill>
    </fill>
    <fill>
      <patternFill patternType="solid">
        <fgColor rgb="FF1F4E79"/>
        <bgColor indexed="64"/>
      </patternFill>
    </fill>
  </fills>
  <borders count="1">
    <border>
      <left/>
      <right/>
      <top/>
      <bottom/>
      <diagonal/>
    </border>
  </borders>
  <cellStyleXfs count="1">
    <xf numFmtId="0" fontId="0" fillId="0" borderId="0"/>
  </cellStyleXfs>
  <cellXfs count="12">
    <xf numFmtId="0" fontId="0" fillId="0" borderId="0" xfId="0"/>
    <xf numFmtId="14" fontId="0" fillId="0" borderId="0" xfId="0" applyNumberFormat="1"/>
    <xf numFmtId="0" fontId="0" fillId="0" borderId="0" xfId="0" pivotButton="1"/>
    <xf numFmtId="0" fontId="0" fillId="0" borderId="0" xfId="0" applyAlignment="1">
      <alignment horizontal="left"/>
    </xf>
    <xf numFmtId="0" fontId="1" fillId="2" borderId="0" xfId="0" applyFont="1" applyFill="1"/>
    <xf numFmtId="164" fontId="0" fillId="0" borderId="0" xfId="0" applyNumberFormat="1"/>
    <xf numFmtId="10" fontId="0" fillId="0" borderId="0" xfId="0" applyNumberFormat="1"/>
    <xf numFmtId="0" fontId="0" fillId="3" borderId="0" xfId="0" applyFill="1"/>
    <xf numFmtId="0" fontId="0" fillId="3" borderId="0" xfId="0" applyFill="1" applyProtection="1">
      <protection locked="0"/>
    </xf>
    <xf numFmtId="0" fontId="3" fillId="4" borderId="0" xfId="0" applyFont="1" applyFill="1" applyAlignment="1">
      <alignment horizontal="center"/>
    </xf>
    <xf numFmtId="0" fontId="2" fillId="4" borderId="0" xfId="0" applyFont="1" applyFill="1" applyAlignment="1">
      <alignment horizontal="center"/>
    </xf>
    <xf numFmtId="0" fontId="0" fillId="0" borderId="0" xfId="0" applyNumberFormat="1"/>
  </cellXfs>
  <cellStyles count="1">
    <cellStyle name="Normal" xfId="0" builtinId="0"/>
  </cellStyles>
  <dxfs count="48">
    <dxf>
      <numFmt numFmtId="0" formatCode="General"/>
    </dxf>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left"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fill>
        <patternFill patternType="solid">
          <fgColor indexed="64"/>
          <bgColor rgb="FFFFFF00"/>
        </patternFill>
      </fill>
    </dxf>
    <dxf>
      <numFmt numFmtId="164" formatCode="&quot;₹&quot;\ #,##0.00"/>
    </dxf>
    <dxf>
      <numFmt numFmtId="0" formatCode="General"/>
    </dxf>
    <dxf>
      <numFmt numFmtId="0" formatCode="General"/>
    </dxf>
    <dxf>
      <numFmt numFmtId="164" formatCode="&quot;₹&quot;\ #,##0.00"/>
    </dxf>
    <dxf>
      <numFmt numFmtId="164" formatCode="&quot;₹&quot;\ #,##0.00"/>
    </dxf>
    <dxf>
      <numFmt numFmtId="14" formatCode="0.00%"/>
    </dxf>
    <dxf>
      <numFmt numFmtId="0" formatCode="General"/>
    </dxf>
    <dxf>
      <numFmt numFmtId="0" formatCode="General"/>
    </dxf>
    <dxf>
      <font>
        <b/>
        <color theme="1"/>
      </font>
      <border>
        <bottom style="thin">
          <color theme="8"/>
        </bottom>
        <vertical/>
        <horizontal/>
      </border>
    </dxf>
    <dxf>
      <font>
        <color theme="1"/>
      </font>
      <fill>
        <patternFill>
          <bgColor theme="4" tint="-0.499984740745262"/>
        </patternFill>
      </fill>
      <border>
        <left style="thin">
          <color theme="8"/>
        </left>
        <right style="thin">
          <color theme="8"/>
        </right>
        <top style="thin">
          <color theme="8"/>
        </top>
        <bottom style="thin">
          <color theme="8"/>
        </bottom>
        <vertical/>
        <horizontal/>
      </border>
    </dxf>
    <dxf>
      <font>
        <b/>
        <i val="0"/>
        <sz val="11"/>
        <color theme="0"/>
        <name val="Calibri"/>
        <family val="2"/>
        <scheme val="minor"/>
      </font>
    </dxf>
    <dxf>
      <font>
        <b/>
        <i val="0"/>
        <sz val="12"/>
        <color theme="0"/>
        <name val="Calibri Light"/>
        <family val="2"/>
        <scheme val="major"/>
      </font>
      <fill>
        <patternFill patternType="darkVertical">
          <fgColor rgb="FF1F4E79"/>
          <bgColor theme="4" tint="-0.499984740745262"/>
        </patternFill>
      </fill>
    </dxf>
    <dxf>
      <font>
        <color theme="3"/>
        <name val="Aptos Display"/>
        <family val="2"/>
        <scheme val="none"/>
      </font>
    </dxf>
    <dxf>
      <font>
        <b val="0"/>
        <i val="0"/>
        <strike/>
        <u val="none"/>
        <sz val="9"/>
        <color theme="0"/>
        <name val="Aptos"/>
        <family val="2"/>
        <scheme val="none"/>
      </font>
    </dxf>
    <dxf>
      <font>
        <b/>
        <i val="0"/>
        <sz val="9"/>
        <name val="Calibri"/>
        <family val="2"/>
        <scheme val="minor"/>
      </font>
    </dxf>
  </dxfs>
  <tableStyles count="6" defaultTableStyle="TableStyleMedium2" defaultPivotStyle="PivotStyleLight16">
    <tableStyle name="Manager" pivot="0" table="0" count="1" xr9:uid="{7F3D6814-8894-4F38-8AFA-02CF26CB3A72}">
      <tableStyleElement type="wholeTable" dxfId="47"/>
    </tableStyle>
    <tableStyle name="Slicer Style 1" pivot="0" table="0" count="1" xr9:uid="{20BCB4CB-6135-4120-BD44-30256895C226}">
      <tableStyleElement type="wholeTable" dxfId="46"/>
    </tableStyle>
    <tableStyle name="Slicer Style 2" pivot="0" table="0" count="1" xr9:uid="{28E6947E-4CD5-4494-A391-BE049B49AE07}">
      <tableStyleElement type="wholeTable" dxfId="45"/>
    </tableStyle>
    <tableStyle name="Slicer Style 3" pivot="0" table="0" count="2" xr9:uid="{08FFF75F-CED3-4E92-A434-D1288537BDA3}">
      <tableStyleElement type="wholeTable" dxfId="44"/>
    </tableStyle>
    <tableStyle name="Slicer Style 4" pivot="0" table="0" count="1" xr9:uid="{F10EBC51-AD73-44FE-B949-D267C7AA954F}">
      <tableStyleElement type="wholeTable" dxfId="43"/>
    </tableStyle>
    <tableStyle name="SlicerStyleDark5 2" pivot="0" table="0" count="10" xr9:uid="{288A0979-DAC0-4CC5-B39C-586552928650}">
      <tableStyleElement type="wholeTable" dxfId="42"/>
      <tableStyleElement type="headerRow" dxfId="41"/>
    </tableStyle>
  </tableStyles>
  <colors>
    <mruColors>
      <color rgb="FF56A5EC"/>
      <color rgb="FF1F4E79"/>
      <color rgb="FFF4F4F4"/>
      <color rgb="FFDDDDDD"/>
    </mruColors>
  </colors>
  <extLst>
    <ext xmlns:x14="http://schemas.microsoft.com/office/spreadsheetml/2009/9/main" uri="{46F421CA-312F-682f-3DD2-61675219B42D}">
      <x14:dxfs count="9">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color theme="0"/>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ill>
            <patternFill>
              <fgColor rgb="FF56A5EC"/>
              <bgColor rgb="FF00B0F0"/>
            </patternFill>
          </fill>
          <border diagonalUp="0" diagonalDown="0">
            <left/>
            <right/>
            <top/>
            <bottom/>
            <vertical/>
            <horizontal/>
          </border>
        </dxf>
      </x14:dxfs>
    </ext>
    <ext xmlns:x14="http://schemas.microsoft.com/office/spreadsheetml/2009/9/main" uri="{EB79DEF2-80B8-43e5-95BD-54CBDDF9020C}">
      <x14:slicerStyles defaultSlicerStyle="Manager">
        <x14:slicerStyle name="Manager"/>
        <x14:slicerStyle name="Slicer Style 1"/>
        <x14:slicerStyle name="Slicer Style 2"/>
        <x14:slicerStyle name="Slicer Style 3">
          <x14:slicerStyleElements>
            <x14:slicerStyleElement type="selectedItemWithData" dxfId="8"/>
          </x14:slicerStyleElements>
        </x14:slicerStyle>
        <x14:slicerStyle name="Slicer Style 4"/>
        <x14:slicerStyle name="SlicerStyleDark5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12.xml"/><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13.xml"/><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14.xml"/><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3" Type="http://schemas.openxmlformats.org/officeDocument/2006/relationships/chartUserShapes" Target="../drawings/drawing15.xml"/><Relationship Id="rId2" Type="http://schemas.microsoft.com/office/2011/relationships/chartColorStyle" Target="colors14.xml"/><Relationship Id="rId1" Type="http://schemas.microsoft.com/office/2011/relationships/chartStyle" Target="style14.xml"/></Relationships>
</file>

<file path=xl/charts/_rels/chartEx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[super_store_dataset_Projrct(Final_DashBoard).xlsx]Monthly_Sales!PivotTable1</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Monthly Sales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Monthly_Sales!$B$3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invertIfNegative val="0"/>
          <c:cat>
            <c:strRef>
              <c:f>Monthly_Sales!$A$4:$A$5</c:f>
              <c:strCache>
                <c:ptCount val="1"/>
                <c:pt idx="0">
                  <c:v>May</c:v>
                </c:pt>
              </c:strCache>
            </c:strRef>
          </c:cat>
          <c:val>
            <c:numRef>
              <c:f>Monthly_Sales!$B$4:$B$5</c:f>
              <c:numCache>
                <c:formatCode>General</c:formatCode>
                <c:ptCount val="1"/>
                <c:pt idx="0">
                  <c:v>75231.509999999995</c:v>
                </c:pt>
              </c:numCache>
            </c:numRef>
          </c:val>
          <c:extLst>
            <c:ext xmlns:c16="http://schemas.microsoft.com/office/drawing/2014/chart" uri="{C3380CC4-5D6E-409C-BE32-E72D297353CC}">
              <c16:uniqueId val="{00000000-47C1-4A08-8032-5BD53584C438}"/>
            </c:ext>
          </c:extLst>
        </c:ser>
        <c:dLbls>
          <c:showLegendKey val="0"/>
          <c:showVal val="0"/>
          <c:showCatName val="0"/>
          <c:showSerName val="0"/>
          <c:showPercent val="0"/>
          <c:showBubbleSize val="0"/>
        </c:dLbls>
        <c:gapWidth val="100"/>
        <c:overlap val="-24"/>
        <c:axId val="1170782415"/>
        <c:axId val="1170795375"/>
      </c:barChart>
      <c:catAx>
        <c:axId val="1170782415"/>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170795375"/>
        <c:crosses val="autoZero"/>
        <c:auto val="1"/>
        <c:lblAlgn val="ctr"/>
        <c:lblOffset val="100"/>
        <c:noMultiLvlLbl val="0"/>
      </c:catAx>
      <c:valAx>
        <c:axId val="1170795375"/>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1707824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[super_store_dataset_Projrct(Final_DashBoard).xlsx]Sales_Trends!PivotTable2</c:name>
    <c:fmtId val="0"/>
  </c:pivotSource>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a:t>Weekly Sales Trends</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spPr>
          <a:ln w="22225" cap="rnd" cmpd="sng" algn="ctr">
            <a:solidFill>
              <a:schemeClr val="accent5"/>
            </a:solidFill>
            <a:round/>
          </a:ln>
          <a:effectLst/>
        </c:spPr>
        <c:marker>
          <c:symbol val="circle"/>
          <c:size val="4"/>
          <c:spPr>
            <a:solidFill>
              <a:schemeClr val="accent5"/>
            </a:solidFill>
            <a:ln w="9525" cap="flat" cmpd="sng" algn="ctr">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pivotFmt>
    </c:pivotFmts>
    <c:plotArea>
      <c:layout/>
      <c:lineChart>
        <c:grouping val="standard"/>
        <c:varyColors val="0"/>
        <c:ser>
          <c:idx val="0"/>
          <c:order val="0"/>
          <c:tx>
            <c:strRef>
              <c:f>Sales_Trends!$B$3</c:f>
              <c:strCache>
                <c:ptCount val="1"/>
                <c:pt idx="0">
                  <c:v>Total</c:v>
                </c:pt>
              </c:strCache>
            </c:strRef>
          </c:tx>
          <c:spPr>
            <a:ln w="22225" cap="rnd" cmpd="sng" algn="ctr">
              <a:solidFill>
                <a:schemeClr val="accent5"/>
              </a:solidFill>
              <a:round/>
            </a:ln>
            <a:effectLst/>
          </c:spPr>
          <c:marker>
            <c:symbol val="circle"/>
            <c:size val="4"/>
            <c:spPr>
              <a:solidFill>
                <a:schemeClr val="accent5"/>
              </a:solidFill>
              <a:ln w="9525" cap="flat" cmpd="sng" algn="ctr">
                <a:solidFill>
                  <a:schemeClr val="accent5"/>
                </a:solidFill>
                <a:round/>
              </a:ln>
              <a:effectLst/>
            </c:spPr>
          </c:marker>
          <c:cat>
            <c:strRef>
              <c:f>Sales_Trends!$A$4:$A$29</c:f>
              <c:strCache>
                <c:ptCount val="25"/>
                <c:pt idx="0">
                  <c:v>01-May</c:v>
                </c:pt>
                <c:pt idx="1">
                  <c:v>02-May</c:v>
                </c:pt>
                <c:pt idx="2">
                  <c:v>03-May</c:v>
                </c:pt>
                <c:pt idx="3">
                  <c:v>04-May</c:v>
                </c:pt>
                <c:pt idx="4">
                  <c:v>05-May</c:v>
                </c:pt>
                <c:pt idx="5">
                  <c:v>07-May</c:v>
                </c:pt>
                <c:pt idx="6">
                  <c:v>08-May</c:v>
                </c:pt>
                <c:pt idx="7">
                  <c:v>10-May</c:v>
                </c:pt>
                <c:pt idx="8">
                  <c:v>11-May</c:v>
                </c:pt>
                <c:pt idx="9">
                  <c:v>13-May</c:v>
                </c:pt>
                <c:pt idx="10">
                  <c:v>14-May</c:v>
                </c:pt>
                <c:pt idx="11">
                  <c:v>15-May</c:v>
                </c:pt>
                <c:pt idx="12">
                  <c:v>16-May</c:v>
                </c:pt>
                <c:pt idx="13">
                  <c:v>17-May</c:v>
                </c:pt>
                <c:pt idx="14">
                  <c:v>19-May</c:v>
                </c:pt>
                <c:pt idx="15">
                  <c:v>20-May</c:v>
                </c:pt>
                <c:pt idx="16">
                  <c:v>21-May</c:v>
                </c:pt>
                <c:pt idx="17">
                  <c:v>22-May</c:v>
                </c:pt>
                <c:pt idx="18">
                  <c:v>23-May</c:v>
                </c:pt>
                <c:pt idx="19">
                  <c:v>24-May</c:v>
                </c:pt>
                <c:pt idx="20">
                  <c:v>25-May</c:v>
                </c:pt>
                <c:pt idx="21">
                  <c:v>26-May</c:v>
                </c:pt>
                <c:pt idx="22">
                  <c:v>27-May</c:v>
                </c:pt>
                <c:pt idx="23">
                  <c:v>28-May</c:v>
                </c:pt>
                <c:pt idx="24">
                  <c:v>29-May</c:v>
                </c:pt>
              </c:strCache>
            </c:strRef>
          </c:cat>
          <c:val>
            <c:numRef>
              <c:f>Sales_Trends!$B$4:$B$29</c:f>
              <c:numCache>
                <c:formatCode>General</c:formatCode>
                <c:ptCount val="25"/>
                <c:pt idx="0">
                  <c:v>248.32</c:v>
                </c:pt>
                <c:pt idx="1">
                  <c:v>106.77000000000001</c:v>
                </c:pt>
                <c:pt idx="2">
                  <c:v>469.93999999999994</c:v>
                </c:pt>
                <c:pt idx="3">
                  <c:v>5417.53</c:v>
                </c:pt>
                <c:pt idx="4">
                  <c:v>8958.35</c:v>
                </c:pt>
                <c:pt idx="5">
                  <c:v>426.56</c:v>
                </c:pt>
                <c:pt idx="6">
                  <c:v>32.4</c:v>
                </c:pt>
                <c:pt idx="7">
                  <c:v>647.07000000000005</c:v>
                </c:pt>
                <c:pt idx="8">
                  <c:v>40.869999999999997</c:v>
                </c:pt>
                <c:pt idx="9">
                  <c:v>731.95999999999992</c:v>
                </c:pt>
                <c:pt idx="10">
                  <c:v>1239.6799999999998</c:v>
                </c:pt>
                <c:pt idx="11">
                  <c:v>1418.55</c:v>
                </c:pt>
                <c:pt idx="12">
                  <c:v>6167.53</c:v>
                </c:pt>
                <c:pt idx="13">
                  <c:v>170.8</c:v>
                </c:pt>
                <c:pt idx="14">
                  <c:v>2091.16</c:v>
                </c:pt>
                <c:pt idx="15">
                  <c:v>3666.45</c:v>
                </c:pt>
                <c:pt idx="16">
                  <c:v>1726.2</c:v>
                </c:pt>
                <c:pt idx="17">
                  <c:v>3129.92</c:v>
                </c:pt>
                <c:pt idx="18">
                  <c:v>39.15</c:v>
                </c:pt>
                <c:pt idx="19">
                  <c:v>4240.3100000000004</c:v>
                </c:pt>
                <c:pt idx="20">
                  <c:v>3241.68</c:v>
                </c:pt>
                <c:pt idx="21">
                  <c:v>953.1099999999999</c:v>
                </c:pt>
                <c:pt idx="22">
                  <c:v>486.14</c:v>
                </c:pt>
                <c:pt idx="23">
                  <c:v>801.93</c:v>
                </c:pt>
                <c:pt idx="24">
                  <c:v>28779.129999999997</c:v>
                </c:pt>
              </c:numCache>
            </c:numRef>
          </c:val>
          <c:smooth val="0"/>
          <c:extLst>
            <c:ext xmlns:c16="http://schemas.microsoft.com/office/drawing/2014/chart" uri="{C3380CC4-5D6E-409C-BE32-E72D297353CC}">
              <c16:uniqueId val="{00000000-754A-48C9-98A6-5D4470EA3D08}"/>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170779535"/>
        <c:axId val="1170780495"/>
      </c:lineChart>
      <c:catAx>
        <c:axId val="1170779535"/>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170780495"/>
        <c:crosses val="autoZero"/>
        <c:auto val="1"/>
        <c:lblAlgn val="ctr"/>
        <c:lblOffset val="100"/>
        <c:noMultiLvlLbl val="0"/>
      </c:catAx>
      <c:valAx>
        <c:axId val="117078049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170779535"/>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[super_store_dataset_Projrct(Final_DashBoard).xlsx]Manager_Perfomance!PivotTable4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Manger</a:t>
            </a:r>
            <a:r>
              <a:rPr lang="en-IN" baseline="0"/>
              <a:t> Perfomance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Manager_Perfomance!$B$3:$B$4</c:f>
              <c:strCache>
                <c:ptCount val="1"/>
                <c:pt idx="0">
                  <c:v>William</c:v>
                </c:pt>
              </c:strCache>
            </c:strRef>
          </c:tx>
          <c:spPr>
            <a:solidFill>
              <a:schemeClr val="accent1"/>
            </a:solidFill>
            <a:ln>
              <a:noFill/>
            </a:ln>
            <a:effectLst/>
          </c:spPr>
          <c:invertIfNegative val="0"/>
          <c:cat>
            <c:strRef>
              <c:f>Manager_Perfomance!$A$5:$A$6</c:f>
              <c:strCache>
                <c:ptCount val="1"/>
                <c:pt idx="0">
                  <c:v>May</c:v>
                </c:pt>
              </c:strCache>
            </c:strRef>
          </c:cat>
          <c:val>
            <c:numRef>
              <c:f>Manager_Perfomance!$B$5:$B$6</c:f>
              <c:numCache>
                <c:formatCode>General</c:formatCode>
                <c:ptCount val="1"/>
                <c:pt idx="0">
                  <c:v>75231.509999999995</c:v>
                </c:pt>
              </c:numCache>
            </c:numRef>
          </c:val>
          <c:extLst>
            <c:ext xmlns:c16="http://schemas.microsoft.com/office/drawing/2014/chart" uri="{C3380CC4-5D6E-409C-BE32-E72D297353CC}">
              <c16:uniqueId val="{00000000-7258-44F8-B5C1-9E67DDB670B5}"/>
            </c:ext>
          </c:extLst>
        </c:ser>
        <c:dLbls>
          <c:showLegendKey val="0"/>
          <c:showVal val="0"/>
          <c:showCatName val="0"/>
          <c:showSerName val="0"/>
          <c:showPercent val="0"/>
          <c:showBubbleSize val="0"/>
        </c:dLbls>
        <c:gapWidth val="219"/>
        <c:overlap val="-27"/>
        <c:axId val="1170798255"/>
        <c:axId val="1170788175"/>
      </c:barChart>
      <c:catAx>
        <c:axId val="1170798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0788175"/>
        <c:crosses val="autoZero"/>
        <c:auto val="1"/>
        <c:lblAlgn val="ctr"/>
        <c:lblOffset val="100"/>
        <c:noMultiLvlLbl val="0"/>
      </c:catAx>
      <c:valAx>
        <c:axId val="11707881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0798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[super_store_dataset_Projrct(Final_DashBoard).xlsx]Order-Shares!PivotTable5</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Order Sahres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tint val="54000"/>
                  <a:satMod val="103000"/>
                  <a:lumMod val="102000"/>
                  <a:tint val="94000"/>
                </a:schemeClr>
              </a:gs>
              <a:gs pos="50000">
                <a:schemeClr val="accent6">
                  <a:tint val="54000"/>
                  <a:satMod val="110000"/>
                  <a:lumMod val="100000"/>
                  <a:shade val="100000"/>
                </a:schemeClr>
              </a:gs>
              <a:gs pos="100000">
                <a:schemeClr val="accent6">
                  <a:tint val="5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6">
                  <a:shade val="53000"/>
                  <a:satMod val="103000"/>
                  <a:lumMod val="102000"/>
                  <a:tint val="94000"/>
                </a:schemeClr>
              </a:gs>
              <a:gs pos="50000">
                <a:schemeClr val="accent6">
                  <a:shade val="53000"/>
                  <a:satMod val="110000"/>
                  <a:lumMod val="100000"/>
                  <a:shade val="100000"/>
                </a:schemeClr>
              </a:gs>
              <a:gs pos="100000">
                <a:schemeClr val="accent6">
                  <a:shade val="5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6">
                  <a:tint val="54000"/>
                  <a:satMod val="103000"/>
                  <a:lumMod val="102000"/>
                  <a:tint val="94000"/>
                </a:schemeClr>
              </a:gs>
              <a:gs pos="50000">
                <a:schemeClr val="accent6">
                  <a:tint val="54000"/>
                  <a:satMod val="110000"/>
                  <a:lumMod val="100000"/>
                  <a:shade val="100000"/>
                </a:schemeClr>
              </a:gs>
              <a:gs pos="100000">
                <a:schemeClr val="accent6">
                  <a:tint val="5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6">
                  <a:shade val="53000"/>
                  <a:satMod val="103000"/>
                  <a:lumMod val="102000"/>
                  <a:tint val="94000"/>
                </a:schemeClr>
              </a:gs>
              <a:gs pos="50000">
                <a:schemeClr val="accent6">
                  <a:shade val="53000"/>
                  <a:satMod val="110000"/>
                  <a:lumMod val="100000"/>
                  <a:shade val="100000"/>
                </a:schemeClr>
              </a:gs>
              <a:gs pos="100000">
                <a:schemeClr val="accent6">
                  <a:shade val="5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'Order-Shares'!$B$3</c:f>
              <c:strCache>
                <c:ptCount val="1"/>
                <c:pt idx="0">
                  <c:v>Total</c:v>
                </c:pt>
              </c:strCache>
            </c:strRef>
          </c:tx>
          <c:dPt>
            <c:idx val="0"/>
            <c:bubble3D val="0"/>
            <c:spPr>
              <a:gradFill rotWithShape="1">
                <a:gsLst>
                  <a:gs pos="0">
                    <a:schemeClr val="accent6">
                      <a:tint val="54000"/>
                      <a:satMod val="103000"/>
                      <a:lumMod val="102000"/>
                      <a:tint val="94000"/>
                    </a:schemeClr>
                  </a:gs>
                  <a:gs pos="50000">
                    <a:schemeClr val="accent6">
                      <a:tint val="54000"/>
                      <a:satMod val="110000"/>
                      <a:lumMod val="100000"/>
                      <a:shade val="100000"/>
                    </a:schemeClr>
                  </a:gs>
                  <a:gs pos="100000">
                    <a:schemeClr val="accent6">
                      <a:tint val="54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C061-4BC0-BC74-98DAD561156E}"/>
              </c:ext>
            </c:extLst>
          </c:dPt>
          <c:dPt>
            <c:idx val="1"/>
            <c:bubble3D val="0"/>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C061-4BC0-BC74-98DAD561156E}"/>
              </c:ext>
            </c:extLst>
          </c:dPt>
          <c:dPt>
            <c:idx val="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C061-4BC0-BC74-98DAD561156E}"/>
              </c:ext>
            </c:extLst>
          </c:dPt>
          <c:dPt>
            <c:idx val="3"/>
            <c:bubble3D val="0"/>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C061-4BC0-BC74-98DAD561156E}"/>
              </c:ext>
            </c:extLst>
          </c:dPt>
          <c:dPt>
            <c:idx val="4"/>
            <c:bubble3D val="0"/>
            <c:spPr>
              <a:gradFill rotWithShape="1">
                <a:gsLst>
                  <a:gs pos="0">
                    <a:schemeClr val="accent6">
                      <a:shade val="53000"/>
                      <a:satMod val="103000"/>
                      <a:lumMod val="102000"/>
                      <a:tint val="94000"/>
                    </a:schemeClr>
                  </a:gs>
                  <a:gs pos="50000">
                    <a:schemeClr val="accent6">
                      <a:shade val="53000"/>
                      <a:satMod val="110000"/>
                      <a:lumMod val="100000"/>
                      <a:shade val="100000"/>
                    </a:schemeClr>
                  </a:gs>
                  <a:gs pos="100000">
                    <a:schemeClr val="accent6">
                      <a:shade val="53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C061-4BC0-BC74-98DAD561156E}"/>
              </c:ext>
            </c:extLst>
          </c:dPt>
          <c:cat>
            <c:strRef>
              <c:f>'Order-Shares'!$A$4:$A$9</c:f>
              <c:strCache>
                <c:ptCount val="5"/>
                <c:pt idx="0">
                  <c:v>Critical</c:v>
                </c:pt>
                <c:pt idx="1">
                  <c:v>High</c:v>
                </c:pt>
                <c:pt idx="2">
                  <c:v>Low</c:v>
                </c:pt>
                <c:pt idx="3">
                  <c:v>Medium</c:v>
                </c:pt>
                <c:pt idx="4">
                  <c:v>Not Specified</c:v>
                </c:pt>
              </c:strCache>
            </c:strRef>
          </c:cat>
          <c:val>
            <c:numRef>
              <c:f>'Order-Shares'!$B$4:$B$9</c:f>
              <c:numCache>
                <c:formatCode>0.00%</c:formatCode>
                <c:ptCount val="5"/>
                <c:pt idx="0">
                  <c:v>0.18421052631578946</c:v>
                </c:pt>
                <c:pt idx="1">
                  <c:v>0.27631578947368424</c:v>
                </c:pt>
                <c:pt idx="2">
                  <c:v>0.14473684210526316</c:v>
                </c:pt>
                <c:pt idx="3">
                  <c:v>0.19736842105263158</c:v>
                </c:pt>
                <c:pt idx="4">
                  <c:v>0.19736842105263158</c:v>
                </c:pt>
              </c:numCache>
            </c:numRef>
          </c:val>
          <c:extLst>
            <c:ext xmlns:c16="http://schemas.microsoft.com/office/drawing/2014/chart" uri="{C3380CC4-5D6E-409C-BE32-E72D297353CC}">
              <c16:uniqueId val="{00000000-DAE8-42C4-AA6C-B2606FA22128}"/>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[super_store_dataset_Projrct(Final_DashBoard).xlsx]Shipping_Charges!PivotTable6</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Shipping Cost</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Shipping_Charges!$B$3</c:f>
              <c:strCache>
                <c:ptCount val="1"/>
                <c:pt idx="0">
                  <c:v>Total</c:v>
                </c:pt>
              </c:strCache>
            </c:strRef>
          </c:tx>
          <c:spPr>
            <a:solidFill>
              <a:schemeClr val="accent1"/>
            </a:solidFill>
            <a:ln>
              <a:noFill/>
            </a:ln>
            <a:effectLst/>
          </c:spPr>
          <c:invertIfNegative val="0"/>
          <c:cat>
            <c:strRef>
              <c:f>Shipping_Charges!$A$4:$A$19</c:f>
              <c:strCache>
                <c:ptCount val="15"/>
                <c:pt idx="0">
                  <c:v>Appliances</c:v>
                </c:pt>
                <c:pt idx="1">
                  <c:v>Binders and Binder Accessories</c:v>
                </c:pt>
                <c:pt idx="2">
                  <c:v>Bookcases</c:v>
                </c:pt>
                <c:pt idx="3">
                  <c:v>Chairs &amp; Chairmats</c:v>
                </c:pt>
                <c:pt idx="4">
                  <c:v>Computer Peripherals</c:v>
                </c:pt>
                <c:pt idx="5">
                  <c:v>Labels</c:v>
                </c:pt>
                <c:pt idx="6">
                  <c:v>Office Furnishings</c:v>
                </c:pt>
                <c:pt idx="7">
                  <c:v>Office Machines</c:v>
                </c:pt>
                <c:pt idx="8">
                  <c:v>Paper</c:v>
                </c:pt>
                <c:pt idx="9">
                  <c:v>Pens &amp; Art Supplies</c:v>
                </c:pt>
                <c:pt idx="10">
                  <c:v>Rubber Bands</c:v>
                </c:pt>
                <c:pt idx="11">
                  <c:v>Scissors, Rulers and Trimmers</c:v>
                </c:pt>
                <c:pt idx="12">
                  <c:v>Storage &amp; Organization</c:v>
                </c:pt>
                <c:pt idx="13">
                  <c:v>Tables</c:v>
                </c:pt>
                <c:pt idx="14">
                  <c:v>Telephones and Communication</c:v>
                </c:pt>
              </c:strCache>
            </c:strRef>
          </c:cat>
          <c:val>
            <c:numRef>
              <c:f>Shipping_Charges!$B$4:$B$19</c:f>
              <c:numCache>
                <c:formatCode>"₹"\ #,##0.00</c:formatCode>
                <c:ptCount val="15"/>
                <c:pt idx="0">
                  <c:v>6.75</c:v>
                </c:pt>
                <c:pt idx="1">
                  <c:v>72.36</c:v>
                </c:pt>
                <c:pt idx="2">
                  <c:v>36.61</c:v>
                </c:pt>
                <c:pt idx="3">
                  <c:v>96.12</c:v>
                </c:pt>
                <c:pt idx="4">
                  <c:v>32.33</c:v>
                </c:pt>
                <c:pt idx="5">
                  <c:v>0.5</c:v>
                </c:pt>
                <c:pt idx="6">
                  <c:v>53.230000000000004</c:v>
                </c:pt>
                <c:pt idx="7">
                  <c:v>94.08</c:v>
                </c:pt>
                <c:pt idx="8">
                  <c:v>82.759999999999991</c:v>
                </c:pt>
                <c:pt idx="9">
                  <c:v>18.509999999999998</c:v>
                </c:pt>
                <c:pt idx="10">
                  <c:v>0.8</c:v>
                </c:pt>
                <c:pt idx="11">
                  <c:v>3.37</c:v>
                </c:pt>
                <c:pt idx="12">
                  <c:v>73.429999999999993</c:v>
                </c:pt>
                <c:pt idx="13">
                  <c:v>75.72</c:v>
                </c:pt>
                <c:pt idx="14">
                  <c:v>45.8</c:v>
                </c:pt>
              </c:numCache>
            </c:numRef>
          </c:val>
          <c:extLst>
            <c:ext xmlns:c16="http://schemas.microsoft.com/office/drawing/2014/chart" uri="{C3380CC4-5D6E-409C-BE32-E72D297353CC}">
              <c16:uniqueId val="{00000000-F6B5-46CE-9D4C-5C3F31301021}"/>
            </c:ext>
          </c:extLst>
        </c:ser>
        <c:dLbls>
          <c:showLegendKey val="0"/>
          <c:showVal val="0"/>
          <c:showCatName val="0"/>
          <c:showSerName val="0"/>
          <c:showPercent val="0"/>
          <c:showBubbleSize val="0"/>
        </c:dLbls>
        <c:gapWidth val="182"/>
        <c:axId val="419203583"/>
        <c:axId val="419199263"/>
      </c:barChart>
      <c:catAx>
        <c:axId val="4192035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9199263"/>
        <c:crosses val="autoZero"/>
        <c:auto val="1"/>
        <c:lblAlgn val="ctr"/>
        <c:lblOffset val="100"/>
        <c:noMultiLvlLbl val="0"/>
      </c:catAx>
      <c:valAx>
        <c:axId val="419199263"/>
        <c:scaling>
          <c:orientation val="minMax"/>
        </c:scaling>
        <c:delete val="0"/>
        <c:axPos val="b"/>
        <c:majorGridlines>
          <c:spPr>
            <a:ln w="9525" cap="flat" cmpd="sng" algn="ctr">
              <a:solidFill>
                <a:schemeClr val="tx1">
                  <a:lumMod val="15000"/>
                  <a:lumOff val="85000"/>
                </a:schemeClr>
              </a:solidFill>
              <a:round/>
            </a:ln>
            <a:effectLst/>
          </c:spPr>
        </c:majorGridlines>
        <c:numFmt formatCode="&quot;₹&quot;\ #,##0.00" sourceLinked="1"/>
        <c:majorTickMark val="none"/>
        <c:minorTickMark val="none"/>
        <c:tickLblPos val="nextTo"/>
        <c:spPr>
          <a:noFill/>
          <a:ln>
            <a:noFill/>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9203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[super_store_dataset_Projrct(Final_DashBoard).xlsx]Shipping_Express!PivotTable7</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Shipping</a:t>
            </a:r>
            <a:r>
              <a:rPr lang="en-US" b="1" baseline="0"/>
              <a:t> Express</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tint val="65000"/>
            </a:schemeClr>
          </a:solidFill>
          <a:ln w="19050">
            <a:solidFill>
              <a:schemeClr val="lt1"/>
            </a:solidFill>
          </a:ln>
          <a:effectLst/>
        </c:spPr>
      </c:pivotFmt>
      <c:pivotFmt>
        <c:idx val="2"/>
        <c:spPr>
          <a:solidFill>
            <a:schemeClr val="accent6"/>
          </a:solidFill>
          <a:ln w="19050">
            <a:solidFill>
              <a:schemeClr val="lt1"/>
            </a:solidFill>
          </a:ln>
          <a:effectLst/>
        </c:spPr>
      </c:pivotFmt>
      <c:pivotFmt>
        <c:idx val="3"/>
        <c:spPr>
          <a:solidFill>
            <a:schemeClr val="accent6">
              <a:shade val="65000"/>
            </a:schemeClr>
          </a:solidFill>
          <a:ln w="19050">
            <a:solidFill>
              <a:schemeClr val="lt1"/>
            </a:solidFill>
          </a:ln>
          <a:effectLst/>
        </c:spPr>
      </c:pivotFmt>
      <c:pivotFmt>
        <c:idx val="4"/>
        <c:spPr>
          <a:solidFill>
            <a:schemeClr val="accent6">
              <a:tint val="65000"/>
            </a:schemeClr>
          </a:solidFill>
          <a:ln w="19050">
            <a:solidFill>
              <a:schemeClr val="lt1"/>
            </a:solidFill>
          </a:ln>
          <a:effectLst/>
        </c:spPr>
      </c:pivotFmt>
      <c:pivotFmt>
        <c:idx val="5"/>
        <c:spPr>
          <a:solidFill>
            <a:schemeClr val="accent6"/>
          </a:solidFill>
          <a:ln w="19050">
            <a:solidFill>
              <a:schemeClr val="lt1"/>
            </a:solidFill>
          </a:ln>
          <a:effectLst/>
        </c:spPr>
      </c:pivotFmt>
      <c:pivotFmt>
        <c:idx val="6"/>
        <c:spPr>
          <a:solidFill>
            <a:schemeClr val="accent6">
              <a:shade val="65000"/>
            </a:schemeClr>
          </a:solidFill>
          <a:ln w="19050">
            <a:solidFill>
              <a:schemeClr val="lt1"/>
            </a:solidFill>
          </a:ln>
          <a:effectLst/>
        </c:spPr>
      </c:pivotFmt>
    </c:pivotFmts>
    <c:plotArea>
      <c:layout/>
      <c:doughnutChart>
        <c:varyColors val="1"/>
        <c:ser>
          <c:idx val="0"/>
          <c:order val="0"/>
          <c:tx>
            <c:strRef>
              <c:f>Shipping_Express!$B$3</c:f>
              <c:strCache>
                <c:ptCount val="1"/>
                <c:pt idx="0">
                  <c:v>Total</c:v>
                </c:pt>
              </c:strCache>
            </c:strRef>
          </c:tx>
          <c:dPt>
            <c:idx val="0"/>
            <c:bubble3D val="0"/>
            <c:spPr>
              <a:solidFill>
                <a:schemeClr val="accent6">
                  <a:tint val="65000"/>
                </a:schemeClr>
              </a:solidFill>
              <a:ln w="19050">
                <a:solidFill>
                  <a:schemeClr val="lt1"/>
                </a:solidFill>
              </a:ln>
              <a:effectLst/>
            </c:spPr>
            <c:extLst>
              <c:ext xmlns:c16="http://schemas.microsoft.com/office/drawing/2014/chart" uri="{C3380CC4-5D6E-409C-BE32-E72D297353CC}">
                <c16:uniqueId val="{00000001-25F6-4D1D-9CA2-EFA63A00E54E}"/>
              </c:ext>
            </c:extLst>
          </c:dPt>
          <c:dPt>
            <c:idx val="1"/>
            <c:bubble3D val="0"/>
            <c:spPr>
              <a:solidFill>
                <a:schemeClr val="accent6"/>
              </a:solidFill>
              <a:ln w="19050">
                <a:solidFill>
                  <a:schemeClr val="lt1"/>
                </a:solidFill>
              </a:ln>
              <a:effectLst/>
            </c:spPr>
            <c:extLst>
              <c:ext xmlns:c16="http://schemas.microsoft.com/office/drawing/2014/chart" uri="{C3380CC4-5D6E-409C-BE32-E72D297353CC}">
                <c16:uniqueId val="{00000003-25F6-4D1D-9CA2-EFA63A00E54E}"/>
              </c:ext>
            </c:extLst>
          </c:dPt>
          <c:dPt>
            <c:idx val="2"/>
            <c:bubble3D val="0"/>
            <c:spPr>
              <a:solidFill>
                <a:schemeClr val="accent6">
                  <a:shade val="65000"/>
                </a:schemeClr>
              </a:solidFill>
              <a:ln w="19050">
                <a:solidFill>
                  <a:schemeClr val="lt1"/>
                </a:solidFill>
              </a:ln>
              <a:effectLst/>
            </c:spPr>
            <c:extLst>
              <c:ext xmlns:c16="http://schemas.microsoft.com/office/drawing/2014/chart" uri="{C3380CC4-5D6E-409C-BE32-E72D297353CC}">
                <c16:uniqueId val="{00000005-25F6-4D1D-9CA2-EFA63A00E54E}"/>
              </c:ext>
            </c:extLst>
          </c:dPt>
          <c:cat>
            <c:strRef>
              <c:f>Shipping_Express!$A$4:$A$7</c:f>
              <c:strCache>
                <c:ptCount val="3"/>
                <c:pt idx="0">
                  <c:v>Delivery Truck</c:v>
                </c:pt>
                <c:pt idx="1">
                  <c:v>Express Air</c:v>
                </c:pt>
                <c:pt idx="2">
                  <c:v>Regular Air</c:v>
                </c:pt>
              </c:strCache>
            </c:strRef>
          </c:cat>
          <c:val>
            <c:numRef>
              <c:f>Shipping_Express!$B$4:$B$7</c:f>
              <c:numCache>
                <c:formatCode>0.00%</c:formatCode>
                <c:ptCount val="3"/>
                <c:pt idx="0">
                  <c:v>7.8947368421052627E-2</c:v>
                </c:pt>
                <c:pt idx="1">
                  <c:v>0.14473684210526316</c:v>
                </c:pt>
                <c:pt idx="2">
                  <c:v>0.77631578947368418</c:v>
                </c:pt>
              </c:numCache>
            </c:numRef>
          </c:val>
          <c:extLst>
            <c:ext xmlns:c16="http://schemas.microsoft.com/office/drawing/2014/chart" uri="{C3380CC4-5D6E-409C-BE32-E72D297353CC}">
              <c16:uniqueId val="{00000000-22C7-4861-BD56-94A26A0EA93E}"/>
            </c:ext>
          </c:extLst>
        </c:ser>
        <c:dLbls>
          <c:showLegendKey val="0"/>
          <c:showVal val="0"/>
          <c:showCatName val="0"/>
          <c:showSerName val="0"/>
          <c:showPercent val="0"/>
          <c:showBubbleSize val="0"/>
          <c:showLeaderLines val="1"/>
        </c:dLbls>
        <c:firstSliceAng val="0"/>
        <c:holeSize val="45"/>
      </c:doughnutChart>
      <c:spPr>
        <a:noFill/>
        <a:ln w="0">
          <a:solidFill>
            <a:schemeClr val="bg1"/>
          </a:solid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0" cap="flat" cmpd="sng" algn="ctr">
      <a:solidFill>
        <a:schemeClr val="tx1">
          <a:lumMod val="15000"/>
          <a:lumOff val="85000"/>
        </a:schemeClr>
      </a:solidFill>
      <a:round/>
    </a:ln>
    <a:effectLst>
      <a:glow>
        <a:schemeClr val="bg1"/>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[super_store_dataset_Projrct(Final_DashBoard).xlsx]Revenue!PivotTable8</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Revenue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Revenue!$B$3</c:f>
              <c:strCache>
                <c:ptCount val="1"/>
                <c:pt idx="0">
                  <c:v>Total</c:v>
                </c:pt>
              </c:strCache>
            </c:strRef>
          </c:tx>
          <c:spPr>
            <a:solidFill>
              <a:schemeClr val="accent1"/>
            </a:solidFill>
            <a:ln>
              <a:noFill/>
            </a:ln>
            <a:effectLst/>
          </c:spPr>
          <c:invertIfNegative val="0"/>
          <c:cat>
            <c:strRef>
              <c:f>Revenue!$A$4:$A$19</c:f>
              <c:strCache>
                <c:ptCount val="15"/>
                <c:pt idx="0">
                  <c:v>Appliances</c:v>
                </c:pt>
                <c:pt idx="1">
                  <c:v>Binders and Binder Accessories</c:v>
                </c:pt>
                <c:pt idx="2">
                  <c:v>Bookcases</c:v>
                </c:pt>
                <c:pt idx="3">
                  <c:v>Chairs &amp; Chairmats</c:v>
                </c:pt>
                <c:pt idx="4">
                  <c:v>Computer Peripherals</c:v>
                </c:pt>
                <c:pt idx="5">
                  <c:v>Labels</c:v>
                </c:pt>
                <c:pt idx="6">
                  <c:v>Office Furnishings</c:v>
                </c:pt>
                <c:pt idx="7">
                  <c:v>Office Machines</c:v>
                </c:pt>
                <c:pt idx="8">
                  <c:v>Paper</c:v>
                </c:pt>
                <c:pt idx="9">
                  <c:v>Pens &amp; Art Supplies</c:v>
                </c:pt>
                <c:pt idx="10">
                  <c:v>Rubber Bands</c:v>
                </c:pt>
                <c:pt idx="11">
                  <c:v>Scissors, Rulers and Trimmers</c:v>
                </c:pt>
                <c:pt idx="12">
                  <c:v>Storage &amp; Organization</c:v>
                </c:pt>
                <c:pt idx="13">
                  <c:v>Tables</c:v>
                </c:pt>
                <c:pt idx="14">
                  <c:v>Telephones and Communication</c:v>
                </c:pt>
              </c:strCache>
            </c:strRef>
          </c:cat>
          <c:val>
            <c:numRef>
              <c:f>Revenue!$B$4:$B$19</c:f>
              <c:numCache>
                <c:formatCode>General</c:formatCode>
                <c:ptCount val="15"/>
                <c:pt idx="0">
                  <c:v>9.33</c:v>
                </c:pt>
                <c:pt idx="1">
                  <c:v>-270.30059999999997</c:v>
                </c:pt>
                <c:pt idx="2">
                  <c:v>187.41200000000001</c:v>
                </c:pt>
                <c:pt idx="3">
                  <c:v>5593.26</c:v>
                </c:pt>
                <c:pt idx="4">
                  <c:v>-92.944000000000003</c:v>
                </c:pt>
                <c:pt idx="5">
                  <c:v>27.013500000000001</c:v>
                </c:pt>
                <c:pt idx="6">
                  <c:v>716.68869999999993</c:v>
                </c:pt>
                <c:pt idx="7">
                  <c:v>-259.73327999999998</c:v>
                </c:pt>
                <c:pt idx="8">
                  <c:v>734.31599999999992</c:v>
                </c:pt>
                <c:pt idx="9">
                  <c:v>45.926000000000009</c:v>
                </c:pt>
                <c:pt idx="10">
                  <c:v>21.769500000000001</c:v>
                </c:pt>
                <c:pt idx="11">
                  <c:v>2.706</c:v>
                </c:pt>
                <c:pt idx="12">
                  <c:v>2755.12</c:v>
                </c:pt>
                <c:pt idx="13">
                  <c:v>7170.3001999999997</c:v>
                </c:pt>
                <c:pt idx="14">
                  <c:v>5204.3181999999997</c:v>
                </c:pt>
              </c:numCache>
            </c:numRef>
          </c:val>
          <c:extLst>
            <c:ext xmlns:c16="http://schemas.microsoft.com/office/drawing/2014/chart" uri="{C3380CC4-5D6E-409C-BE32-E72D297353CC}">
              <c16:uniqueId val="{00000000-6A5B-4A5A-9607-48E511C056E1}"/>
            </c:ext>
          </c:extLst>
        </c:ser>
        <c:dLbls>
          <c:showLegendKey val="0"/>
          <c:showVal val="0"/>
          <c:showCatName val="0"/>
          <c:showSerName val="0"/>
          <c:showPercent val="0"/>
          <c:showBubbleSize val="0"/>
        </c:dLbls>
        <c:gapWidth val="182"/>
        <c:axId val="419198783"/>
        <c:axId val="419206463"/>
      </c:barChart>
      <c:catAx>
        <c:axId val="4191987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9206463"/>
        <c:crosses val="autoZero"/>
        <c:auto val="1"/>
        <c:lblAlgn val="ctr"/>
        <c:lblOffset val="100"/>
        <c:noMultiLvlLbl val="0"/>
      </c:catAx>
      <c:valAx>
        <c:axId val="41920646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91987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[super_store_dataset_Projrct(Final_DashBoard).xlsx]Top 10 Region !PivotTable9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State Wise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s>
    <c:plotArea>
      <c:layout/>
      <c:pieChart>
        <c:varyColors val="1"/>
        <c:ser>
          <c:idx val="0"/>
          <c:order val="0"/>
          <c:tx>
            <c:strRef>
              <c:f>'Top 10 Region '!$B$3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83B-4958-B063-3E9CDDBAB51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83B-4958-B063-3E9CDDBAB51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83B-4958-B063-3E9CDDBAB51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83B-4958-B063-3E9CDDBAB51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583B-4958-B063-3E9CDDBAB512}"/>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583B-4958-B063-3E9CDDBAB512}"/>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583B-4958-B063-3E9CDDBAB512}"/>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583B-4958-B063-3E9CDDBAB512}"/>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583B-4958-B063-3E9CDDBAB512}"/>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583B-4958-B063-3E9CDDBAB51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10 Region '!$A$4:$A$14</c:f>
              <c:strCache>
                <c:ptCount val="10"/>
                <c:pt idx="0">
                  <c:v>California</c:v>
                </c:pt>
                <c:pt idx="1">
                  <c:v>Colorado</c:v>
                </c:pt>
                <c:pt idx="2">
                  <c:v>Idaho</c:v>
                </c:pt>
                <c:pt idx="3">
                  <c:v>New Mexico</c:v>
                </c:pt>
                <c:pt idx="4">
                  <c:v>Arizona</c:v>
                </c:pt>
                <c:pt idx="5">
                  <c:v>Washington</c:v>
                </c:pt>
                <c:pt idx="6">
                  <c:v>Montana</c:v>
                </c:pt>
                <c:pt idx="7">
                  <c:v>Utah</c:v>
                </c:pt>
                <c:pt idx="8">
                  <c:v>Oregon</c:v>
                </c:pt>
                <c:pt idx="9">
                  <c:v>Nevada</c:v>
                </c:pt>
              </c:strCache>
            </c:strRef>
          </c:cat>
          <c:val>
            <c:numRef>
              <c:f>'Top 10 Region '!$B$4:$B$14</c:f>
              <c:numCache>
                <c:formatCode>"₹"\ #,##0.00</c:formatCode>
                <c:ptCount val="10"/>
                <c:pt idx="0">
                  <c:v>7684.2890000000007</c:v>
                </c:pt>
                <c:pt idx="1">
                  <c:v>6885.9531000000006</c:v>
                </c:pt>
                <c:pt idx="2">
                  <c:v>3335.9913999999999</c:v>
                </c:pt>
                <c:pt idx="3">
                  <c:v>1911.29</c:v>
                </c:pt>
                <c:pt idx="4">
                  <c:v>1555.5698</c:v>
                </c:pt>
                <c:pt idx="5">
                  <c:v>392.22901999999999</c:v>
                </c:pt>
                <c:pt idx="6">
                  <c:v>199.84139999999996</c:v>
                </c:pt>
                <c:pt idx="7">
                  <c:v>157.84349999999998</c:v>
                </c:pt>
                <c:pt idx="8">
                  <c:v>-5.2</c:v>
                </c:pt>
                <c:pt idx="9">
                  <c:v>-272.625</c:v>
                </c:pt>
              </c:numCache>
            </c:numRef>
          </c:val>
          <c:extLst>
            <c:ext xmlns:c16="http://schemas.microsoft.com/office/drawing/2014/chart" uri="{C3380CC4-5D6E-409C-BE32-E72D297353CC}">
              <c16:uniqueId val="{00000000-D3B7-4E30-8DC6-06493A0E9580}"/>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[super_store_dataset_Projrct(Final_DashBoard).xlsx]Customer_Segment!PivotTable10</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Customer</a:t>
            </a:r>
            <a:r>
              <a:rPr lang="en-US" b="1" baseline="0"/>
              <a:t> Segment</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Customer_Segment!$B$3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EA5-4ED2-84A8-9D94053154D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EA5-4ED2-84A8-9D94053154D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EA5-4ED2-84A8-9D94053154D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EA5-4ED2-84A8-9D94053154D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Customer_Segment!$A$4:$A$8</c:f>
              <c:strCache>
                <c:ptCount val="4"/>
                <c:pt idx="0">
                  <c:v>Consumer</c:v>
                </c:pt>
                <c:pt idx="1">
                  <c:v>Corporate</c:v>
                </c:pt>
                <c:pt idx="2">
                  <c:v>Home Office</c:v>
                </c:pt>
                <c:pt idx="3">
                  <c:v>Small Business</c:v>
                </c:pt>
              </c:strCache>
            </c:strRef>
          </c:cat>
          <c:val>
            <c:numRef>
              <c:f>Customer_Segment!$B$4:$B$8</c:f>
              <c:numCache>
                <c:formatCode>0.00%</c:formatCode>
                <c:ptCount val="4"/>
                <c:pt idx="0">
                  <c:v>0.3361901638763084</c:v>
                </c:pt>
                <c:pt idx="1">
                  <c:v>0.40359304788662487</c:v>
                </c:pt>
                <c:pt idx="2">
                  <c:v>0.11528950890285299</c:v>
                </c:pt>
                <c:pt idx="3">
                  <c:v>0.14492727933421373</c:v>
                </c:pt>
              </c:numCache>
            </c:numRef>
          </c:val>
          <c:extLst>
            <c:ext xmlns:c16="http://schemas.microsoft.com/office/drawing/2014/chart" uri="{C3380CC4-5D6E-409C-BE32-E72D297353CC}">
              <c16:uniqueId val="{00000000-42E6-4AFD-B1F0-494C2941CE6B}"/>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[super_store_dataset_Projrct(Final_DashBoard).xlsx]Sales_Trends!PivotTable2</c:name>
    <c:fmtId val="7"/>
  </c:pivotSource>
  <c:chart>
    <c:title>
      <c:tx>
        <c:rich>
          <a:bodyPr rot="0" spcFirstLastPara="1" vertOverflow="ellipsis" vert="horz" wrap="square" anchor="ctr" anchorCtr="1"/>
          <a:lstStyle/>
          <a:p>
            <a:pPr>
              <a:defRPr sz="1800" b="1" i="0" u="none" strike="noStrike" kern="1200" spc="0" baseline="0">
                <a:solidFill>
                  <a:schemeClr val="bg1"/>
                </a:solidFill>
                <a:latin typeface="+mn-lt"/>
                <a:ea typeface="+mn-ea"/>
                <a:cs typeface="+mn-cs"/>
              </a:defRPr>
            </a:pPr>
            <a:r>
              <a:rPr lang="en-US" sz="1800" b="1">
                <a:solidFill>
                  <a:schemeClr val="bg1"/>
                </a:solidFill>
              </a:rPr>
              <a:t>Weekly Sales Trends</a:t>
            </a:r>
          </a:p>
        </c:rich>
      </c:tx>
      <c:layout>
        <c:manualLayout>
          <c:xMode val="edge"/>
          <c:yMode val="edge"/>
          <c:x val="0.36571694284065365"/>
          <c:y val="4.9851644471853883E-2"/>
        </c:manualLayout>
      </c:layout>
      <c:overlay val="0"/>
      <c:spPr>
        <a:solidFill>
          <a:srgbClr val="56A5EC"/>
        </a:solidFill>
        <a:ln>
          <a:noFill/>
        </a:ln>
        <a:effectLst/>
      </c:spPr>
      <c:txPr>
        <a:bodyPr rot="0" spcFirstLastPara="1" vertOverflow="ellipsis" vert="horz" wrap="square" anchor="ctr" anchorCtr="1"/>
        <a:lstStyle/>
        <a:p>
          <a:pPr>
            <a:defRPr sz="18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5"/>
          </a:solidFill>
          <a:ln w="28575" cap="rnd">
            <a:solidFill>
              <a:schemeClr val="accent5"/>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w="28575" cap="rnd">
            <a:solidFill>
              <a:schemeClr val="accent5"/>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1F4E79"/>
            </a:solidFill>
            <a:round/>
          </a:ln>
          <a:effectLst/>
        </c:spPr>
        <c:marker>
          <c:symbol val="circle"/>
          <c:size val="5"/>
          <c:spPr>
            <a:solidFill>
              <a:srgbClr val="1F4E79"/>
            </a:solidFill>
            <a:ln w="9525">
              <a:solidFill>
                <a:srgbClr val="1F4E79"/>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7574889509833522E-2"/>
          <c:y val="0.23307061269546489"/>
          <c:w val="0.92363503851885675"/>
          <c:h val="0.54676960907675021"/>
        </c:manualLayout>
      </c:layout>
      <c:lineChart>
        <c:grouping val="standard"/>
        <c:varyColors val="0"/>
        <c:ser>
          <c:idx val="0"/>
          <c:order val="0"/>
          <c:tx>
            <c:strRef>
              <c:f>Sales_Trends!$B$3</c:f>
              <c:strCache>
                <c:ptCount val="1"/>
                <c:pt idx="0">
                  <c:v>Total</c:v>
                </c:pt>
              </c:strCache>
            </c:strRef>
          </c:tx>
          <c:spPr>
            <a:ln w="28575" cap="rnd">
              <a:solidFill>
                <a:srgbClr val="1F4E79"/>
              </a:solidFill>
              <a:round/>
            </a:ln>
            <a:effectLst/>
          </c:spPr>
          <c:marker>
            <c:symbol val="circle"/>
            <c:size val="5"/>
            <c:spPr>
              <a:solidFill>
                <a:srgbClr val="1F4E79"/>
              </a:solidFill>
              <a:ln w="9525">
                <a:solidFill>
                  <a:srgbClr val="1F4E79"/>
                </a:solidFill>
              </a:ln>
              <a:effectLst/>
            </c:spPr>
          </c:marker>
          <c:cat>
            <c:strRef>
              <c:f>Sales_Trends!$A$4:$A$29</c:f>
              <c:strCache>
                <c:ptCount val="25"/>
                <c:pt idx="0">
                  <c:v>01-May</c:v>
                </c:pt>
                <c:pt idx="1">
                  <c:v>02-May</c:v>
                </c:pt>
                <c:pt idx="2">
                  <c:v>03-May</c:v>
                </c:pt>
                <c:pt idx="3">
                  <c:v>04-May</c:v>
                </c:pt>
                <c:pt idx="4">
                  <c:v>05-May</c:v>
                </c:pt>
                <c:pt idx="5">
                  <c:v>07-May</c:v>
                </c:pt>
                <c:pt idx="6">
                  <c:v>08-May</c:v>
                </c:pt>
                <c:pt idx="7">
                  <c:v>10-May</c:v>
                </c:pt>
                <c:pt idx="8">
                  <c:v>11-May</c:v>
                </c:pt>
                <c:pt idx="9">
                  <c:v>13-May</c:v>
                </c:pt>
                <c:pt idx="10">
                  <c:v>14-May</c:v>
                </c:pt>
                <c:pt idx="11">
                  <c:v>15-May</c:v>
                </c:pt>
                <c:pt idx="12">
                  <c:v>16-May</c:v>
                </c:pt>
                <c:pt idx="13">
                  <c:v>17-May</c:v>
                </c:pt>
                <c:pt idx="14">
                  <c:v>19-May</c:v>
                </c:pt>
                <c:pt idx="15">
                  <c:v>20-May</c:v>
                </c:pt>
                <c:pt idx="16">
                  <c:v>21-May</c:v>
                </c:pt>
                <c:pt idx="17">
                  <c:v>22-May</c:v>
                </c:pt>
                <c:pt idx="18">
                  <c:v>23-May</c:v>
                </c:pt>
                <c:pt idx="19">
                  <c:v>24-May</c:v>
                </c:pt>
                <c:pt idx="20">
                  <c:v>25-May</c:v>
                </c:pt>
                <c:pt idx="21">
                  <c:v>26-May</c:v>
                </c:pt>
                <c:pt idx="22">
                  <c:v>27-May</c:v>
                </c:pt>
                <c:pt idx="23">
                  <c:v>28-May</c:v>
                </c:pt>
                <c:pt idx="24">
                  <c:v>29-May</c:v>
                </c:pt>
              </c:strCache>
            </c:strRef>
          </c:cat>
          <c:val>
            <c:numRef>
              <c:f>Sales_Trends!$B$4:$B$29</c:f>
              <c:numCache>
                <c:formatCode>General</c:formatCode>
                <c:ptCount val="25"/>
                <c:pt idx="0">
                  <c:v>248.32</c:v>
                </c:pt>
                <c:pt idx="1">
                  <c:v>106.77000000000001</c:v>
                </c:pt>
                <c:pt idx="2">
                  <c:v>469.93999999999994</c:v>
                </c:pt>
                <c:pt idx="3">
                  <c:v>5417.53</c:v>
                </c:pt>
                <c:pt idx="4">
                  <c:v>8958.35</c:v>
                </c:pt>
                <c:pt idx="5">
                  <c:v>426.56</c:v>
                </c:pt>
                <c:pt idx="6">
                  <c:v>32.4</c:v>
                </c:pt>
                <c:pt idx="7">
                  <c:v>647.07000000000005</c:v>
                </c:pt>
                <c:pt idx="8">
                  <c:v>40.869999999999997</c:v>
                </c:pt>
                <c:pt idx="9">
                  <c:v>731.95999999999992</c:v>
                </c:pt>
                <c:pt idx="10">
                  <c:v>1239.6799999999998</c:v>
                </c:pt>
                <c:pt idx="11">
                  <c:v>1418.55</c:v>
                </c:pt>
                <c:pt idx="12">
                  <c:v>6167.53</c:v>
                </c:pt>
                <c:pt idx="13">
                  <c:v>170.8</c:v>
                </c:pt>
                <c:pt idx="14">
                  <c:v>2091.16</c:v>
                </c:pt>
                <c:pt idx="15">
                  <c:v>3666.45</c:v>
                </c:pt>
                <c:pt idx="16">
                  <c:v>1726.2</c:v>
                </c:pt>
                <c:pt idx="17">
                  <c:v>3129.92</c:v>
                </c:pt>
                <c:pt idx="18">
                  <c:v>39.15</c:v>
                </c:pt>
                <c:pt idx="19">
                  <c:v>4240.3100000000004</c:v>
                </c:pt>
                <c:pt idx="20">
                  <c:v>3241.68</c:v>
                </c:pt>
                <c:pt idx="21">
                  <c:v>953.1099999999999</c:v>
                </c:pt>
                <c:pt idx="22">
                  <c:v>486.14</c:v>
                </c:pt>
                <c:pt idx="23">
                  <c:v>801.93</c:v>
                </c:pt>
                <c:pt idx="24">
                  <c:v>28779.129999999997</c:v>
                </c:pt>
              </c:numCache>
            </c:numRef>
          </c:val>
          <c:smooth val="0"/>
          <c:extLst>
            <c:ext xmlns:c16="http://schemas.microsoft.com/office/drawing/2014/chart" uri="{C3380CC4-5D6E-409C-BE32-E72D297353CC}">
              <c16:uniqueId val="{00000000-A8AD-4C0A-AAC2-4C444DDE7A7A}"/>
            </c:ext>
          </c:extLst>
        </c:ser>
        <c:dLbls>
          <c:showLegendKey val="0"/>
          <c:showVal val="0"/>
          <c:showCatName val="0"/>
          <c:showSerName val="0"/>
          <c:showPercent val="0"/>
          <c:showBubbleSize val="0"/>
        </c:dLbls>
        <c:marker val="1"/>
        <c:smooth val="0"/>
        <c:axId val="1170779535"/>
        <c:axId val="1170780495"/>
      </c:lineChart>
      <c:catAx>
        <c:axId val="1170779535"/>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0"/>
          <a:lstStyle/>
          <a:p>
            <a:pPr>
              <a:defRPr sz="1000" b="0" i="0" u="none" strike="noStrike" kern="1200" baseline="0">
                <a:solidFill>
                  <a:schemeClr val="bg1"/>
                </a:solidFill>
                <a:latin typeface="+mn-lt"/>
                <a:ea typeface="+mn-ea"/>
                <a:cs typeface="+mn-cs"/>
              </a:defRPr>
            </a:pPr>
            <a:endParaRPr lang="en-US"/>
          </a:p>
        </c:txPr>
        <c:crossAx val="1170780495"/>
        <c:crosses val="autoZero"/>
        <c:auto val="1"/>
        <c:lblAlgn val="ctr"/>
        <c:lblOffset val="100"/>
        <c:tickLblSkip val="7"/>
        <c:noMultiLvlLbl val="0"/>
      </c:catAx>
      <c:valAx>
        <c:axId val="117078049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117077953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56A5EC"/>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[super_store_dataset_Projrct(Final_DashBoard).xlsx]Revenue!PivotTable8</c:name>
    <c:fmtId val="3"/>
  </c:pivotSource>
  <c:chart>
    <c:title>
      <c:tx>
        <c:rich>
          <a:bodyPr rot="0" spcFirstLastPara="1" vertOverflow="ellipsis" vert="horz" wrap="square" anchor="ctr" anchorCtr="1"/>
          <a:lstStyle/>
          <a:p>
            <a:pPr>
              <a:defRPr sz="1800" b="1" i="0" u="none" strike="noStrike" kern="1200" spc="0" baseline="0">
                <a:solidFill>
                  <a:schemeClr val="bg1"/>
                </a:solidFill>
                <a:latin typeface="+mn-lt"/>
                <a:ea typeface="+mn-ea"/>
                <a:cs typeface="+mn-cs"/>
              </a:defRPr>
            </a:pPr>
            <a:r>
              <a:rPr lang="en-US" sz="1800" b="1">
                <a:solidFill>
                  <a:schemeClr val="bg1"/>
                </a:solidFill>
              </a:rPr>
              <a:t>Revenue</a:t>
            </a:r>
          </a:p>
        </c:rich>
      </c:tx>
      <c:layout>
        <c:manualLayout>
          <c:xMode val="edge"/>
          <c:yMode val="edge"/>
          <c:x val="0.39707936507936509"/>
          <c:y val="1.5209125475285171E-2"/>
        </c:manualLayout>
      </c:layout>
      <c:overlay val="0"/>
      <c:spPr>
        <a:noFill/>
        <a:ln>
          <a:noFill/>
        </a:ln>
        <a:effectLst/>
      </c:spPr>
      <c:txPr>
        <a:bodyPr rot="0" spcFirstLastPara="1" vertOverflow="ellipsis" vert="horz" wrap="square" anchor="ctr" anchorCtr="1"/>
        <a:lstStyle/>
        <a:p>
          <a:pPr>
            <a:defRPr sz="18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1F4E79"/>
          </a:solidFill>
          <a:ln>
            <a:solidFill>
              <a:srgbClr val="1F4E79"/>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2091088613923258"/>
          <c:y val="0.10640060676826044"/>
          <c:w val="0.63252826729992084"/>
          <c:h val="0.78867798369310305"/>
        </c:manualLayout>
      </c:layout>
      <c:barChart>
        <c:barDir val="bar"/>
        <c:grouping val="clustered"/>
        <c:varyColors val="0"/>
        <c:ser>
          <c:idx val="0"/>
          <c:order val="0"/>
          <c:tx>
            <c:strRef>
              <c:f>Revenue!$B$3</c:f>
              <c:strCache>
                <c:ptCount val="1"/>
                <c:pt idx="0">
                  <c:v>Total</c:v>
                </c:pt>
              </c:strCache>
            </c:strRef>
          </c:tx>
          <c:spPr>
            <a:solidFill>
              <a:srgbClr val="1F4E79"/>
            </a:solidFill>
            <a:ln>
              <a:solidFill>
                <a:srgbClr val="1F4E79"/>
              </a:solidFill>
            </a:ln>
            <a:effectLst/>
          </c:spPr>
          <c:invertIfNegative val="0"/>
          <c:cat>
            <c:strRef>
              <c:f>Revenue!$A$4:$A$19</c:f>
              <c:strCache>
                <c:ptCount val="15"/>
                <c:pt idx="0">
                  <c:v>Appliances</c:v>
                </c:pt>
                <c:pt idx="1">
                  <c:v>Binders and Binder Accessories</c:v>
                </c:pt>
                <c:pt idx="2">
                  <c:v>Bookcases</c:v>
                </c:pt>
                <c:pt idx="3">
                  <c:v>Chairs &amp; Chairmats</c:v>
                </c:pt>
                <c:pt idx="4">
                  <c:v>Computer Peripherals</c:v>
                </c:pt>
                <c:pt idx="5">
                  <c:v>Labels</c:v>
                </c:pt>
                <c:pt idx="6">
                  <c:v>Office Furnishings</c:v>
                </c:pt>
                <c:pt idx="7">
                  <c:v>Office Machines</c:v>
                </c:pt>
                <c:pt idx="8">
                  <c:v>Paper</c:v>
                </c:pt>
                <c:pt idx="9">
                  <c:v>Pens &amp; Art Supplies</c:v>
                </c:pt>
                <c:pt idx="10">
                  <c:v>Rubber Bands</c:v>
                </c:pt>
                <c:pt idx="11">
                  <c:v>Scissors, Rulers and Trimmers</c:v>
                </c:pt>
                <c:pt idx="12">
                  <c:v>Storage &amp; Organization</c:v>
                </c:pt>
                <c:pt idx="13">
                  <c:v>Tables</c:v>
                </c:pt>
                <c:pt idx="14">
                  <c:v>Telephones and Communication</c:v>
                </c:pt>
              </c:strCache>
            </c:strRef>
          </c:cat>
          <c:val>
            <c:numRef>
              <c:f>Revenue!$B$4:$B$19</c:f>
              <c:numCache>
                <c:formatCode>General</c:formatCode>
                <c:ptCount val="15"/>
                <c:pt idx="0">
                  <c:v>9.33</c:v>
                </c:pt>
                <c:pt idx="1">
                  <c:v>-270.30059999999997</c:v>
                </c:pt>
                <c:pt idx="2">
                  <c:v>187.41200000000001</c:v>
                </c:pt>
                <c:pt idx="3">
                  <c:v>5593.26</c:v>
                </c:pt>
                <c:pt idx="4">
                  <c:v>-92.944000000000003</c:v>
                </c:pt>
                <c:pt idx="5">
                  <c:v>27.013500000000001</c:v>
                </c:pt>
                <c:pt idx="6">
                  <c:v>716.68869999999993</c:v>
                </c:pt>
                <c:pt idx="7">
                  <c:v>-259.73327999999998</c:v>
                </c:pt>
                <c:pt idx="8">
                  <c:v>734.31599999999992</c:v>
                </c:pt>
                <c:pt idx="9">
                  <c:v>45.926000000000009</c:v>
                </c:pt>
                <c:pt idx="10">
                  <c:v>21.769500000000001</c:v>
                </c:pt>
                <c:pt idx="11">
                  <c:v>2.706</c:v>
                </c:pt>
                <c:pt idx="12">
                  <c:v>2755.12</c:v>
                </c:pt>
                <c:pt idx="13">
                  <c:v>7170.3001999999997</c:v>
                </c:pt>
                <c:pt idx="14">
                  <c:v>5204.3181999999997</c:v>
                </c:pt>
              </c:numCache>
            </c:numRef>
          </c:val>
          <c:extLst>
            <c:ext xmlns:c16="http://schemas.microsoft.com/office/drawing/2014/chart" uri="{C3380CC4-5D6E-409C-BE32-E72D297353CC}">
              <c16:uniqueId val="{00000000-F3E1-4CAE-8BC5-AF12E7CB0F60}"/>
            </c:ext>
          </c:extLst>
        </c:ser>
        <c:dLbls>
          <c:showLegendKey val="0"/>
          <c:showVal val="0"/>
          <c:showCatName val="0"/>
          <c:showSerName val="0"/>
          <c:showPercent val="0"/>
          <c:showBubbleSize val="0"/>
        </c:dLbls>
        <c:gapWidth val="182"/>
        <c:axId val="419198783"/>
        <c:axId val="419206463"/>
      </c:barChart>
      <c:catAx>
        <c:axId val="4191987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419206463"/>
        <c:crosses val="autoZero"/>
        <c:auto val="1"/>
        <c:lblAlgn val="ctr"/>
        <c:lblOffset val="100"/>
        <c:noMultiLvlLbl val="0"/>
      </c:catAx>
      <c:valAx>
        <c:axId val="419206463"/>
        <c:scaling>
          <c:orientation val="minMax"/>
        </c:scaling>
        <c:delete val="0"/>
        <c:axPos val="b"/>
        <c:numFmt formatCode="General" sourceLinked="1"/>
        <c:majorTickMark val="none"/>
        <c:minorTickMark val="none"/>
        <c:tickLblPos val="nextTo"/>
        <c:spPr>
          <a:noFill/>
          <a:ln>
            <a:noFill/>
          </a:ln>
          <a:effectLst/>
        </c:spPr>
        <c:txPr>
          <a:bodyPr rot="5400000" spcFirstLastPara="1" vertOverflow="ellipsis" wrap="square" anchor="ctr" anchorCtr="1"/>
          <a:lstStyle/>
          <a:p>
            <a:pPr>
              <a:defRPr sz="1000" b="0" i="0" u="none" strike="noStrike" kern="1200" baseline="0">
                <a:solidFill>
                  <a:schemeClr val="bg1"/>
                </a:solidFill>
                <a:latin typeface="+mn-lt"/>
                <a:ea typeface="+mn-ea"/>
                <a:cs typeface="+mn-cs"/>
              </a:defRPr>
            </a:pPr>
            <a:endParaRPr lang="en-US"/>
          </a:p>
        </c:txPr>
        <c:crossAx val="4191987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56A5EC"/>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[super_store_dataset_Projrct(Final_DashBoard).xlsx]Order-Shares!PivotTable5</c:name>
    <c:fmtId val="7"/>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Order Sahres</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pivotFmt>
      <c:pivotFmt>
        <c:idx val="13"/>
      </c:pivotFmt>
      <c:pivotFmt>
        <c:idx val="14"/>
      </c:pivotFmt>
      <c:pivotFmt>
        <c:idx val="15"/>
      </c:pivotFmt>
      <c:pivotFmt>
        <c:idx val="16"/>
      </c:pivotFmt>
      <c:pivotFmt>
        <c:idx val="17"/>
        <c:spPr>
          <a:solidFill>
            <a:srgbClr val="1F4E79"/>
          </a:solidFill>
          <a:ln w="1905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8"/>
        <c:spPr>
          <a:solidFill>
            <a:srgbClr val="1F4E79"/>
          </a:solidFill>
          <a:ln w="19050">
            <a:solidFill>
              <a:schemeClr val="bg1"/>
            </a:solidFill>
          </a:ln>
          <a:effectLst/>
        </c:spPr>
        <c:dLbl>
          <c:idx val="0"/>
          <c:layout>
            <c:manualLayout>
              <c:x val="-0.19094807134488154"/>
              <c:y val="0.19784728192066695"/>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9"/>
        <c:spPr>
          <a:solidFill>
            <a:srgbClr val="1F4E79"/>
          </a:solidFill>
          <a:ln w="19050">
            <a:solidFill>
              <a:schemeClr val="bg1"/>
            </a:solidFill>
          </a:ln>
          <a:effectLst/>
        </c:spPr>
      </c:pivotFmt>
      <c:pivotFmt>
        <c:idx val="20"/>
        <c:spPr>
          <a:solidFill>
            <a:srgbClr val="1F4E79"/>
          </a:solidFill>
          <a:ln w="19050">
            <a:solidFill>
              <a:schemeClr val="bg1"/>
            </a:solidFill>
          </a:ln>
          <a:effectLst/>
        </c:spPr>
      </c:pivotFmt>
      <c:pivotFmt>
        <c:idx val="21"/>
        <c:spPr>
          <a:solidFill>
            <a:srgbClr val="1F4E79"/>
          </a:solidFill>
          <a:ln w="19050">
            <a:solidFill>
              <a:schemeClr val="bg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layout>
                <c:manualLayout>
                  <c:w val="0.23253577422885069"/>
                  <c:h val="0.18927929842910271"/>
                </c:manualLayout>
              </c15:layout>
            </c:ext>
          </c:extLst>
        </c:dLbl>
      </c:pivotFmt>
      <c:pivotFmt>
        <c:idx val="22"/>
        <c:spPr>
          <a:solidFill>
            <a:srgbClr val="1F4E79"/>
          </a:solidFill>
          <a:ln w="19050">
            <a:solidFill>
              <a:schemeClr val="bg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layout>
                <c:manualLayout>
                  <c:w val="0.4208512989633551"/>
                  <c:h val="0.20516584619841349"/>
                </c:manualLayout>
              </c15:layout>
            </c:ext>
          </c:extLst>
        </c:dLbl>
      </c:pivotFmt>
    </c:pivotFmts>
    <c:plotArea>
      <c:layout>
        <c:manualLayout>
          <c:layoutTarget val="inner"/>
          <c:xMode val="edge"/>
          <c:yMode val="edge"/>
          <c:x val="5.9861353076370541E-2"/>
          <c:y val="0.18304386511088078"/>
          <c:w val="0.80944354386668027"/>
          <c:h val="0.76439851243493784"/>
        </c:manualLayout>
      </c:layout>
      <c:pieChart>
        <c:varyColors val="1"/>
        <c:ser>
          <c:idx val="0"/>
          <c:order val="0"/>
          <c:tx>
            <c:strRef>
              <c:f>'Order-Shares'!$B$3</c:f>
              <c:strCache>
                <c:ptCount val="1"/>
                <c:pt idx="0">
                  <c:v>Total</c:v>
                </c:pt>
              </c:strCache>
            </c:strRef>
          </c:tx>
          <c:spPr>
            <a:solidFill>
              <a:srgbClr val="1F4E79"/>
            </a:solidFill>
            <a:ln w="19050">
              <a:solidFill>
                <a:schemeClr val="bg1"/>
              </a:solidFill>
            </a:ln>
            <a:effectLst/>
          </c:spPr>
          <c:dPt>
            <c:idx val="0"/>
            <c:bubble3D val="0"/>
            <c:spPr>
              <a:solidFill>
                <a:srgbClr val="1F4E79"/>
              </a:solidFill>
              <a:ln w="19050">
                <a:solidFill>
                  <a:schemeClr val="bg1"/>
                </a:solidFill>
              </a:ln>
              <a:effectLst/>
            </c:spPr>
            <c:extLst>
              <c:ext xmlns:c16="http://schemas.microsoft.com/office/drawing/2014/chart" uri="{C3380CC4-5D6E-409C-BE32-E72D297353CC}">
                <c16:uniqueId val="{00000001-D471-4D21-878A-03E9C1628ED4}"/>
              </c:ext>
            </c:extLst>
          </c:dPt>
          <c:dPt>
            <c:idx val="1"/>
            <c:bubble3D val="0"/>
            <c:spPr>
              <a:solidFill>
                <a:srgbClr val="1F4E79"/>
              </a:solidFill>
              <a:ln w="19050">
                <a:solidFill>
                  <a:schemeClr val="bg1"/>
                </a:solidFill>
              </a:ln>
              <a:effectLst/>
            </c:spPr>
            <c:extLst>
              <c:ext xmlns:c16="http://schemas.microsoft.com/office/drawing/2014/chart" uri="{C3380CC4-5D6E-409C-BE32-E72D297353CC}">
                <c16:uniqueId val="{00000003-D471-4D21-878A-03E9C1628ED4}"/>
              </c:ext>
            </c:extLst>
          </c:dPt>
          <c:dPt>
            <c:idx val="2"/>
            <c:bubble3D val="0"/>
            <c:spPr>
              <a:solidFill>
                <a:srgbClr val="1F4E79"/>
              </a:solidFill>
              <a:ln w="19050">
                <a:solidFill>
                  <a:schemeClr val="bg1"/>
                </a:solidFill>
              </a:ln>
              <a:effectLst/>
            </c:spPr>
            <c:extLst>
              <c:ext xmlns:c16="http://schemas.microsoft.com/office/drawing/2014/chart" uri="{C3380CC4-5D6E-409C-BE32-E72D297353CC}">
                <c16:uniqueId val="{00000005-D471-4D21-878A-03E9C1628ED4}"/>
              </c:ext>
            </c:extLst>
          </c:dPt>
          <c:dPt>
            <c:idx val="3"/>
            <c:bubble3D val="0"/>
            <c:spPr>
              <a:solidFill>
                <a:srgbClr val="1F4E79"/>
              </a:solidFill>
              <a:ln w="19050">
                <a:solidFill>
                  <a:schemeClr val="bg1"/>
                </a:solidFill>
              </a:ln>
              <a:effectLst/>
            </c:spPr>
            <c:extLst>
              <c:ext xmlns:c16="http://schemas.microsoft.com/office/drawing/2014/chart" uri="{C3380CC4-5D6E-409C-BE32-E72D297353CC}">
                <c16:uniqueId val="{00000007-D471-4D21-878A-03E9C1628ED4}"/>
              </c:ext>
            </c:extLst>
          </c:dPt>
          <c:dPt>
            <c:idx val="4"/>
            <c:bubble3D val="0"/>
            <c:spPr>
              <a:solidFill>
                <a:srgbClr val="1F4E79"/>
              </a:solidFill>
              <a:ln w="19050">
                <a:solidFill>
                  <a:schemeClr val="bg1"/>
                </a:solidFill>
              </a:ln>
              <a:effectLst/>
            </c:spPr>
            <c:extLst>
              <c:ext xmlns:c16="http://schemas.microsoft.com/office/drawing/2014/chart" uri="{C3380CC4-5D6E-409C-BE32-E72D297353CC}">
                <c16:uniqueId val="{00000009-D471-4D21-878A-03E9C1628ED4}"/>
              </c:ext>
            </c:extLst>
          </c:dPt>
          <c:dLbls>
            <c:dLbl>
              <c:idx val="0"/>
              <c:layout>
                <c:manualLayout>
                  <c:x val="-0.19094807134488154"/>
                  <c:y val="0.19784728192066695"/>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D471-4D21-878A-03E9C1628ED4}"/>
                </c:ext>
              </c:extLst>
            </c:dLbl>
            <c:dLbl>
              <c:idx val="3"/>
              <c:dLblPos val="inEnd"/>
              <c:showLegendKey val="0"/>
              <c:showVal val="0"/>
              <c:showCatName val="1"/>
              <c:showSerName val="0"/>
              <c:showPercent val="1"/>
              <c:showBubbleSize val="0"/>
              <c:extLst>
                <c:ext xmlns:c15="http://schemas.microsoft.com/office/drawing/2012/chart" uri="{CE6537A1-D6FC-4f65-9D91-7224C49458BB}">
                  <c15:layout>
                    <c:manualLayout>
                      <c:w val="0.23253577422885069"/>
                      <c:h val="0.18927929842910271"/>
                    </c:manualLayout>
                  </c15:layout>
                </c:ext>
                <c:ext xmlns:c16="http://schemas.microsoft.com/office/drawing/2014/chart" uri="{C3380CC4-5D6E-409C-BE32-E72D297353CC}">
                  <c16:uniqueId val="{00000007-D471-4D21-878A-03E9C1628ED4}"/>
                </c:ext>
              </c:extLst>
            </c:dLbl>
            <c:dLbl>
              <c:idx val="4"/>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layout>
                    <c:manualLayout>
                      <c:w val="0.4208512989633551"/>
                      <c:h val="0.20516584619841349"/>
                    </c:manualLayout>
                  </c15:layout>
                </c:ext>
                <c:ext xmlns:c16="http://schemas.microsoft.com/office/drawing/2014/chart" uri="{C3380CC4-5D6E-409C-BE32-E72D297353CC}">
                  <c16:uniqueId val="{00000009-D471-4D21-878A-03E9C1628ED4}"/>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a:solidFill>
                    <a:schemeClr val="accent5">
                      <a:lumMod val="60000"/>
                      <a:lumOff val="40000"/>
                    </a:schemeClr>
                  </a:solidFill>
                </a:ln>
                <a:effectLst/>
              </c:spPr>
            </c:leaderLines>
            <c:extLst>
              <c:ext xmlns:c15="http://schemas.microsoft.com/office/drawing/2012/chart" uri="{CE6537A1-D6FC-4f65-9D91-7224C49458BB}"/>
            </c:extLst>
          </c:dLbls>
          <c:cat>
            <c:strRef>
              <c:f>'Order-Shares'!$A$4:$A$9</c:f>
              <c:strCache>
                <c:ptCount val="5"/>
                <c:pt idx="0">
                  <c:v>Critical</c:v>
                </c:pt>
                <c:pt idx="1">
                  <c:v>High</c:v>
                </c:pt>
                <c:pt idx="2">
                  <c:v>Low</c:v>
                </c:pt>
                <c:pt idx="3">
                  <c:v>Medium</c:v>
                </c:pt>
                <c:pt idx="4">
                  <c:v>Not Specified</c:v>
                </c:pt>
              </c:strCache>
            </c:strRef>
          </c:cat>
          <c:val>
            <c:numRef>
              <c:f>'Order-Shares'!$B$4:$B$9</c:f>
              <c:numCache>
                <c:formatCode>0.00%</c:formatCode>
                <c:ptCount val="5"/>
                <c:pt idx="0">
                  <c:v>0.18421052631578946</c:v>
                </c:pt>
                <c:pt idx="1">
                  <c:v>0.27631578947368424</c:v>
                </c:pt>
                <c:pt idx="2">
                  <c:v>0.14473684210526316</c:v>
                </c:pt>
                <c:pt idx="3">
                  <c:v>0.19736842105263158</c:v>
                </c:pt>
                <c:pt idx="4">
                  <c:v>0.19736842105263158</c:v>
                </c:pt>
              </c:numCache>
            </c:numRef>
          </c:val>
          <c:extLst>
            <c:ext xmlns:c16="http://schemas.microsoft.com/office/drawing/2014/chart" uri="{C3380CC4-5D6E-409C-BE32-E72D297353CC}">
              <c16:uniqueId val="{0000000A-D471-4D21-878A-03E9C1628ED4}"/>
            </c:ext>
          </c:extLst>
        </c:ser>
        <c:dLbls>
          <c:dLblPos val="inEnd"/>
          <c:showLegendKey val="0"/>
          <c:showVal val="0"/>
          <c:showCatName val="1"/>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56A5EC"/>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[super_store_dataset_Projrct(Final_DashBoard).xlsx]Manager_Perfomance!PivotTable4</c:name>
    <c:fmtId val="3"/>
  </c:pivotSource>
  <c:chart>
    <c:title>
      <c:tx>
        <c:rich>
          <a:bodyPr rot="0" spcFirstLastPara="1" vertOverflow="ellipsis" vert="horz" wrap="square" anchor="ctr" anchorCtr="1"/>
          <a:lstStyle/>
          <a:p>
            <a:pPr>
              <a:defRPr sz="1800" b="1" i="0" u="none" strike="noStrike" kern="1200" spc="0" baseline="0">
                <a:solidFill>
                  <a:schemeClr val="bg1"/>
                </a:solidFill>
                <a:latin typeface="+mn-lt"/>
                <a:ea typeface="+mn-ea"/>
                <a:cs typeface="+mn-cs"/>
              </a:defRPr>
            </a:pPr>
            <a:r>
              <a:rPr lang="en-IN" sz="1800" b="1">
                <a:solidFill>
                  <a:schemeClr val="bg1"/>
                </a:solidFill>
              </a:rPr>
              <a:t>Manger</a:t>
            </a:r>
            <a:r>
              <a:rPr lang="en-IN" sz="1800" b="1" baseline="0">
                <a:solidFill>
                  <a:schemeClr val="bg1"/>
                </a:solidFill>
              </a:rPr>
              <a:t> Perfomance</a:t>
            </a:r>
            <a:endParaRPr lang="en-IN" sz="1800" b="1">
              <a:solidFill>
                <a:schemeClr val="bg1"/>
              </a:solidFill>
            </a:endParaRPr>
          </a:p>
        </c:rich>
      </c:tx>
      <c:layout>
        <c:manualLayout>
          <c:xMode val="edge"/>
          <c:yMode val="edge"/>
          <c:x val="0.18081938589437901"/>
          <c:y val="2.9720278356538812E-2"/>
        </c:manualLayout>
      </c:layout>
      <c:overlay val="0"/>
      <c:spPr>
        <a:noFill/>
        <a:ln>
          <a:noFill/>
        </a:ln>
        <a:effectLst/>
      </c:spPr>
      <c:txPr>
        <a:bodyPr rot="0" spcFirstLastPara="1" vertOverflow="ellipsis" vert="horz" wrap="square" anchor="ctr" anchorCtr="1"/>
        <a:lstStyle/>
        <a:p>
          <a:pPr>
            <a:defRPr sz="18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lumMod val="20000"/>
              <a:lumOff val="80000"/>
            </a:schemeClr>
          </a:solidFill>
          <a:ln>
            <a:solidFill>
              <a:schemeClr val="accent1">
                <a:lumMod val="20000"/>
                <a:lumOff val="8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1F4E7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Manager_Perfomance!$B$3:$B$4</c:f>
              <c:strCache>
                <c:ptCount val="1"/>
                <c:pt idx="0">
                  <c:v>William</c:v>
                </c:pt>
              </c:strCache>
            </c:strRef>
          </c:tx>
          <c:spPr>
            <a:solidFill>
              <a:srgbClr val="1F4E79"/>
            </a:solidFill>
            <a:ln>
              <a:noFill/>
            </a:ln>
            <a:effectLst/>
          </c:spPr>
          <c:invertIfNegative val="0"/>
          <c:cat>
            <c:strRef>
              <c:f>Manager_Perfomance!$A$5:$A$6</c:f>
              <c:strCache>
                <c:ptCount val="1"/>
                <c:pt idx="0">
                  <c:v>May</c:v>
                </c:pt>
              </c:strCache>
            </c:strRef>
          </c:cat>
          <c:val>
            <c:numRef>
              <c:f>Manager_Perfomance!$B$5:$B$6</c:f>
              <c:numCache>
                <c:formatCode>General</c:formatCode>
                <c:ptCount val="1"/>
                <c:pt idx="0">
                  <c:v>75231.509999999995</c:v>
                </c:pt>
              </c:numCache>
            </c:numRef>
          </c:val>
          <c:extLst>
            <c:ext xmlns:c16="http://schemas.microsoft.com/office/drawing/2014/chart" uri="{C3380CC4-5D6E-409C-BE32-E72D297353CC}">
              <c16:uniqueId val="{00000001-1882-463C-A710-8A70BF208682}"/>
            </c:ext>
          </c:extLst>
        </c:ser>
        <c:dLbls>
          <c:showLegendKey val="0"/>
          <c:showVal val="0"/>
          <c:showCatName val="0"/>
          <c:showSerName val="0"/>
          <c:showPercent val="0"/>
          <c:showBubbleSize val="0"/>
        </c:dLbls>
        <c:gapWidth val="219"/>
        <c:overlap val="-27"/>
        <c:axId val="1170798255"/>
        <c:axId val="1170788175"/>
      </c:barChart>
      <c:catAx>
        <c:axId val="1170798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1170788175"/>
        <c:crosses val="autoZero"/>
        <c:auto val="1"/>
        <c:lblAlgn val="ctr"/>
        <c:lblOffset val="100"/>
        <c:noMultiLvlLbl val="0"/>
      </c:catAx>
      <c:valAx>
        <c:axId val="11707881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1170798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56A5EC"/>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series layoutId="regionMap" uniqueId="{B779BC90-F1F0-4E56-9394-E231207990FE}">
          <cx:tx>
            <cx:txData>
              <cx:f>_xlchart.v5.2</cx:f>
              <cx:v>Sum Of Sales</cx:v>
            </cx:txData>
          </cx:tx>
          <cx:dataId val="0"/>
          <cx:layoutPr>
            <cx:geography cultureLanguage="en-US" cultureRegion="IN" attribution="Powered by Bing">
              <cx:geoCache provider="{E9337A44-BEBE-4D9F-B70C-5C5E7DAFC167}">
                <cx:binary>1F1rc9y2kv0rLn9eTggQD+LWzVYFIGc0kkayZMlK/IU1lsZ8EyT45q/fHskPiZl7ra2r3apJJU7s
EYYgDrr79OkG8s/74R/32W5r3g15VtT/uB9+fx81TfmP336r76Ndvq0XeXxvdK2/Not7nf+mv36N
73e/PZhtHxfhb9hG5Lf7aGua3fD+v/8J3xbu9Lm+3zaxLq7anRmvd3WbNfW/+ezgR++2D3lceHHd
mPi+Qb+/v9j17062eVlHsdm9f7crmrgZb8Zy9/v7Fz/6/t1v8y/828PfZTC/pn2AscRZMJdSzF0b
UeQwjt+/y3QRfvvY4mhBOafCpRxxzh1Cvj/7YpvD+FdP63FS24cHs6treLnHf/9t+Is3gU9P3r+7
123R7JcxhBX9/f1tETe7h3cfm22zq9+/i2utnn5A6f3r3H58fP/fXgLx3/+c/QGsyOxPnmE1X75f
ffQ3qC6jWH9fpTdAyF4Q5NgUMZtiTJgtXiLk4gVHCCPBXcCJM8q+P/sJoV/N5jAwT6NmeFweJx4X
u277sP2+Kv85Io5YOJQR5AIWDAlE0EtEEGILRilBNmeMgV3NEPn1fA5j8n3cDJWLT0dpJessiwsd
gxG/mS+zFwg5wuEO5wIL5rovcXHFAlGXM85tGwnqIPB1T89+spTXzOgwMj9HzrBZnx8lNne7unn3
KTZhXMRvaTjughFMELGFYyNO+Rwge8EgBiEmiONQAJK+BOjV0zqM0mz4DKq74zSjc93Gdbwt3hIm
eyEYo+C+OOY2tecwCbRwKRI2dTHm1BH2zL+9akqHIXo2dAbP+R9HaUmXZhfq4vs2/s9jD/A14bgu
wphS95uJPOdrCNuL/Scug/8CxkD492d/YwO/nM9hYL6/xwyVy+ujREVts/irNm/r3PgCMEG2jamN
CTi5v7ECAd6NU+wg8ejdwPk9jz6vm9NhdJ6PnSGkjtNulpk28VuSNuwuiMDUtYFMu8iF8DIjB3hB
OMYYOZxQhDiCz5/D84oJHcbmx8AZMMvjpAaXabaNdP6W4YYuIJIw4UI4sTEiLqSYz12a4AtquwxD
jgM/Z/+Ntr1mRoeh+Tlyhs3l2VG6tX0y/pc26fed+wbhBkO44bZrO67j2MAEZk6NU/BpNvA116X4
ABV4zYwOY/Nz5Aybi7+OEpub3bB9w1zHQQvCgH1RMAhMuA1h/oXNQIoKgDk2pDps7+xmss0vZ3MY
lG/DZojc/HmkiBQFiFG7N1TTHLpwCdjJ8xj/HBaXLRz4nLi2oHzvyWYJzs3uFVP6V9D8GDqH5+Io
4bnbgtRZhM2bsmcOWhraSwOEEBcTPFM7n9gzw4xxl8AvYsaeXzenwwA9HztD6O44Odomvo/icPuW
2Q1ZQKAHlgxUje31gVm4cemCOyBTc+EIshdwZvbzmhkdRufnyBk2m/VRWs/3ysE7/fWd0lmbf3lj
IQeyfuS6ggFde9Rpnrs5zhcg72AGCIm9lc259P92cochO/wtM/g8dZTwbbZ1vb2P2nrXNG/IGggG
BRRwo4hC4WqP3UvasK/2MJC0MRjho0A6t6/XTuswYrO3mkG1OU4v+Ee2/bJ903wICjogvwGJANrN
kb3nbs+tC0iES4DaQeHBsRkjc/ntFRM6DM+PgTNg/jjOTHW10yBgb98uGXIwyNf7PAgqC2RfaJux
B9dZAK2gUCl1hdir3DNd9BUTOgzMj4EzYFbHaTFn26J+01wIpB0ABFNBH+UDZ1ZWEO4CTAkCEscC
iAWEre974kkT/fV8DsPyfdwMlbOPRxlygCVos314w8q14y4ENA4QaC6Acumer710ZMgG5YcAyXMI
2rcgOLMk9TUzOozMz5EzbNTlUWJzoU0TvfO2qW7e0J8RyIZARIBajwCPdQgfaD0AbQcLGzGorOKZ
3bx2Vocxejl6htOFd5w47b6YbZ2+JUbAyMBvcQSVOA5FN+q8tCEhFi5CCPQ5DCrdk0D3XLa+eMWM
/gU+P0bOsfGPEpsPoK3UY9Zt37TqQ+wFJEFQMIBiqevaUJJ7iQ+kQq4DjTmYE/akXr+MPa+d1WGM
Xo6e4fThONnB/0HbARQQwH5c5jKovh1IV6EtQYAkB+UfYdt/r2e/ZkaH8fk5cobNp+PEZl08vHGr
gVgI0AhsaPqAsjaQaqDMs1wHu4gL4aB9ojPXe14xn8PA/Bg4w2V9nFrpWvdvGXPwwgZ3BTmMDVIB
hf96CYqAPEcIsa/67MUd8G4vfdqvZvMvIHl8hzkex2knm3gvxr8tWduXDoRDObMJGMzfQSELMCTQ
C1yXYyj77Mn2cyLwqikdRubZ0Bk8m+M0lyfqqbZGQwviGxoOlH+gBupQaHED63lKNJ97Mw4NiC4F
9drGrnOgkv36eR0Gaj5+htbFsWqhcbH7vpnfoKRNFw6iGOL9N/0MDOU5SEwsABrwbQJ8IDQqzr3b
ZvuL6RzG5tuwGSSb4+TS++L86c7Uu/ENcYHuXWDKP2naTMXhZME4ZKo2eeJocy7wujkdBuf52BlC
F6dHme3cNtvo7bDZd7xj6KsGo3HRISUHIQDHhR8RUFn4O4P+1WwOo/I0aobH7c1R4nEX1/e6qOO3
LZbCIYRvhWr2yMKe+zHodudwngc4HMLQcvDYDf+cELxqRoeBeTZ0hs7dcVZLP+oW9LX/A0IA3bog
zVDIOQGGPTd7GWvcvXrgcOjQAS0UIJrHmtfP6zBQ8/EztD4eKyEwY7YtHt7Qv4FSDf1r0P4J8eeR
mb3EibMFAIgRFH32Z+T+VkHYbH89o8MI/Rw5w2ZznAroHyZ96+oO9IRAtgmVHajgOOxRhX7u5wQ0
7kJHPJTj4OAIfiqXPvdzr5nRYWx+jpxh88dxdr2fwbK09+kbcjYHlDVQpx3oxHk6czVrQ4R+HQwH
rjA4N/J4pId8t9lvlbdXzOgwNj/fZYbN2V9HyQ82umje9BAPFHdsxyEugjOhj6rmLM0BQ4FqNjRW
22A4B6S1V0zoMDI/Bs6A2RwncfvDxJN+U5GALDAcf4MWNjCMR6XmZayBas4CEIH+G+48paAvbeYV
EzoMzI+BM2D++HycFhPXtW5N/H11/nNlAOrVENyhmgPVgEdhc8bW9pFmX+WBxpyDze6bV8zoMDQ/
R86w2RxnvXr9AGdE3g4YQqCBA4g0dBIgTKAxCsLIcwqAEGgD0OMOVWrhckh2Zm27v5zOYVS+DZtB
sj5OYvZpZ3KIMW8KClSk4cQOrPuh7gEO3VLQRugKKEyLb02iz3nZKyZ0GJYfA2fAfDrOAHMdwc0V
79b122Y0BM6HQCUAeBlUpkE0Q7PCGnR6EkhL4c6PxwrP3zLP187qMEQvR89wuj5OjWDvo/d/l+Vb
hhzo9YQ6wdNh+Md29ud+DSScfZchAXL9eJZ3X4h7bkKvnNJhjF4MnkG0OdYWNii73TfxffuWfm5/
A44D/dJwphpKBlCEfhl8wM+BMApB5/u5UvISJKVfNanDIL0YPANJHae/22vtm90Q378hQXDIAgrR
DlgSyJyPZxJeYgRHFBfIhq5pBg3Tj8HqJUavm9NhiJ6PnSF0sTlKZv2kGr55tyFgBG0eREBCivY0
G5zZc2cHJ+cXIFRT6K6Gz+D0yKx7+rWzOozSy9EznD56R4mTt8u2/fYtbwODOo9tw+USdH/f1IHz
V3Dcl0BJgcFx7b2aPZerXzOhw/D8HDmDxjvOAundqOH6tvC7l/nPc1M4uQMiKHR/UOhis+EM3IzP
AcuDez+grg1XhaHHwzvfn/2ktL1iQoeR+TFwBszdX0dhM/f/9vq4JzL1hM6Ln/xf3qIHdrP3a/vS
qMAYjlfN0IETCAJEbDCbn807z4nc7Fa7fz2twxjNhr94k/+nK/P+9XV6P24f9LbN1n+8tvDZjXr/
/tPH14UbFWdDv5Hgg1b1tHbrh9/fgxZA7GdA7r/kJX1+3snxbMRuWze/v7cYg7sPGJTlHAxG93SG
voeLseAjyJ5AOIVrRKAi9HRS7v27Yt+jDxcqQlM9XDIGsvf3Lp/37+p9efHxrkV7f5kidGfB7UnQ
Vs9/XBn5QWcj3BP0YzW+/f5d0eYfdFw0NbwO7Kny6cf2c6UEeiVAR4QvgrYvuIeOAe8s77fX4Hb2
P/1fDU9sqxms6aQdJZVlKRMkcePZrcT36NR8bm+sdehNiaTrPpTPFurQw0E9nj3cRXDHnYuEgLeh
aPZwXVBdQffMdOIMg7RjNTVnWX+R6yVrVnYsh0q5bIf6//Sx0Hn4/J1bEtDOxPBY82dbqSi/bK2V
32ZqxDKoz2i5ZPkvHgma37990T0Kz1Y5ZcIEbgdPbBzVTleIy7j2w0COsdckn/79qhJIHOaPg25+
6IOFVmRowYTK/Wxd68wqk7CrzEnY9MFpxPiKE+dyaEQkncKtIKlLI9/Rbi2ZCBtvdNJkI/I+lRGn
udQ43fC8mPzECtwl7FyhijF3VF+VWk0mpx7cjNNKp7bb5cTtu4B3SOoE2csxr2WbkIeuEnIA4KXT
8+KkCFPHM07erNICVjitAj9K+svAqrCXJ/2GMJTIeKoTjw514bHKXXbwl1fb66jR9ppofN2GmqjJ
HuQwjKFvJjpIh+UXQRNHp4E2XkHMXSrqVFrxcOu4ZaeskX8ceBZ83LQxHiQu45O+n2w/4HbohTqU
KKrRCYOTGOMAO8/ZRuOUSV2Mt0AuVV+0jSIZPa1ZxxVy6g3vtYKrm06LqF33uLl3tLjAwZRKUTg7
mrebuKw+O7i77cfSq+t6Y9H+bsQ9V7yBlZ0SxFXNAi9FRrW9RSSrh1BNtPMz9gVuZysVG51BTh2p
pNv2t0OdlKoszWc7rAAYrFURW8txtCKVa15JNriD5+iTKr1HBd45FozrHUACp7HHMHwVDtNSuW6u
UDFdaaRXZZ+Nvmn7wIdlO7Gq8c/COmU6zf2mmZjXlgrlGZJFjAZZ6tgnRH/moVZJnPq8HXfpNNxG
zPFoOKjYDLdjH0cqC8pVV7BBpnzaOU5+G5YPRV5v27rKvNF1KymS2lKtpcY0yX3el5+DoZAWZ0tc
uGTpsO6WlvnO7rUfN03m7b8nd4Zbe6SXo/7AKpF7aU2QrCcVl9T13EZLl0XXIQV3VZrBmwoLfkRr
n+D6fIqDQvE8673WKiuZsyGVmeN0Xl7Dqrkl9npmf60xvON6cHUqc012FrQlrVATK5LbqUytDwHu
keRJ/LVO4Q3yOiAysprzFIQylTtTI3Fm/kwcMshE1w9Cu5m0Ij74bZqe5in8tDU5OzuLS5mFsOfw
xJRgiURIl6pyYSIVYYGaiilXdhf6iZ3gTSb4ScWqVEUVzJnXxZVA5ppMsE0yhM51IkLVWSLzHVtn
MrOidZPZfgE172Vfwf6p0qaXUVZIPdpeHNhMRmllYMvAgK5aPQItXHA6VbAFsfUDfFeodAM+PoDF
6LFZlRax4emNh6J+E5b4auTx0/YtsGhkUOl7lLDOG9zsKhyTRHZhPcmGuNepCTI1ZPB2gYVKqae0
lg6dcslZut7vm2EsbtK8vxgxDZWTNZ9RxUJVW52vdUkV4cKSljCj7LAND+ClKmi7y6yilWNkn3Rt
vgTzPYNDTsm6tadelg7zu9R8iIsBreq23rhlc2sVhsqkheV73Hl2mnrgdwvJwvIzxmCGWVzlqyQJ
/NgEoU/3Fqe5DRtmZVfRUnR2JIcRbLYiODnpqJYtLv00DDvpNhNYZxpSaSx7l6PmI+6TixQjNRGw
VLT/xaFOruoWfDwxZilYf9txWOOams88LozHRXtlRhbKRIwrtwgrCeY8qu5T0Bnst7TnMm/yUoXV
QBT4T4XCbPKCNl/vt5Orrc4bMTizsIk9Xsa3mfPJVJgsbbdMJc3ZFdXWMmFgkFFK5ajHT01Z9jKw
wcSjYFpOBbj8R3eU2mqsUarGvNm0tE1lm0WtzAN4KVFJkK9gY4dk19TgqLoREMlccP5D7xU4uHZL
WIoEQCUT3pmsB18sxMnksOvIGVcMJtYM8IeF0Fcxia9M169aU9xaODVLE4+xFLF5HD9MzZJyfSdw
f1t1460Ree1ZwaXNYDvb8cBVmAy3bR4uQx5/bKfKB6eayqInO6xhnm2/9zEm/2xielsVfheWXArj
7HQy3mIKuxF82doenKueZFfIzq9yUX0VE/c6imWI93ZMANFpgOWqrXRJOt1K281HRas8VAEfV8TK
T4Op3rQ2LEU+ADptcl5HsKzD3rkPFvgg7mpY1iiUNE1KGfaskjHEH2XGYWMyC6KmCI3EBu9iboHv
TOKbrLns2lU1NZ/G9GTowH9aAl4tdJNaDta4roX5vF+SsYIQg0mXyBCsKU+zUaXd9PiCyMqorNro
9HHD07L5XNXJaSF4uRKTX8Mz1Yggjsaarnjd/AUROVQ5jnyTAOAiGAPfrvMrTuoNhPbPkRP+adII
yZiTFeNTej5CGG957SMRBysxRJnXYMdvTfZlQqxUyd6r0cDWskepJZGZKplNjZFxH/tB3yvd9+mV
25vxRJd1rZoySFTP66tkLDqlhUG+a9gKRfTclAWYUGRGhfr8yhRgFHjoPxAdXbRBvakKasnegNPb
R76oyTZO0lwRS7c+1dFHiNFnAGHgJZ0+NSkOldvflgPPl4TiSaaJLlQziK9NWKxyAxEgyu3SQ4Ut
axdeoYGbuL2Ilr41uVRZYLGnblzkijXjreCRSlhs++BlrVVZ5thz4yj04jFYjvWZ6W+mMPdtnl42
2IRexqrJcwf3T1NxB3yHcGREJa545+eoyyQfTayasM58m8JXQVB9qOnklzn5kCQYQQAczlP4RzdF
JsegOSlxh+/6yPJcmq+yDmhNkLRnfdK0ZwmrYJfSZVfk+HyyWCZJa6UyjkmlevoX47CVK93Dowb8
uUf9aa1TVURlrbSZ2nXHKl/3obiczHAVTZEFPpZsh6DpZJqFher6OlBZVhTSdeClosKF5cxYvkxE
etNNupKYTYFKs+yLpdMWIvIEsaILtYxaywanbbBXkTJROnfkMIXktMYwo65v1klVOEpYPVMhv2pZ
8IWMWarSxvpsNRi4jjXCaozdScyVDqtaDXnvSnB811bnro1oXC/BVLp1SWVhDUueAIGDVym93PSj
tNvJPbGIOcdTden0rDirp/RTaIHz6QZs+c6U+CVRA+3sE1egfMlQ6ZVFXKkBqsJAy4JBViiPJZpo
fNK5/f3Ey+I0cYx0O4r8jrpqbLobt2mJdLHlQXTQsIlsV8I/p6MDMd2Q3vKn+gG8XX/GuuE8dCbk
N0ObSbdvbxLUahXTYKsrCEBPk4irSHUjPSHjJbamczHEn1EuYq+y+1ARJ+vBPiLgBlrXyokFVjoO
l4ll31lh0Ki4KU+YM9gnU9lkSthlIYcikjhpzEpDEirTiNyMTnztRDz3eNOFpwaTwjMNQr4jgsJD
GuhP2TlmNQzuBckc4IHOqYHYm1SBXsdJVPqUrwfNvwQuoV5m5XhVGg9Nw0PHwaiCCJWbOMnW4ICB
FDRBs3SbOJZRWNonDdbXRZYCS6rq+xpM09flQ5zDhoi66J7gtJDjxEeZZHYpeTB5Ahivl4xN4A+l
l9LhYbI75A9F1gHR0uC3pxSsBVxuZYkYCB5M/nFHgaOIuRuDvQSbWLPEE8My4KZTMXiPcDxHfckk
botCuQQXJ7ASzj6TQDJCY6aSMIjPByv4kNGHMAOwa6YTnxbFhqZT5pMWdlo9TP6gaeyPblD5Thx/
SZsu84c8hgwkySURzPIFnToJyS0wGzcNZFA0jpwqZpY8rCHSo9rxLGzfxo4l2xCnfgbZlxJZxVdp
T7d53nlAttaTa7oPeTyCG6C5omGwCiCEL5OaAbvqm6+DgUDcD+kXyIo6hXDhyLIiwIVzs7KcVkD+
EEJEHycF2zjxGqcsIPWhy8LGn6CPtVINylzPhG6skL7gcWopJ0KwVsHUqTJKr0u7KWTSBTepbqOV
QFUrTQu0BdeVXnYJ+KMGKxGl4BXzLvE0dc5JnH6Jir6A2LZuOc5Vm+FODYRcME0fWkhYFa8ysTIU
N74L6ZYh/CEP8deCTOmpoUBtS53EssKAKyO1WA2sWjNap6q2k0TZaXuXse6al7yWSHNYlyBah66B
XYCD5spEo9dx1PsRTy6ssP1KzRD4tKwhsR2TW8fOoqWF+34NHPWCFtkSZ6xWsevoJcJddVYDtWjQ
0rKrBpLNNPGBUzIZlDVSSd1CsuHAlmZt5kGmsGRjXK9CHiwdM3Qqq90/mxRRzxDrY1zya1x2DLKJ
vF5lzsRkz8MliUpgzaiWlamBxI5lvQqSE9HReOPQ4GOwyQpKr+tUGxUFaeQV3WmSEEVsTVWQdjA2
mSDn4NSjU1Os4Xdf+NREHrLYshcd8UPRVF40JuBtupVD7oTbN9shEx+ZMzZrYFZaZgMLJKwa8xLB
wYX39ByIcL7qBrBr0YvLfgohIwfJIGr7UbHaFCqF7tllY+MbOLd2abnDF2Ky0YPWAcA3vEh60a8L
A2w7Y/0qL4cv0DAgwCmCnaHa1n4fFJC7u3XkwerCdm96XycJ8zgJxbrpc8joiKllwwbI4urmfGj2
5paY/oS1zJvyzpV4nMQ+24TtKdJEDaFZ9pxaq67f77SM2B6cKlk5Ffbh2cs+gozRIFFDUhwLNUGO
YceWc9oO3XqygOtHlTsuAapIhx4oECcF9DgqOJ6y7GrQG4rUtzoNvibhqins6US46Znuy02TZaMU
bFzhADhfXKZeRCbj2dGyHAbbY4XzV4FK36AuPe3y7Au3os994qfw/4exp1MCrEaWtNpqYkFeMKDT
FJHTyg7OW5z7kzusrK7ioJHkV/ZU7dJxXBMIwUqYopRRYo/g/2H/wtGzE1YXf9ljGEHxF61HXV7p
2NqWYc4l8Oxa5nYF4YSookMQ04DmyJqJ6ybqau8SaTbCjjUPdp/msigz0AoKVKx4XC2nlFeebgeh
tL5uKWSyQaMjhXX6JXHCWtoF6dVIyknBYz4WBJTDdBpPgsDv4L4jj7UOOg+4e2YKe9XRT9bAi9XE
aLQMUH6BXZDA4hH2Z9Bkfl7E1LcqBXfTT0tStru8Lq+7PPrIi+BTkYSJYlkFKXtUMBlm4FS5dQYl
J8vLI2LWMdV3ZUOxlxVMLwPXx6BHyaqnkRQ8VSZ1p7NyclQWwgxgdc8H41zVMdk4zGTK2DpZJSVa
tpkzrAmB2WTMPYFul3Mx0elEh8nGCkBJSQA2YLXOh9LKYJbhaEky5NKMFlkRyFA8nubLPKtu7QL0
kyFKZDAk0zKtO+KFZf6B1QQ8M6hJ/lhCetd0hfBaIPaS9eAEg9LyWdV9aJzBgDoETry12ScGJGmJ
CkvlpjWKk5adwaGqdfzBst3uZIyaQeZJ+5VFrPKSFS80CHQlLBeuQ+BIvHW9bHJD6WTJCpKjTtkV
Ck6zYGhkG3hZnhYnTGuuQH2+LcdYLPf5XUor44/VHQYFQ7EkUlEB7i1J3FVgj0KRCN6gKi9aDuYY
jVl0niVAf0ZinWobX2d9/ScvGtsj45SoLh8vUm4EOJQWA1lhq5Gn0zKixGsRKlRf16M3xuDCoiBW
aUFqz4lSydKh2wzNMEDWFlUyBUnwZMzHfjkiPZxYjlHCgd/prHTu2oSft1XfLyfLFCtCJn2m08Fn
ySSkY5fWuqPJNQ+tfK0xvXIqxzkrgAQFe1ef2vzUDvTSGpIabC4BxsoDpOoRlF8nDHNVWSE9ceyh
9sbJ+RLV5qavy0vMI+45gRFKjONZhnqzhIMgBMxZbPp8Muu2z9YdxpdZpenZMGGPhFW/KnOIrvlo
K9NFIDhVZ+BwILHfx2rWikz1kKYlEWRNQkDApnUEVDfgAuQ0O/L6qbrTU77KWwJcMwLPPkyQwiPT
dgq65oDJ8eCDcLSX97WjchsMqcTZuclAyRym8XLo+7sg0ZOE7npXZWN0WgoLyDJ3zLrqH/1ictvt
Jy8QKMWsBtXV6HDVB12jOpxnviEgtVb0LtCT4+MhUIaZhzK3/spS2Gd1OmSnUwpRIaPC7/cLiKlZ
oxpoBdLushSJCtOReL2IxargiVEd+F4UBXRZF+KTS2tLUgJrWqR17VM3Xeau8ZKBnGajOWM0v4os
UA1rARGzHzQwltRLQGmDlSmWPeNgPukg0ZgWkFDWjiS2xVSUjMuxa2uP7PdX0zrxCm7THSXKq8zv
YedkllVD+nbPAgJyHcWfRAj6bVb4dRhHXmpCSI3+Ygb156EHGfewGoxZ6xzZp00P4mMxJWArKPta
MNapNEraJaVAy4O2afwawZ6HzT2cgeL7QNsKRMEMZmYssskc67JLzJINw3lRoFxNA04/kNL6UqRe
HKbcw3a5FcbuZB+a7ARCEToNPzPrK55KseIZOOCwHhsZ6UisaBLm0umgqMAlpEB4lY1jtEEmP9E1
7Dl4FWBZbX8VO8W5RSCBEBOiqhLpQzGAfx9FlayKWz0Nfs7LQHXUNrLilVbVAIwtDVw5tHRQDuqE
qnl+TkUE8hyF/eda7ILyypEJLqwbXnSuFzs9VY0dRf4UEIiMJi+kYaAECb13QGEPKi2Rj99sN+5N
7Y6NP1SwvDi97/vBS8WYX8XjdqpFsgIVZcOswgJSLsCbZF9iS+RKFL206gnJvKVCYr4XASfQxnVf
XfbYLYESs0blvb7tG2LJ0EA5IEAQJVC759aYLQ1il70FAnRjrzOhVd7lN9YDDYKzaWq4yrOJqzGi
V9UYL5vS6fegLWkXLauyXLek2lZ0PZo0BI0UUvKaBl9YEC+DxL0AcrUUxPiToC3QAiRkyNw7Z3DO
WFbLjo+TLBp0bjGQsat6mddg7z28hQu3qaUGR6AIgjsFbbSVta9N9yAwSMoxyi5YGimahkDck3r0
9fXAzh02WiDxD5bf0BwoIoeY15hgWbL6PCwDrdwW3VilDR6+Dr1un2REFvJsGl2FRbSmRiNQBiIN
XNq5C9JEkqrauniEok1rXQFD3ZY4kWM73iWhew51gqsagbPrrdMy5pmcsNkO6ViqvtQnLIZXM4Pe
gjB4Fw/OzWSRmz7NlnHTbyyoOcrUEZkMy6T0YMdvazZ9JFbxFzHwB6llzkTd2t5ILeBaovSZVV5n
ZZSpGoJlOlHLHwfUgI71Z1M1iSxjcZ7DXpDa0feOZSN4b/BnxoFfxk85Qp+r0YVlIdiHqiZkiSkB
wVODJ2/zSVVVpmhhuHqMOyb+H7bOazlyGLq2X4Qyc3gFM9k5SnpBKRIEcw5f791zr11llx9GpVFo
sUnghL3XIdEDF6ZToL+SmIYs0ooefcxc0nTh+8lmnoy2toA/5JaFmTq6dqkNzb6qbKBphiaQILpU
rJXo0lt50DWouXXYLIboDGcalMztohVb0rEZmwJJ6iw6W6XpNELM53pqQ9NcPhTBXDTaxx76kidw
h0KnMZYTGkkT+nlYsRJak2Ls877e9mtvPjfdeJOMKXOVEqUT5/XsadWBD/OEHN2pdBLo3KV0RNHZ
FEipSDPcGAX91+QVKVQEbUJJJwmfk+yry9fl0OsI+xnJYIWkAseA3m9b294dTLOhzK6v8qRaZz2H
oremi3ArY20iRWla32CDfZ7LQCp/58n+qiz1RBRsc91u35cJ0WLo0O1YN9It+HuiE7SwV1jJaS+g
s2gblOnCcuYMq14VKzTlV2M7qKHOupLK2FaFKqvULM8WHo7ojgIBcuF1bOUGuv0RZQkeN3ib5PTS
tSME1Gnm7trE/wqWtoVEJM9Tkejk3Feic0lrnhZR1bsZjsPZkKJJlR7lLGd+30lGrC/ZU4xtGhO5
6P18VX1SSzyp4dVRqTPuejtrYaGdIAtkQccMlpSoXTRYTG3bKGFX5pfJnNqDYY1RPRRdsPWpCDQ5
ENZG9nmt3vi6/PSkhTcE0T9BsdclusodspS2WxFYMAzd/LhsyCZ9jaSb4kIozECkwjmzzNqGANjd
Ov1ekiyNVE1PQ/JsO3eVB0gFnRWzBvpV+6pT/+XClOAFhHIBAYBssBiHVEfKtsb8oBIIwCVEVa/Q
961qMZfoleWSxrwB9+6xnznHRbT9jPXwRhfYiBIu3r9AD2Khov3MzoPeCNry7Ovf0iXCQYsvFbpE
8/ZVgXLIfjP5K2QNhZBq76TSOklyNbhlPh2yLfXbsh9gB7KRGs30oS3mwZokCAqvfY5+5U/tcN0V
8dVlMnTltvkbU+5ZDC9r91w4oqlVl608+LcapsK+2a9jrF/lVptv7mBBumjrV0UEHbEVde3WVQ1P
bIUQOtiO0cDuBbgRLlmNl2yQzbhoeleomz8CEXUycFKxIuxPe4ZNmjHNawprDUWOCkCYJaeSPL4C
kahcpkHvKCZ2HrWrCmExNusNAl3hIfwMXlaMG8R/tGqS5dkbsvLWj7C+uxktO/kT07zG8pqNblVt
Lp47hz2olhvqExykgn5D2WYSDqSidov2Cb0XKkeJeNYi/WVyI3s2t814MmN5MH62ntux2qcSBRWg
utwclsO/z8Z+kl0sVBmG/pL5NssKd7Sq2ilQCmQSUsSQTnOoYXyGzqiOnUa1KpeszV0f8jyS89Bc
zgrBnhVDqdOU9w2tlrWOVwvROpWfSsYS+JVFLE8EO5lDpnjdEvLYSGqKez1NqQOtweUiRdeD/Bh2
ZDnhQTsmBIsyOw5S8VtoyDKL0Y2QFCzXYErx1go16CQ7UAvtvc75ct70Fa1kduJQZvx0Ez+VZMIm
VSy4NrLqaiP70Cdiwu5XLacpP9Y5HSFlF6gazX3F3W0bbUqMQRxsWypou00lCqX2WeUMahSaKRJL
4PddLou3FUeOPTmKRO/Q2zWp7WY5mlYk7V2tQ1lQWnXwxrbJArM2vmcY8LpSYM82We3oVupXsyje
zbo9za+EtulHtekkJDyRUq6KyYMNVlE5W//GYUrEoHKswPk0oY+geta/V1UbQPr/YU22J0Mlu4Uq
QXrjekZLG75Glm7oDlP2TAdCPszJN9XBRQd0q9tppIvZ/9rw5V3SQ+qE3tsMZkdh0NdUExMKZFir
riYywx9M/UPJlC2W8nrDQaHdryCdy1m7ayoOE6mc+qht8kPZtEpQKe2IgqT3axUGlsymTzJX1W0Z
IcXaeRFA17pXa1NHc6Y4CipWZ1Fz1ZFs+J+ZKsWsbzNcnulg5qsIdTVdA1Q3LxV8mXZao3FvnL2q
0dhdQXvWTJpOCeM3WeuYi8RnoQxctYjhHx7NdYA7HjNDSqGtCTtOK2u/yqCImlL+LIYRCl5RyMGM
1egWWLw+y9PNq82pC0oC81Or8p2ar38KDBF3nNYtVqAtBVpevVUcZqetLBCH4PL7fPEnZsyJ0tpR
n9YsMPQB1ZGiBIsgWHzb1sMnqgs4thPsXTJKoE0ygUXzYidkD3ewhVC6VvO1kdbaNXSkUBQ2ttPB
67PMrb2YmsfH1gjG2j7NCoROY1vQhFtGWBE19wcxHXNtluNmKy0HiqtXbQxiCvqhtNUtXy7MY2Om
MtoOm/fxvw81snisyhVXPJAG//2pImGByb02SNCHNcNvq/7w/34V/iG+9e9n26Hb1Ld/r5BJN8EU
WgBWQGeRVfGgTRntcB2hx+NlRTlkvirYXUobPdqq/a3KrO5YzGoKky1VA3Q2pcMmxQaBstlnGzvA
URt5pQtv7FC2/ZxUqbOI9GjzjnxejK3uaN/b7LCaWCyV8lUN5m9+XlMiR9lQlH6zsmPTz0nO7e2E
95DFUjNiXeueaWUjbaTJPkpK0zi2lXprqmTnKoN7XIw8BwDzi9vVbVDINBNgWw5/H3/vKiOhbxa5
spmqeWHvyKxFlT7Uvmia95znA5SE+V2UslMubNpLBp+C2dJK0AEZR12j7tNOG/y1wDVUs+2+NPPo
w9evHHXM8qQsl8DOcEbKpkTzUurTvq1FBaJlCZsavZ6CkqkUlZ/ZatJlLEdlnV/Ksu58ktf3RQGY
IVgZb+C+EJsXXMFyfA412xl5c11zAptWGU5Glw90NmYwJ32XQJOqwJtNkzcUkx4ThSDEyLkWqeD+
HF1aXh1WjYAwOLlZ/0FaRJGuF0+7Lt0yM/1ZZw0ub9ylI5TSltaySKTytdM14Hm2umSXSq0P02ya
lEM59OS0t2O4+FErwV2eldofOhutz5y6oixhuQOtsowVWdgGCjZns+XjcdH9YdxQQaX9cFAlpQy2
ze5eMpod9LDVoD7o4x2UjkDjvfo8U5oIAmB25JIdzoUzoCONa7L+rpWVPwFUUKuS44mnS1T1YD8y
Dre5rdbFWXVoedU0TJ5hK6OfV1jsoLVoW5RtMvYc1leTp57BDIWOBPs/b5qfjaum33Dr0jQzlIkG
Lm67wpoWLwxp4rpItEX3i7Iz4lUxSjxvYv5TxOyMdVmgx0sdc6v/hKo/9Hn9HnkLrCjTdrqpJ/De
XAhDECNltX0pS09gedxLx+qGRawftFVmqKCLLhz4pl2Nk0Wy8TxmEtruFIKlJAtXlbbK7WtmuIY8
m1FVGjCwy9Ir4G7FHXhUbJXJ3DNbmwPdLCCaoSEPu6G0EgG5KOI9seNpYnbUqj2PZx1vA8u/jFLb
UJNaqnv0ILayM0a2BUuuqHvBGsvP1Uk/1AwOu+D7vtXYATyU4nWKkE6mzCqvatUq3OD2gHDpLHeo
+/QiQ4d0QZ9PFyiwozsTnVzU2XIngnLeSsvlOmiw1jsyZLdWI5pDula6jXa7OqlmlncgO53TmjUK
YG7A5IRRHskMDZWGHeYYFeseM9oYpxR597C7Ditcz5pHylCbLtJYPYYWJlKzGMUD92bJoRTAF5a6
pnAgX4pH/3pRZe34A1oooDk5Tx9shb80oEi9LxUggkLY1h2BCYJ835h34FW1I09ad2K57WVrrUDh
Bh5ldSAS//1X8E056KyWvCV7GwvDoM0Mb53ZBNZiS05c6HqUGf18YKk2HYYhmw9z1ai7kcPHfH19
aOfBa+xygk9l6vteHpJOmKE8GtZjyK37MIOLrLavYpkzd8xf9gKRc6+00nexDbpT8A72cdqbrrFo
Ms6SWPx6zjqvH0to6xMuBFlq2QXr9g2/cvWzrtMhUxua19bwRjtJXvcK6hIII7nq5UP5SdZth2cj
1ydhiDnYmsM8q3VQtLl52nDERBi7KhWxLdriUuoIx3CAS2ivNuLZVIGLwvGzvDOTfFYYEhEcQa0B
KaFV+gvYIYNT8w4COPG6jBvgAsxpr2sT3JOZWTGgHdWtuvEypCIZunoL2n6GW6Pnpy7LwrGbRby8
mC+2IchPE/zkRS12rLZmZ9hi1pqGB2EflR3KKSSB4aOS6i2EydZ75dr9WExAcMsPyitqp0VDqFGO
nTtWJfqjToc3+upr4ZI4M3BQBHcEkWrqd22H1GDwFq6fEWwpQCyAYA0AAQUqD1dtDxSlQdW6R8Fe
TBJWlbXtVN0w9gLFJpom27fUdUxkbdZoBQn4aNZiB+cr6btuoxqzar+xMiVCQFhCLD8dB3Yk09IC
Yt38ecognptrit/tgYKYG6q0guvhaBjo6ZfKlVbUIXyb0DkIGIuauPeG3J7SdVGoClEMYXsL1Lpd
Y7RCSpo9tm3aLilkhJ3Zgm2pVIntez5zR+24M9qSHQOJc6pa1eD9FwglaefkY2u66wJNAG9yiwo+
bCdzkxUodXsMsOaH3jL8dR61XZFNqPNwp4RYm4yMjhkvaSGtwZSSV1+mHOEKAlRV1ScRze9adHcO
kBkraz0aDczyBTdZ2pMNEZf300R7RK2wSHWIljW02rETO4n1EAXEatLFno8ALRYT4RiPJCpj5H7m
rQavHGmdnvUCf2SV7NXJxqqDv6PNicbQeijmcdDG2u05DJuxUcqY8ElC1B93C/CyyFqnmQqrbneo
zA7pxiZ/xHqDtZ47qsTrG9o6GbSRkXSLvcTDonXQ7qc+aLTRgx07+uhMilg3SefNK0i8On0nkg3s
HZJxsI7taV1KpIZO1kLk0DdFQRvEVesl/oSd2R1shUiO1hfCr1qrCFiutp7NAFcNRhqPVonk2XTn
XkUHPKEgcMtxhoZacdXdlgVeLJN2qGxWLMZpZ5qDPy9Flyy9cfzXOOJM0q40SMDbLTSLMoVcAIJg
0gMwqcaZGJ3itKNeeCPej18o5l43geMW1WR4uYQ+upUUkOEkPWyl0uz6De0FUdfSKw0Nsg6zoRIC
xnPmEtz4JMRDTVkR51sVGZJiJLYx7FahD6EmxEmvV6gkRWo4aquNkZnN6IWGtJCTtB7lZJvgDzav
5P/va/8+TK/vss0GlqZ3K8Tqstfd0jDVsDP6MMWz9RJgbBZxjE74GmvLSF1WKcle3/j3mVLB5q9s
/aWID8y19lbna+dpCHTF2VIXpIIRZxsFJWqdp7cZuPstddsoc+VT9WZ9TN/2ToZdyJ8y8QmEXw9l
lfZAu6CdWywEzZvP1rpnn6qgw3zu28AGS0joS1ZZnV7zuU3l93Tym0CEUlgElWd84wvH+mrgV4HR
y+g3alo+lHPWH7Z3U1BsDEB2+qmyaQf5+m7uMn/bE8kn4aOrQelD5KbbsRSOfYNFKH2ZkXIQqqNe
8y/D9LXa3RoqBYvb5m7109xyCG3t3myOE3eNc/rQyrBvv6Zmj4DQw2JEHoGVWSVy760FVRV3TP1C
0HEPMrpMKWRrLDPbCrIGHUPhix0rAqAwyqX9qiU6hmWxt8wbId9464DzfPWeDw7QHmhM808bASwZ
YEV+DgVdDhowrc5p4iZo81t5RdWtVdEqexJwRcSOM2ZIxqh6iAf5AEoAKQljD14djLqnPrSvQkkU
iaqLs/HfYa/e7VhgqYZjCfY4TGEm0ilpd+DbipaKj+mznKh65q51wptbHe17CeZns8TTG7+ND9nv
VAeo7Z5Ak97oekVWA0IUoOOUPeAi00EzaeN0BSgMWt2l2gVNQm6C0EXQZfKmwWXDYTv2syt2dgU/
B4YP5Epa6M4snD7ernOI8Zfah9lDhAd3KzE5xbVZ42pXPuSjfqtmRzPOoxIWIHz3WqwUdBrjBT7E
VTqbN2V1FSwcEklY1637NsaYDdigDQuH7MrE2kM4RiN5E1GxvFZAio5jDdMnDLvJr367fftOzktc
gNAPymjztOQOcNLj+xJvBvd2dADUQE3+7lHyfnYutL+D/LNA7qe622LM4dghx31gHOKJAFyqUd14
chbMWgASY0BSPdgRB3zdO2a0llRSI3G3JGdEJ7vEJkRmbFV3vLV+dUAfDpZgdYgU80fx4qpdXJEe
Fkvn9juFiji9LncSiIMeZJF576qTnkVG6rLUfcpn5cQi1KZ5S6vnMND8t0tKB2Gwh1gCbdVPNeQd
2r/3bv3WJQwy4HP0NZdcMioqcGx0CDn3QZPww/JZxN3ePDXB58KdfqcGjQcqt3Utd3nmHxgIuZpn
MC71m0ZraNGpp+V+lnrccoY/8VcMFPBE31JAiAdJPQ2hnED0mT8QytQv+HwvoB4EeAD1uwCWd1Bx
YkBqhtXV/tJzp/2o78SBZdIE2m1IrBm4Qyh/9R9S7sFotT2ybyNpdECB2s7iWG9tZF1l7szfBq3d
LhiP5fU10QMUd6NSmF+LOSQ3aEViwCWFHCTdNF/57t/EJ4NN5ZmBft5M2j2bwrWu6BO3P7mgQxGW
O+mqnu0zFxFkMBZtEJAPOENo1kWcW7T/Ipo7BCg3Kg82kRHzuD4ab7NvfrBdl6RBFTZ/vc+ZI77a
l9NE7TIx4Z7gxWmj0VGirA7h0yWjeSnOBbQufyK0uEO3f5NUJz8KzdVRNGHSJiwRgDA8AxroL5X2
GnjdESmRmj/gONcVAzCHGWiN6gyIQDfMLLTINVg0CnAw2thA81wdtWdJmRrhzNPmwT+JiVkjp/9G
x7p4w0pBJ8KMLSj3+lA+cdDHgchdIxl3WYeLjcVUyc4rNb3YB2odm7M0QCV0GVJWlpA5MHUHADTw
OsPrY3bXGkdbHam7AIhcthO5KvAdL+IOnptACqZFGfSaJ+/XEIN3Wgg3dnAQdb/Tg7VvhDu5kjfs
yHU52bvtSGCiomLY27tU37Pf2XLEjvjoEjGHod6QEWXUbm/6zTyZ7+kVKeHdjNQfsutD7D+Bph6C
QYl5NIeH3aOLAQNlIEUd6Wh7GGZw+LvxlybAxFOYr1R5lyH0zxSOxASPNJQPdkqzAEauHfcpOAUH
ALCkurbtWdeudLs/KfVILD4kXNKLHMnHdvwUu/LJsLRRg4NXnungoGsDJlO7+E89HAuEspWFLeKh
NAda1LduGpWrL/7s4UE2arn6jJSp7Rccy2tsxE11FztLA13rju9l1DchLCUwFSbWeUT2sGBBWa+u
ClgGBki4nXkVSAqtvNQdZod7JtDss7pSxR8e9l6WgibBEKRu0jZYdkZgY5vIR/KWe0OI0l05Zb/p
XtSu9SNNkYGYelplCnZhdM0yACeMIkj7rsIhgcdZ4i2292mg6+wolbMkwHy5Vx+qd/sNNbq8awk1
TQc2IPmEzg8cl/3oh3ymyinXaMc28Cx0+LIlcHoAjPcdQ1hwydm4ptPZWOItKdw+6J0UA0BBu0/p
9FU9ldv6VsJG+YL0w2MrqQ6l5vXv/NGsXv+NLSendEjUL3LB2fXlmHEXJ8ycjzgRW+tkvZvdch7a
9lnMdJQjBTbaAFkTVwl7mqpPKYsNy1siPd/JdArlYAOk8TaEA8hdizacGj+soPni9o4hJUxyzf30
N0ghg/alQAsKqkcPYNCZ7uR9w5mevBnN2NFKMhV+k1etlyIpqoSFNnp/2u54qH1p9nk8Akysl9VZ
/f6bRSpx7MwfL0IPyez3d4IJjJIODAM0tMTJSzCguHpKBvs5nI/6uDN4gGkMZWf+1VjbGdV1au7h
yevnEemeXFfUG5mjP7rzDEz+qwJz6RFMepyInwKpAVlrgkymWu1hY1ZBE1hhOYTddsQK609lE8mV
yyUHhhXwhzEpBtfCKFIVKxf8vElohWmDyVsvy5SYuf9iK3OKWAUfyeC+WvmWHqNnz4wzKgVR3w1t
Pwxub93QSJJxj4Kt+e0ug30dRMhQhn6IMpLPCFDAn5TsDlGwuvTH7FhhpjKeWy+9js+8DXIYLzpi
FAaHXDOyULg035LpcCT9h35cVMyp+OiKQQYYYVof2jyGOIdyDhRSdkg/rQ9ljyBR/Irz9GFCuwsn
T/2od23E4zEZ3rVLUwQrHGEwpVe15nTE2JTq8C3kpdt4rRnaH0MZWCCKyqRWnbU6VqaLEUDuWOyY
btf6p/loOCY3KFq/zEJp/pvqHsY9qj/MdpXaL2bL1jfMLmIMqzAoKDmAgy/gu6GDbx47hUoxZNJb
FWRj0l/hdrInIXTbb3/1zrjWb8JyWGjdUpRfcfXADKqjDs6C2bx9o7sNLhZGRwynxWbFVcJiO7ey
04FAcYo76rih+kw5rSGN7hfoek8cJ4ZDMTyA9BXn4Lpzal3guLHmqU9nciqvmJRZNIpyHO61ACr6
Bdhz+0ViazEYkaQoJajFEukJbuXao+uIiUp1eO0HK+wBTENX3Bz9rO/B0YvH6jPUqF9Y+CSeihh1
KwZ+XAjm1UfWut3vuOtdGVsG6QlUHYD8R4VQHbMQdYtbnvNE7Vzdr+PCt6Jsb+0azIJZqIIdc8+P
qBzSD+yZIpnquMEIjBYMEm2uxhY3wn/N2+Yg2L3OvjGMxmC16bF+MEu6JNDVoVNoIcMEX+Pn2BGK
01xh/6YfMgIWKirhYrCkSnIrKB5Mdrf65518NMuHVJ+nwm3foDqnJGI+KqgsAKIAkBrl2dLdFq0N
rMvYeCxFWT9UsN0cnDn7BxcDWTVHGY+GJlIo2Ze35W5ldPqwTbeLNU6hsv+sOtVvGGiBOylr7nbq
YPn57VMKcRnZhQEpmpHvEo7CT/EhBFtKyO/YoDXIcV+Ly3MaALK1ED/jIip29edk0TQpbumhQQtl
o1YaAez8Qgi4aF/wZ9CIomC1PIzJ2DsQyynNAYvH2am64LDlk/QhndUbxAz8WUxHoUd4x6zPBCIZ
OHtSu7i4JCk+oN2hUSh+e5YAIHm57Lf0B9G4JDGIquFgPTGw+yX+ulDA0osaT/tmOwvDmgw9H2pk
Wu/tC2YZoes1uzkue0d3e4//lAIeFvqhcKCgZN66WHjIUVgv4xukAuTr8Q3Sx9A6HQZbXMVNj9qF
vJe+9C2tfpPSHlv1lCMeAvzEKR8+BfSl7+4PWWtu3WFz6t6dIz65qse+WdI/0y4RgHkjZUdcMy4x
5sbddqKjFUl++24biETYoTjZf0DoiU7tGHMgJlgJly2+Htjn7jzcAXM+rdWtMf8I8BN7FUSov+74
J6pq8YfoJxeukbnF1wqBL6W/UwPK0kfZBD4bWX54jmeu7oof/Q2r85J9sqAMbeYumWsn5kHGfOEP
vAVAF/b24BAwPVMFCk+1D7KTwhaD8p690sxF9DcSWCcu32NZLb0noj7mGIE/yddXsHlBYujhzEg+
Na8m1oLDEEDPSw/rXX57a2XY8i5kH5i2mDlHYmw/CrDszuJrBywcXCR+VhL+i/FX61LUNPsTt+kb
SYBcZb96r25rGdTIE2cWLJF5RYzCpjB/4Lrt1N0aCwwKv+e4dUPhbFe82PI+pO64RVpOId6uwuER
KmL2C3Ic7TrYW/GrocVAZaSBnKR8j/Eq6YIon9IF4xZ7gRmYW32oP4Gj27uXvkng+njskl459hNl
z+IXa3h6Qwm9xuAxpXN2RDhSEHIwckZhd/XP/qm/90+ER36REgwSnFp/fqJ31fbVTvbNJMrPkme+
ddhtLYDS2kfwRLDU31Fb36ePOYQb82zuANSIu4IjjSeU0v76hoadZbTfNeAkW7f3JVh+MPsedozV
9NWdWwJZxskBhVXufLPe1iWx3enAvuflKXqflIEuBbWG3pKC6g/NQw7pH9sGEz5o4maMMVLp/bWB
lkM7J80f83Ul3DS/RAUw+lIbpgF+sA70ZD00R0RBMId2vOJgu6C76PES4AxIO9XrYQjeMWPMaQ49
qHosOmaBogyJEubW4VU+Y5bwq0JZxr3Fk35aK8h7DwH8SRDIX+ACbUJz33z2bxinUNB4ymdyz3Qn
1YcJW2nUAhMQ9GwXLCawZuJ/n+WLMWECtbHdfpOEa3bY0oD3MdD0keYMF0/N5w1CQyZnCWZluZQn
2b+v54CwynxosVTsPOnlyfJEhzyOmSfmZgIDU+pWvJFC7X1z0PG+jZ4osaRX+DS18hgTh3D8BKZL
MtReoJRBiM7jKZdEGxQVjoc3E0adV2yG+fVBALtxRjgbmPHeVGBw/U6TF5RLS/3/PyxWtx+1xghy
gxfxMlewKDUUlEVXtLH9a//WvT3tbDJaIwXOBREWfIJXNgSdyr8PxnYvTJIGMBcgYgIwbryhy1A+
cOsJyLILeYPCHNwjRhAhPGuYPQXJAYl23X4kXdxIfkqhWMxNagEakDH63B1mTflRcqmnlUAzZ1hn
hvcbZy3sv7Yc3bpFz8UI+m8b091tuv6qDduzgSkoYdMRw2NvwlB6bBUJ88e4EKOmhOCVS0rmDelx
OZv9mAcbRi2gzMA4Y81D65+rBnr19XlmLS1okf6HCHGzi+baLf1lIFuOGKk59YLbfBkNJNT1uTZE
DQZNCqGs+/JqnvI1DRuiHFQ0nvbELpWsXU2G5giPQ6a5saJj6dRQKdiZwdzx5sF6NOOm+3kKGogt
233elCMuBwqYWmPQiZofi0ycmtPodtLybSk6iW3GMdHHQ6Z2u75a+mjElBXiTFFEnYnS1VzCWVr5
oSMYOsEwxhqwdgwmKc2cTHu5mL25twp7SaYKRaY9QQxsS8hBZNMC3Nn/e4Vo7FmKyWgGOMNNZYb5
0ec26n/aDPCRMOy6fCx8vUC5MEpjjAH2g2g5umHZwjMs/uO/7hP0f925BrcA+p83dLEAL5m4xzOe
8CTjj/6vG7oYS6FUE7G6cNZwf4jaxm0KJuQLhWVRXw60LNug00T8n6Sd13Lj2JZtf+VEveNceGB3
3OoHWtDISymlXhDKlAree3z9HWDWqZQohtgd90EM0YIEtl1rzrFyTWUyLoeHrw//me8yHV0omnyo
WKAf8V2s3uhrI7NKR466v9xeX8iVR+ggJIohTQIltzSJdsl4pb8+rqKd+NkTpZ+CzCS39KmW73uO
jVyZea/2SkmmJXFnJU6x0lwHVnc9mHjhRxk1fVJeYMO7MAV6TtLJ7GwzbaOLjgpJX16B6Td+ABdx
BajHCcaZMoJ8o6MroESGPCAPLR1XBosQFhJYCOnNz2xUkVf+lZeTn5yAMDTfnuxZ+2C4xTgXrIRb
bzjTHCBDf/ouqoIWVbN1Q6Wo4cfTYgSuokpZQK68SDFUhUzwE1YgHvIXHy+aK9n6mSuhnWqAKhYP
C4uJDOj96EpEZOzGPJdKx0wJ91ld8gB+FJ0kK61mrBFvcvotpX7OcxdgTLqucKIWPUt75AC4TOKt
FrshEuNwJmOlnUUqa33d4E1utMJ2i+OqLL/ZaEDyAWVqnXB584YUeAE5gg0R4rBlYNc3X1/UU9eU
OhAWFll7qqBy1K4HT8+ZlbzKsRMmQhM8zMwsujOd59BIj1sOhagoswumULYs9ePV6nE6D7VQS6ct
jXvYNDdtYu06i+B3TY/JCcFaXXoz5i04BsE/nb3pQ+MC/0ePfT2+MX1aVFzl193e1e09136d2/qb
qCdmSf4cF+XFOADQyM1iLVfutdz4f2VlUq6+PlnqJ3oWPUBTTejZ1NOaoLIff4cw9F7xVI3tgGBp
6lkZtAITjROpliHhmo5lkDiJpW16aE/yFFa2V2kZf/OUDoFjBGHE7N88ob7ZUflQTcwFzYNWMHbe
tZvY5Zk+cnLs0HQSdxNzTDUPz79jYGmVMDMr4OvSsuaNAtUGw9V8nLBTStI+RKTUJ0//c2/sQo3Y
pYcAjpjMLLbl+tx3OdV7NAZuWUdRjzD0qAl4CEsUyR5KJzLInlhFNCwm2sjgExMq1GLtGfSnuiXF
7pHG6Pzk9etrd7L7alQL0mU4byYN8eja4Tf51QZ7BEWLUlEJMrcBItHhwW7CcKZq2ayaeh6+rAgg
yHRxWvUutIkrTTiZHpscNvb+zZ2AKCNi/3kdKm+1FRFw9S7yOIfdE7PLFjX2/uG+9d0fcCJ22CgJ
mIbtdqIs1ROG6usfppw+s7ZpMRurOiTdjz8sQoNKA5JLp8p2RkOI3dRwBaJaW/WgZuoQLfGoiE1M
4DyE/PL10U/Ni7SwiXgmA9zTjsZhvXf1Rk+YE4aJ0yMRmuhGsqltF64Vz3oIjZQASVef+c2nRi39
F56ewp1i4pm+nxSjvknbIe5KZ+y5lghunk07o1zGV9PduWMc/bLAqFV8ojRYRH4Xo1mudTs5M/ie
bJN0BkWbKsOS5D5ukyKE1aLWdIpCWWkdKYCBUUT0NDAjS2/6AyZID5ZG0Vzgl7nB1EQyHv1wHO9j
t9gFZXvRyvhDbVVZdENMlsoiYuAP/nOQe6u6QgHcarTkRhoe/Jy5eZiAUZ51mwfujwk4ZruoNL4+
ccrUlT+O9posG5RPZ+yhruAxC0838kaTgAU5HuL0Wc00PtPjZKkigpqHCd3MquIH3N2kHMDdeFJB
1iRn6ZuLdPH1VwFN/PmbWIcyVBBWreNBpzAt2R5yrXCK9C/JI9nuq8SvrVohjzvc9GXt7jSAFb62
+/q4n1cnqCbBicJ9naqOHM7Qu4FXeEo9llFcOOPoLyyVPllxsudZ3uJHY9At3XProanFH51zfp9t
APlVDE0/Xh2LKgjGYbBxh+k2/AiU2Sxln/Iy/Pb1Lzt5HF2VqXs3LcOnih3ve57JHk4TpZU5NrGb
0VXXUoeZoXDPrDXtz8teTbHeHedoUJO02HQRjmQOSIpaEvoCzTe7fHMm9cgClEwnr3gbB9kmq8Ke
cTv/rocbqwjv+fnEGtqmXUli0lxpyVJDj6VovrwKWQnNRj/hG6eDzXOQDzoUbIUO4KbxiBnposd+
n8vpGn6otOwNGUUvdJ9G2IgqXO/OS/CBqS7b/FDbGEXlrcZ2lSV+su90MnRKa2Vz4ekI4LN66Wfj
T3zm0qZjQ4lnskMeSS4/b362toy8IPI9NsT4xQCKvHTWgu0pqTavr9Gr2d8VC6UE2Mccc1NXL7IN
MiTlHh/j1vb8711iyghXoesYvX7j5f5fMky8ReSSwbYMmxjmqFir0jCe5JUajtdsmou1S4Q1EyTA
W2jF8zBCPGD3/rdgHO+9gJI2X42fyomJiQWlZTAYQKXWjOPVUhyPksY2LXPCBCCA6nd3bZzeaJ16
Z5fiB9GIdiYP0Q12nkeRhNeV8HUgTR1W/30WGNsh1e8wrz8ZSrFU/PxhlOJnxdRiZuq6nGWxuh4H
n8BOYS4C2ftWtmbKxXWbOabEde/Kr2WFv9qKbrC1kaXS/W9ZS+pUAgiqiR9x190Ztbgc6+ZOjQi5
tu5KD1MSIom4LAt/qWMjrHXeEMbBXOubhd/h5QxvElXf4yW5Uev2DsucV76GQ7rRNOV18JS1K1mX
8GCimVaqL02qrPOe1GPAaXddslhBEBNqWhbliLgCz8J8+p6q3kWLymrufFN5PbyvNfdVVt2gvl1U
LYQKFTlfHYttr7mOQVqwKeWXKmwdt2dMU/QnTU03+Cy2lM2+GH312jP0Ky+CDeGXD9KYXeB2gbnj
+w9+F30v/Xzc1z5MHteTbuu0utAb61UYJtF8u3zMsCNeR63Au5VeY43LbtmD0qZcDFdnWsiJiWKq
QqMQfDJQZVpHg4mbQC1VywF1NBiyzCuHbQ25dG4K4pBJaayCRLwGCNiRZJTIWWQue1T1JEFdrXPO
fJdpOj8aQDXVAgStC1ge4niLQpSlbbs8yRxwIMjTt5EkBZNRLVna6OUaU2m3CO/luZR3L71V/1Qy
+a4qUdb4vq0vszYnm2hL3qar+zOTmPJ516GxQ5OpyqPYUDGPx/bSG1rJb8zU8bAMEO/KbaSyJF4Q
l3s7ty+/u8kIndBSY6ey4Gz5UrdpGtk9M6lNleiPTxF8W+Yz2zb4O94r1kNkd+7QgJe1HyACJGv8
f4m0PHBDMHXM+rAfdmmMOFHLNuVE06gnz7neCmTFcYij0fxpJLsYOwFh+f4a3t94kbkS8ieMJaoe
zVWBctYt68VoStdaG/NbglqFOAdbS8/GlduYMywb8f9+c6KxP9JAMhjENlT1aB1WRXUeR3iqILQ2
l7UqSL2XLzCoZm1c3hddeh83A9IfbQQWk7183fI+r6Ap9Tth+0FCW8IwjtaZUZvjblJC7Cg26Sb8
Sot+GO6J1q0Cs9h3anI7SoiHvj7oiTbFqh3ctUUpKFYC5tEvzqssa7y2iZ0sQvKJljCPqpfRbIB+
hFeGi046xSPXvyShdYOK+vXrwx+WgB97my4DvGfjQPEv0zhemHlBnKd6XMTOaNQ6ucWW1mGqSO/k
OaHVqzA2b1rMAaS3DXLSEmiLjuhE0eqzXrYfy0a7b6an7SC6Giq8/HlvEzHJXobhVmsuwPhtwwyL
vlWeu1qfhwm+OFBRFu2GwdefhrR3K7vCIG5tNglfHNO9r+EGHu3XEBM+CMozu4NTDUMj6GdymlgJ
GUeH8pEKu3YtIieK4BpYODw8a50YzYWFzhvLGDvKWjx+fWE+L5j5eVRk04CcT4PN8bJLzwFrSnaE
EoiPF/lLNij3IBkWcq48HE555CZL6r2daY+fl5U6FURoEtNinQMfdQKjIohRu1bkSE2zHeLW0fXo
KjDl/dc/Tzl1Til0Dnt7qjenHodxWXb1QcBnO15q3Jgte/iMjkbAjaky+15I2j7S1VUoGysbtoBe
McqWGk6rZtgEiAKBVBlw4EbrUXLPtawTyyXOARVvFOZCmVKGR12yl9Q+DUNsvyU+oDHw7zSjZwxw
93VQ75r2u+KGiHxCGFHKuaZmTDPtcX+chj7LABLGTHN0bCaQWkA5ihxhAJfQMfoRAYG1IFsZ43rW
bWqYbjMMmuAaIJGkmscsbaMqTrwrHxP8rGvdcQ588OIAvLUVjIA2nVpT8B73SQSxhpnAC2Z0ewJm
iloucMYhCsmbdOVW6W2sYyLvJ4LMATpW5zoGetwk+MTiydF2f2AZSIW9NDrgRYeXA8QTsJOAPmEi
J9QKDq7rnuvK2JYtSIYxkydTvLfyba2Ywz4GyRH8IK6H8q0H7idlrQOIS8xVpXgB8LzKp23AmQY3
ddJPJ3YqbaQxeQuq6X4cL8YQhquvM9ANnfTshujlfGNpDtukRI1WAERxjWabpZBIME294s5Zanl1
/fWXONm5DqVLFaFan3ajiV6wePCy2MHTiaSKny1Hyr1t1Wc2bSfijbRg6nAqFNIwTWJ9H38sbjct
zYs0djqNpBPaRLsB2cE4XRXtliXUPcwD9OBcm1ozbvxG3Zduu+/s8dwX+bxSmSL0CmkiSncQ2v50
1mVsxKBZHaWCe9Fws+jLdeW9RMnwZExWzqqKf5SFcTkZ4RP7x//+hHMWdCZ03ZYpjPTxPNANzDby
Gc2GyH2dzneJviwp3TODtfp5k0wQjJGRPAPhe4qUfDxOX0WpMmaMGGZEikHA+Z/FeYw6y7qJBgXK
A2NWqNVO0Jpi1tW0csjzsxaNiVpCEY8wPLBzcEbBkndK3wW6eExg5qguxQZ65IGVgsDp/DB8arSh
DIXODp/64J/CMrZZ2iD82ghlZ7OVunor5fkLp3Kequp+kM+O+ifPk0oFciY2ioscX4+Yk2SZRL+c
ob+SlAYkcpS/NIRNQULaKGvi4EcT/9ABv3QSuKqOFalZbIMUAczXDcOarsjxcMCFIslL2TmKkxzN
c6JRATx5ReRgMsalA+jfBvwAgbKAWhmg/cIkldXVtc9qgiXBjbCrtWx/t2z9PkFbk731HtaVIGmd
iuVSyAQJatqnlAM3rVBQtvfGhSHci6FW7+2eYEZOY5C1/EWvo29Cq++SPHsRvbzPAdXPKpSTevm9
tI1l4Umoa1kvEaomBCnuR6W41aA15SKYwMNvQUay3bcTbZmp5h6P8W2rgYDJrXLnNxp4C3lFhn/h
WhbAU/MxDdjm0uxlFKe9DNZS3fs0h1lkBLB2ng//W2ayPJzlvCCi4mc/QvncrKqfvPYWEVbWFnj7
jpf2pVtNIYWEma0otymwJTtqtx1JzsXUIcquQx/kD46hNCUbmB8mZzoUyn1Ypi+hV/5s/Gozyvq9
FLDKrDsG7KIs7mBxXI962bEsFfOo9H+GPxQBcqTxESWYwzUOLyeDRRZNnCkrNlFGS+ZrS+Oyc6Oa
txq6x2ksptQ08HMI+OClctw6LU6CzLutK/JZlnRmGji1wFBknW0kBm8xbeM+Dhex1fRhAEDEkWpl
pvTprde7WzlcKl7xkJXDi5yj1XHjG5ENZ/Y46okpiEpXjMjGlKzVjtf7qkKv1rFvO6OrvIJrewL2
/81S/GUh0rswf24UzdGc4c2cjGUGwh3/Sc6sfeZqL3Zb36UFQD07J+uXT5GqddUjoFDddEW8B0uV
qO/8Mt583VdPja7EtBST9T7rsU/b7hbaal96WeZ0IYo2K90UDfGdpLsro3Qz5tFW7qyV5uPQQqU5
pHw5dCSzTm7u4hp1hOVjnfGvYmv8Gfb6U2LLryMsuNB+UJLhJarkM3uqk5eXIuRiysWwpzuefXVJ
hEFpV5mDne6yMLsS0dA3r853shzceCy20rhfDqG3HmzjbF2hEwtrjj1FnlXFoPz5UdtiyOvqSi9o
WxRPmau0ZqXX9/SatZEtDCm8w1m/9Uf5NY/lV+LUK4ht67RzLw21ucOaP4tqGxkz8GlNTinP+HUk
8vOoy5djO6OxBmPndjTqJm6pA5znSo519gRubDWMxlNoMFx6vjVjf7qXU2JLnmFcmp7Y6r337cw3
OLGv4srIQrNNNlj28TIwt/SgTlKiS8XQ3k3XpzOF41VAzOsnXbR3shx9yxJz30f2ZYCfDJ1HFmpP
YTW+1pZ3I6X6UwpkX9JxzVrKmd55YjpWNFQ1QtOZkz5l51v4lulIHBoldMO+OnszjOI+rmhAgVfc
2E16Lhl8qrFolNlSDUVFUnI8ENEy3EytxtQhOrAqPdTw8ExmkFcXuenfhf7Ag/2Z7jxd46OZl3y9
bGhUfNV1VUwj1LuNez52fSm7BK9wLD+O6Bh7vOFWfUF1r3OBb+vU1X5/rKP2JqQwCnV9CpQJ+FhV
4GIwVSB1scNRgpeizwCw2cgadW3ty8XlmGcWJhx7Zw+CTmsusKzfT0TfRLdWHvm8Mh82cqY/AqpP
yORTnQTcUjyuc6UJwPDIm0rK77HE+iD0tZpgLRSJnbXLm/L+QD5GopmQfoTNl7/pqeIMGutCowW7
Eo6bylc2RWot06y9GoJXT7WWokpR0llbGw82IRe1z5w6G9ZyIXZ52V6KBOiLNKzLsbqUuuI+AuDT
SFhNMYDG7UXSDhutwaVWNH+FYX3fVnxLL73sUwgmiTveGTGZElVQ0ijDpD0PLBA2cT/O8h/2xo/Y
nmW6gPniyk+UsvkeVaZTgiyTBm2YA9IW/aKVKZKjQaRZFfjRDoRLwU9Z6agkcePpWxNNkBV6xSrp
UUrLyUuONIvIYkUdrHo3ekMMCzVlHjELKvlktEDwAmtdG1WgSF6wpQfjBCXVsg69DuFm3cGmAxTV
DSEFIprotklYJGpCBwwSyzEfMVH3kSXCSjAu/d7y15CFkIwTwZ5RhOHJLdBZh0Jbp5QFsqX8Bowe
Hh1a/WinN6DOF1rOesyS+02VMhUaUOMi/MIttYNE9CawB1lBdW+79s6wy7c2yG68Mr2RqhothYvm
ScfSnv2sbOVRjfEtplH2Lew3sAxnlgnulsTBowUcyc0xeQMpFr7jG3xW5F7IFLVqAAdovrGqpc3U
JHqzuBGDtbPNARMpX3IaB4Ckr9G3rrUI7qHr77ugecosr1+kzbD+erg82X8Uy1IYHDRkK9Om+l1f
NYuqqAeTAUmt3EVpMiL73fWQU/EClZA+mMtmFDt+4plx8NQihfgHu1fEFGiVjg5r+AMMFW/ARUb6
R5HFZRolxPPTMyPRqdgrmWFyjWx9SCOKo+PoiIOA14vU6QbhNF2DJwoSfIJbl2hKhpwO6KZ/I0r1
IqAsTqGcXymcGvGZVC2Tc0wU9njjKPKkSPLOIKOAhyMuUJw26N87ydzz8CVCATZ99sz1xlsG/6Uf
oHgFibiXSwDJNsHHhoI8dV1eRyoltWxz5yYqGSwDWLJLIZoOcuYsUVK6YOU6Xpy+Zl592/jeFq74
TgwtMAWqTbVGiUMhJZrvUSjEw0CcdM1iyMx7rQEDFzFcNsOUI4yluVpCK/WHyekkDy9aOjrpSMEd
35orwrpMfBkh/6taRQhzWgz41PWaWVpwW+Q3pZ2hYdcxDcj1+DJdzQwyGP6vPlrYofmNrVSUmEAb
BvBZ4U0JbwlyLyuRZ1fqEC5MGTufcUODo7dQvIBATRte2CxSqVUQglMgClUlVr1Qw9YjygDGUQEh
HLvBmpIfVCFAoF7H+RtGKsCkMmzuvgXLjzCi83RKGtT6fd53xWpA82/ltQfeQeDQVuBQkHu0WnNb
yZgo49KbNT0e2zb8NkY59I1kEonj+QxcDjBhBb/ug6fmS1Njiy7Qu9FUpz76rg8GcmUkadSm0A/J
MakPiRnvhk5eRwrlav6/DnW8RWtzeMMZyEfHtyAppvCFU2LsYBLnXS2d+VknV8km+yp0KcjR2M59
/F1yoeZZoZf8rsipfKrpeenS77PVtG4PleG74lFeDCc7uOEzP/PUqocoDSEpllrsw46WyGaJrCCN
GV560r4Q0JMEy0tdX1q+2Ck515f7X5/Y00c0iORPhU0/RRuAU6NugWPolGGJAay8hyrzorjDYxaX
bzVzCFSn5deHPAwdx+usSR9LrBO1snUs/hmrHKo/FRScsI/9uU6RwxaNI2ZLQaFRuZyNtXlXwWai
FlwX39n2fRFBcSwH1ghlN6X6Mjzm9Y3ERFVhdsVnmtSsSINxLQakDYaUQZ2g8oiVGLsI0RuBLhdT
3Lgxc8ucj+W49ty8nls2/a3DlUatAWLbuxaO7oK+sgsC+FIkb6u54t6VMca4GiZcIjQnS9SHXhTX
qZQOM5dILILmhV/70ISFFC1U6icQm+1wHU/u86ICmoQAkCJh2ZzdZzqH4/89tKFOGMDxvj6rJ1st
bVYjFURqGg3qx1bb9S610nyROF2Rv8XDNwFtJHLHDfi6S1Vf1s0ixO84ngtknmpA8IAIZBLQ1T/t
DKpWGvxcNRMHQvVbOHL5xFi9DHH9kkwajL7Mb+D+3H/9Y0/N/mSeULzL081hdf1u5JFFGSFIhnwY
MYVk4GrmAp3WNPWXmbENbeUqzor7aX3y9XFPjXjvjnu8fw5HPW4zQ04wNvdrO6aNhXZ12anKY5m1
l18fS5yIUFOF2EQkxraUUeEodFt3NgU9KMrkaGl42/dttwiQrXtEY9Uyrinjkv9lUMyN7NO4HmQf
L7sNM4O4ocKFdt3KmhmVo3mvcQb9yDT7q9DTbmBV9okL4FSLEflJyqtn4sWqdGB5rvE9RCO5VFVk
eT1l9yoYg34IOMcYH+oGpMkY3TE2wu6FPLXy0w1rWmzRuE0q3NpUbns8mEtMO5Qp+4TtTlxGGW6k
QmK/oYC/nrHzImCcsdaX0nvKbFRYQog7u8raaw1q3NUV1fQoDImUapka3fd21DuKwLHtUWpjjdzr
0jU9SM4d8EtqmjAF1zAmormnwhCOtP5Gj/3ttG4uSu3RZkXcV7QNSiosPb9/1L2RMlj1fZg1l5R7
yJdWJO36yFh24GcDyf9LGsthafj1lhqz9aVR+lSLwvxKhd4zU8ypTiOmAtQkHuitx6LOOM4rdJc5
cfWc3VWmPbbgKGpZfzRyY0fC97GmRNmZkV491XgFmgzcEBap4uP2xP7So24hA4QZW5cqwHtkt666
UKp5AQk3mKpDKVMKrgqEY7ohJQ0T97IPwtDxwuSubEhr5ipp34SqHWr4V+rmT+jtKW7VjhNaItrB
4oWX0ABUB5u1jFsswIoBDeLrfnHCKaDjsUDnoTLcEKs86heeNMRoKmOYR26yQj+Fw10m4t2XyqWe
8Kuov5XPAkx90gB/PZJ8iu0JgTB7yIiQexgRJVGv24ZRuE7vqKqHfgur05qqBThx4bdT0iP+1mor
19SAx+cQL2uJAhSxPJWGlqn7GrS+8/WP+lzxG/QjogFlWkzZhH+mFvNuRBPmYCe1qsVOr4bLgqA6
KDX7vs4oZVGq/UoRbr7IEtDhiarc+/AV2MOn2Hs9aoPUabQOIrYBUCtt3z4zDp0SYiDaJnU0rRKs
T4FZrzfG3G0ZbHPb3zdB/CLFxY2fYYw2dIzINTVOSjjeldHfA3+88vv6wiD1NWtddp51ZX3rVomf
vtURFwpKPTK35G2gWoHV8RFNau8oWoPaR5f+OnNO5RMjKNoIpAII3EjsHCsx5ND1TMJGCfrskkJK
EX6/ZmDYcOUtlZ/RiHB2+zELNp2/FR3ogSyMxgshw27o/Fd5KNQrEmhkt2OIQZo71edsClRvyvDi
jXSXIf5Bfch02aX1FXRUuCdUVhQ5MY7UpLcYQSstQriq1O2ksw1Qxw07uGWwAlCZZpYTR0Kn2m7K
XsrWtplKhRzNJy48Zb7gpvhbAGpA+mICFG07cU3dN3yKt49VofloDYW0lIsc5amk3dpG8JgiQ5pp
ja7Mupy1ki3Z+0j8tDqGYDNsXj1DXrgGq5m0dRCyLQrzGWLpm+d6296D/eSFxsLTsptpPmmtB8pg
Pk+LwjrWHquyvFea5lUl10fe/LENVIXsPx+syfW9z5q/69qNyGsS5P4Oan278ILurwtX1i4Fs4Gn
h9GaaCGW9LKgZIqwbiiHzPYRIiBDbAvzK6+dMZ64o4P8nGbDzzNt4VRTQJCmyYhW2NQeZ9UGkglx
VWuJ04dZDBZSm4H3vU28ql+zn+P8BOKm1SWKeE7jFz6bKFHOKEtOLFowCNoCj940ox8HeCl3XRTJ
tEATGZevi/NvpgViuBUF5wY5qSOGYjniI50FsJbP9eIToz+hEnI6hHFZIR5H31Ny7E2XBKkTNRSR
zNPQ0TMYZhag+4VWYK/KMCPtbePOoA+sEtcHHlo5bp5R99mv7bWahpduU6gbbZhKALYCCCF1uWRj
0za9ewEtc0HBpPvApnAoa4s1qxrWhGX5axb7Pz/7//Lesutf24TqYPr8meUUXvX8+ujuf6/fssuX
5K36v9O7/nnVf3+8y5v+/tDFS/3y4c4yRQ4z3DRv5XD7VjVx/R+P6fTK/+mT/3o7fMr9kL/9+cfP
jCDH9GlekKV//P3U5vXPPw7yoX8SEdPn//3k9AP+/OMhDeq313/d1S/1W/XpfW8vVf3nH5Jp/psl
AnpTMaXC7cnJ0r1NzyiW+m9dUITbRKEnmBBpcWlW1v6ff1jKv1FTEzsio61MqbYqa6bHFfvf7AwM
BQWVahH3UK0//vPjP5z739fiX2mTXGdBWld//qEp01b491aODSqfLosp/kaMUGPb+nHaihWSoHih
jLdCyy6MVNYe+iJWF7k/irXC4PXQ6QVFFUbKjh2elW1K3hyeZUTWfj0bMwz+evbUe3+/+NR7FfES
eEDdvDYvdocbO6YqBQGY/9wX/VDsrOnm6LHQw6r59wulam+mde8gJyr3v2/iXLy/G+iJREEz0sRC
e/TyONlrU+BUmu4WQyojC/CtNZYg/VG16tcorbsrj6A1JWKX+ILDVTR2w7PBiJ3WinhsPbgaIqQm
60y2Rn0Ru6O7w4/v7g7/mblwdykzWDn7fT9yFW3bUnc6GkB46ZY7VXPRCDvZuNV3faxYxYq5UGEv
xH1CJFdS5so/8igInSHU0304+tk+nm58lOGAFhADHz1xuHu4MYMy20c5GHN0IvybO8LrqEA9fVDc
U+mIVXW49BAfr3pttC/DqmxX1DqyL/3pP2im/ayE1LnIlXVWadU3IYNXruMsWrMsy2bY7OCUTzcu
OPVL1ypgZuQUlKprKkSApkgAyeYFxSmmIIji1eOll0v6HTuIaqm2rrcq+9K4g2TcXXh59VAkMINk
XwZmHUVhtQUHaDER3zZyXN/yO5DnBQH1kKfHDjdTX5mJIPQ2h7vmqHq3X73p8EGx0ToaK55N1wPm
ZZZvhl1nR+9vDo8hq+jfPXF4rNXzh7+vua1dDujzdaVDjqOh5XNdyYAwZ0I50slx9TgNMclVPXWV
u3pdRLW2I6/bbHOrax1bKYJLFtcmZIoxu1V7W5sb7P8fo9iC0tmLdpenhbzI1B54yETSPvx3YGof
/qs6Kfj12O//kOGoThgT8VHY284VK4X7gl3Cnx/udymQWS8RntMqQwMtwQeaWHWUhuypXjiWFE/y
0N7e5lULjERKwlfUgEsi5clz7aKf9HUpuMAz5+49DeeBW5OdyRrdmCW5y7J8cozB/qMGYB6r2SUO
texSRp5LvQFuCotQTS/KfHV4orQHiqIfnpb8mrrTRf4T8cJF4cbPapjAQ85FIW2nu2nathTktEZp
qzXZM92TH/TP3TLVYfGOG4UK0egKaq2Y6ZGu7EIKI8Ohi/DoaN2I7Wd68NfzYaX8wOXkOwSYgmXm
S+a8aSWKMhrST6lO+gvQXtplQt7KDq14/NbGXTyTi8DDdmV7wBQVIx9IJUfDNWUt4QVON6m+4B3B
+0c8FMsZPpA1BfGG655gZ6+rwxpJf3CTkR5lR1MmP4POY1HT9I9GVV5aVCch6OPuDjeMeu7OmMaR
w93kMJj8vs8FvKJ0MYEylkD7ulWSC7+k/ALTzfjkQSE2K9V8JbR/p1N0+zGxRYf5xg332VgmFwGm
y18vbdNxD+XgnG8Uj+PR7EI2XNVxlbBLNpmwjt0EFvW+ERT79hulpeLNVGAWZ48IcsRgZrZlQ8H9
w7/H949f+u7+p3+P31vhr5xTp0xfkuyTH5rCuy2w4F8lQRA+ZN3cTaCBuRmVFOLpMh9uFHPUGcOS
aJ/G7HwPl1+FCT07/GtP7+ilEjTw9Lrfb/vnHb8fN9TR02aHd5w/RpEChGXffjfY4M+qNqOsoFqW
e9ektIph1vmLh5LJ6zXvW0KFyY1OoaaVV9r5S7urqf/xUiVZtSLKaxMTiKpvEioVOP2zbqzvem9M
r6nJY9wmfnPhDVbzNBiG74xEAZeKVTdP5CmJ1pSVf5UYleeUnqXMlVJJZqLEXArZeqD2pdzv29Qe
7pKouLamxyvcZPjeR3dTBEYKKUSeHx5vRGgh7g9V9DOR/6zUV93QW0/ukEpO25T68vCw1+qbOsyD
B0/Y9a6mODXpJC941tRwcWbHYE8B0/drG4EGihEPHbjGCoem+HFtM4aaXZmyGbwiuNYIDTB1hXI0
PuvyaM67QWXNkLvaLYXtmcqz4VmOBXUevLraj9Wg3fqe9DjQYVdKl4WLIXajfanJEemz8u//Do9J
dnIdpaPnHD1+eG3fmCR0Dq/7/XRoFtelVnLGT3zc4TG5Cte539xYBkzEvmm6vUx5qH1U2uEyyUbv
qTbDK2vq3Jgnrgv0KI+Hl6q+/vdL25EwxD8vzbARvWaSdh1SwufRhFq0VHLFp0xz7SF/l6g3nKfX
dtOBhg5XXahTS2n6T2bfDG668f/+7+Ozx6+TqIDVRxnv+Pi6zK6UrVo2+txOhbyHhfP+RuTKJtTM
cnP0+O/XRpg194e7ppHta8KfDtES8La/X/L7vYfHMBNdqV3cO4e3Hp48PH78tkTIt1KkYsfJopU7
xsM9k2c4J6pbPpnDlBSv7e6Hl2MOjzyMnCFlYIJAYm+eBFASDVHeKkFSztE8PyhhH16pvqw+/HNv
FJ72EMApVdskvFKme9Nzh3sqM9XvV/6P3ofQ/N2n/D4elbZ+Hf3jEQ73puc+Hv3wPiq0W5sop4pE
qAT+hZ17OvEqlYq3lA6/ODx2+O/3TXR4wsOuZSr936879WK/d90zsbWDR/BdR2bv9P8oO6/luJGl
Wz8RIuDNbVu2bzZFpxvEkJLgvcfT/x+qNWyKM2dPnJsKZFYCokiYqsyVa02bXvYnJnjradPz54Pc
+4GkklaRfgSh/FCPpX1vW2F4qCKI9sQTzZLgvUmRU2TpExyKD7+NH6zFb387Bt08K9RhWkK89xYZ
g1u88Gue9R67fwWlc3HqeASQYpNFcD/u2uvR5JNHmJyR+dJnjj8pZIt7TEyLQdxt4kgE8nWEc0XT
uaJwXi9uI+kyL0ZfXkgZi+IiJlOVtk66K6ZFcZJpMtAhLQD8gimnNqSNbNKFlU0uzfXIk/ZJBrn+
97Emd+gOxi4u6urUqR3UFeiqvRcG1M2u2X9PWCZDBfB3hGn8cI1t1drmhpRhNKsVk0XWzYYI7X+/
j0WTWxYPgKumjbQ+/RWnzS6IMNIXNs14f/4V82bILN5B9g8JBQEDgWIFUXmxi8yUdUyX8zdhRNFd
Z+TStzwwswekaycaGRdxt4NplqwKP8zclfmBw869zjqBVd473rCQ+d4YY6HuNT32UPSQ1b0xHWmT
TxwJ3202y11pfYsTR13QXZR0DPadRe2AJvZ+VSPBdopG7/cgJrLG6dkU/u0TISMfWcTXmciNGIq6
cjoPzOzvy4hoEehESMP+79+x+SfoY/odA8tkf0h+SHTbTkmkT1loz2gDSe597YeRAjOAMEAh4fv3
YFYBd6qwa3jM+Pp5S60Oqu3NVaBeOSM9ri3HwNCPqJfqxwjhk1Dzq4M+NPpRnQbhD+h0gc1RQWfm
zwkx2yNPW5dqsKwbR0Lla0Tj9ihnbYjwavJS9IGyMTKjOlV9U5206WjyZzps+ddY4HXRCZa2Xau3
6iP8bc7ZsoJd2eXaI+py9nmaK2T701w1Wbrefcu4L4GwS8Wm6vJwJ45CgF3Xo/jj6DZ7O/LQvNtF
Kriw//23AdXEL//PB2CqA+qmYdMGOgHH/vzj+JbvxuEglz+iGoE3HSiIsyr9ASJtuzjnUt9uhHV1
ofeEAjC4K1K6tjOPr/YULebDKBiAuCOFm9rSQUt8o10PTvbpMmJCxAYUYtCKgqHFhSwC5rBRejXU
9JLlJYTVJEgG8KdI2WrnXk2L752bUyKpU/lBhpIJzKDkHopcDjdqkEJ9b/raIeKjuVS6sHzQkjSc
D5UP3S1X9JFXn66ou150sUmFr3WJAlPdFck7YMp10XfDS9CiQDNKVrdVIIA4i4i4NLtjHJI6rcXt
Ot2evd7Ie0vcs10BHamhefGq+Zi5BWYqgiKa16bztNOqewfgRVz0/oNeOP6D2iEKGtBjgQIFvo+I
ukeLQ+ndSzHtH43RT1eq6waLajKFL4gR4qJ9C85HseP0PuyUnRrqtwQKH6DscDEqYQV+jonbtRKx
cU1VfaZUEkVJIGcFMJ5j4/Xsh6cjS02yY26kxk4pvOUXv4gQk9OZIvR2kjGdWU5nflxWRAi/CFMD
OJ+mywrXl9P/vGzlZP/xzbb/cbMbEyUViXKThgz1H92/tRnIIfrx7ns0pAuqZibMjGPBDl1mm05f
WbITZmG48ISX4QjdInvCmZj+EhjaPqS413AR1E/XEJG3cHFJYYpL0oMB4b2WrIKwHo6BruWwK7hx
c8x3wjN22nCMhNvKQ3fldTC1xXzU1dltnqwtDLpWDH0keqLH6/TvqyhkkWYlKfRl5i3z0qYa2UpN
uVfCrEgQX+NQDJUUI4HoLYUhd3q5/xR8CxumGZ/iw44GkiDPuZxwXQ/dJuADBJUufZRxdgDXCoUw
a/aZRe7tIHxiMMgswDU3xdidtc/lodyYwFt++26BvlP/voLwObnh/Bec5UtXDt8iukwntir2/7yh
/tGr4DljaFBRkt6iCoZ/chewSZZ2AfNsg3zq9GW5fUvs1umPMKJPH5IgzQkV35QhQWMlGsff8cIn
zhyDsT+277xJpqvervXn9a//aBBavyxugqhPqvtkGlrr4st6cb6uGaaFA1vwm8ezk+ich3u9gVCY
v8t9VMfGgyOB/av0TAd85BgP6WiGO7OAiFLM9kpvPEwnoHBVXU8g48oJHf2tYAXWYm0DXU2z4JnJ
QICQPfeSAo7fWMnu5Mn03b9nReb9Nisy72JWnoK/nKtEcvqYIbBOw0r/yx3U5OzLfnodJK/9QR+L
shEuMdnYcbsJ1fJXolTpOYaocNFTduJ/ktCkugpR02ynlWPYous3qINxKga52VkVgAujcr3vlYVc
iutrLyNEtp5XZLT/Nv6Cj4v/0FLZfFCiful4tXQSrj7oMxayOSUzI+Qb1wABc2p6gmnVbedIuzun
QnfskzUd5QacyWRT4s1toqfKeigklOansJtfXKSpJx3KjwlyhZO0g8RiA23pcdeWBdmNiNVcCHWl
LJnv9WD1L0ObpSsKjcPazPPhxW0QUmns7oJS5H+8CL80CugWWTG6EaD+UizKNtrXPtUGdb1SLsb+
DSoqNvewdKM5bdKdfGCddp8ZiZvPrVr/pbXA50bw9Q+kbau7yEq6uTDF0ObfTOSDETwgQA24b8BW
QPI+mb6SGgeKv/fCaty0fWgD9xfcVM1ObaX8SG71d9ZqGKQlkCN40acU1zVXFduOv/LbOJrf4jSR
xXIal+YtYyHFW7EISxxWyhHdPQux7sr+NJ3BSVC3z1eUvSDZjzOodNmliCGPkrPXlvlRWOg/9ssY
ACfwu6kaEJbmLZ7ivDZvWaBu9bDXFuIoMXtAhEO576Y8jfDrQ6RvAY2BsbDhZf/Tr3UyyyFapeYd
sCX3v1ZyxlQV+7ySo70I4AqUGnSaajr5zT9XcnahVvVQmdlbNVDxTl233NRJc4QbBdLwHh5dWk7K
/iCOsiitNmZZHdnP0bYugicz6YDooPZ6obnAOjgZKIfccfxtLXXJwQpHc2mliHfyZaFSGwTJX1bS
76IGJhGaCG1AwpH6wxroskhl46iSEzyQxE/JcNkDdSVWJMUo2/bMBI16Ti2QD9a4bhIUh/1WjYKf
KpXNRTr4yXycPj23wfSDam9Pw83XpsiXwS05A7eI0CLLu/qSteYGcdC7RO21Zy30s8WQ68bGiCXt
uTYh8FSd/NLEQ3cJgfbxCoyecutkWWO050eJEMb7e7BBbVWzsK13WRUrd2KidFoqRIAl1tdtM4Wn
b4CuXDBBZI9csSOf9uE3U/jEvvsj9ho2nWBKyB4YbY2GjTfsbsPY5sMuAYqUAN650zQP2Yrb7NW2
fG5REyCmEXb6aTS7BaqVxUGbLOGq+ers5Lo/CIt3zG9/m8nBagjlbn7ziRCqOd+VZqjWHTne8i2k
HQ526N7caKnJ9isfvNdES2EKNINhlw1J+qwAsxB+KKayzeCHEFeQkXqli4hclKk4Jz1JzXtFrx/N
yQ9+gWql07vrVIK2P1MHf0TPrOiVYdf2nfkAz1HwiAyzSDzplSIMkTHSfdufZoQRT2Eol93CvGBV
hI7/H5BiTaak/eWR4t0IQc9EfiQb5lfkdK8h0Oqko/YG1KjagD6292KQ7DFcFcBRZzef7tdDi5hm
+TsGPiJ5P9H1f5wlYr+YIt6QB1SnEv5LVkFHqTRC9t86JEanASXjOYg/hNs+XGZQIS5SgNks1Ey/
hvmaGa1MubLnwqd1EQK8hVOsYJTtUcKtEPToC+dbYUry0qTpZyXMnG7iu6kFkm0HszCKUQ+k9YYu
SswGqsFTK+sHYUX+mH3zjOuJwpOYUIGFoXX2nOA9lJN0l5gknRvYOWeiBDZMG5AvPrSMWYz8GXfz
SQaV62ut7ct5jWYPO6NTabWQvNcmSqIn1EClpaL6fFIGzz2Yo9wu6EKC2X/0NjLCuT/+DIV3ttnp
U6hRtC08sH23tkuaOdys9Y/2NBQy6Vw6oyGAiv2jiTwwTO/ThLA7uz+y2dM3UqkiJyB8TmsIpvN6
DuElmP7beYWkWuvYBgdQ+H580sb6+2g58lNoskzTE5JjwixzpPLg5EuXwqzUOFhqMF6tr8ExrM5q
3JY7YcJa+WIZfnOCrlZ58tHqQPn5ZwPmCU5nzXgYjCI45KbyIr5iwkVtbsf+NkBl1rH20LNddBpa
kHCbNntKMsIUrZBLuu3UbtsyMasW5I2+7NckV85QtQ/srTO6vH3qZgi3RaAj9CcnKK7ZlNyHakev
XLXzkryiYMjRmEUZbztEvD5c4kiEiQhhikGurWrnukq1puoOJNprgAu5FiwA9Ly9mBncljBPjoeo
89wnZ0DGtA1eZNdwd6ObpnNhqk6iLywTWURhZnUK47ziXsIyfHUr869IGSANMN1+C/Nb8lj78Y5e
+OG78MOA029hn/1Xv0VOfRtIqPaIcmhvOtFSmKImKqqhYuJWNr35mpFevhGxMhpsALP52YqPn0zR
G/M2OB+mKyNFYRR6sBazHrkPxFmm6bJQw8MYbNy8QK0bFeal1+vpUhs1+9CzDZ95XVe8kjgY58gr
u7uWzORj3rg87EHxqkdIAIVqXK8QkchfC1U/0MfdPNi671xPH6ewL6cnjYSAAX6WSvrSCMJ9UCCs
eoM/aBk8vDAvalvhYyWgnCpUD4Q1pFY9N0ZWiXbjRSereQx6Ok5n7MrZHFBsRLUFhdwW9uOz8MFS
FZ5U69Fpsj/CUuMl6tj5zPxccujNu4wk90BAOqm0QLs8WBla4z/ITuFOk8WEfXBb8786bkVr3udF
F+TWkOw4pgzPpGmwq/xz0WUlUloAfcy/5y6qdgnrr53cBigLa4HCeD02XcPYtVaOnJxv6nNDTF0D
xNR1KA00PLsgnlH8LNZtksbXRHQ+mTb35lJsudzMzNeZVMVLsSEz2+z3bNgm2T2Q5JXALwg8gzhq
quaxtJpgc/PfoBDd35MiXmAibmGO3D2GY3XJVAgu0yh4jMJ+abXJ+KIq6Mb7QSKR4iqHF6cboa8m
x3uMnO4aJo0WHblwS83FgofVhbxyDQUA6bRMEr7bSuhLReMWLCZuy6kv5u3KfKeQQvi4sjhD7dt9
rYX2yenpdZrqkknQ3StS1D3rpVEs9TCu0RWJnL3kDf5SksLkpdLKY1CR4G9Egjj1au8C5yO05Xld
nHSDtW+nylu+2sOLRqPaXTWgNypMEUZzcbfPFSTJM3eA24ZCyPl2L3tD8tjmvby93swaCgt3WsIe
V4SIoZ5ufN/MHpsuk7c3/y1WXPP60EhGdr1emA0TobhfztmkRhcy0QpNCoazzB0jvIhBTYLvY6IP
O2G5nWKjZP8iDHGOb7mgMGu6p2++L9fp00j+jyUWrHJfllgqYEKHrAwgIzgK/rFrifqommCh+ffa
R3ObvJx/iCE/PfTVkMwjNh8LozLAMgvnv02LiTpHhqjS853YaNbOqTG99iKMqAQgrLo2ir3TJlTq
G+Ugu/3lusmNIvlnQTfxvoWL5m5QDATl+t5Aq9dpPCCsdGJ15WDeFWHzHLD1gVLVB8Azjs7J0DuF
fs6RnpAU/Q/hM6d0QThI1OLcYi2sEVWXCWsHtqmDcvEyZFmFmprr6Pe2Py7FD5WoZB5kBHDQGmTv
7GaNf08he25mXvcgIkqA2/MsjbONMFG2t7fdlOgRJn036LVEQbeO6TnY53q/qFktHc18GI5jUZNn
VHy5g7ZXquc+xArmQkxVkvzdyW39bnC8ce55nn+XDSkw675XLr5VtYuR5M7Fi2id7aejcPJlrq0e
JLFstyLF4RsZUEqP/bPhq5RNpqEqqC8JP5u+s7DGQF5Sx3Zo7o6s8yi1r+LVUWXeuGpzBJuUsvN2
TR2aGz91AYj31UFA1mo1jTa+U7ozc3qli0FK3HtUBKqDsG4RAvImzvq4hogIvH6YaTzxs9t7Ubzs
VKXyD7X744tbmFar+gdSVcK4vTLF+1HMuc2P28tSHBX6oa3s0jxOH6vcDqM9cia0AeC8M0OjO8hK
BljGjnvyfX7AL9UInxpfb5ECLrK/iqQ+O7Hu/jLrtzZFtH4mKfkyA0H4o6qV76nppK9eZKIHSMFj
m6tsqFVJsw6DGlqH0KqtQ2BU2SZVItiGUm1coO3+eyK1H0xoGljNS9MGvPfCedqq3vqWmuvTeJU5
7YG74B6iZ/394yD2wqsn/PtgmqoV6yT5bbQz5dg+SH4FD1FXklpsDKlkK4LTUUBwLorazVdpZwX3
QWgY2xwqRIgNa/pK6BDzFpIcOWhSgp7k7VPeh/RDS/a6AL+2v73/LH4bK9Z7yfz66muJ9m1padGW
tumCKP5G/IuCKMBbE9AY1ioUe6DcrbaWnGvLoqSGZCE9LyJQkQ8WdVlGh6RprKPpopUUFZa6keyM
j67tGLucneuunAZh3oayoC1Bi/3NzdWYUbfWQJ2PT0pZNWsS3kuSb/5RpRp57qlkn20pNNlSjRY9
ELrkzjI7bFd+YcpzMa1PgUGPfpEsexQyi3Bt00s+01rNWYdxOW6VJAUdG9XKqlFKbh6oRuaV4VrP
hWW896OR/syRp7QcYHwzaCbgky37t0gCS6E2cBkMJMVndpuVDxkqwRDRmvdxZRcPWdgESxkuw5WY
1ILaOrmSsxKTwuVBpzurSUhuhCnJcbcz6JmfIeaBCsrYxY9xqMWHscjTBRxTCIcVlQy9VkI5xI8p
rkzMUCzTpkPhFEM0TV+PZNXIoGek+HKLESavW3Nt6720jVwf5s9eL4OtH4QvfdY7J7dInFM7HRVq
IM3lCL1bMdFFWX/nljSfsHux5pEb8Fqx++FFVamc9dZz3qruzuvzap6S4ikSPRyfxhTV4sZQw4sY
POmxgTrjLJF0vtRG2u+Uofx+m9dKlDI7BJIWwqfK1V+0+4csFKxu6NfxgC5L5+V/1UZiLug5y/ZB
JyNFqKAMzJ2SvP9LRO7JyqrLIdVme3bxyH9CHa8+Cis0vE/WNMdKg5LzFJkp0vJmTXODaUY/E5K4
uzhrwnMDZu76vBUxSf+eTOh1uS6Ax2nV7lwdwJ6bJ8ehVqQnw67mZTm231ypai+ykm7iOJOe9NTo
94UW0wg0RYV5Z63R3MqXYjYOfZRmqhx0cQ6EQFxazeL4rNTNp81B27XZunTD3z8BzaPJuvYiyGoi
W9v3owrDiTXG/GWCeNkiC0NF164uYqBeeuzzDD1YtzoZArhSVlTIBFUzjcny/uqMByNbtyqlVNcL
+YSZEnszNUrPudamQGGl7hT6G+G5uW+hvmIkZzERJwr9rT4LZ8lZtzm9EXdBJqtLcuTVDHQp+p2A
y5TM/WklU1uiWdePRuwA2Veacd/nirKz0KFt5iwSJUTjAPlocbB1zLF9lD2r3Lae/cmv91p4yMbs
LfES7cLHZy7HmvNNZFoyJBadoMsvwgpd60VpXfeal1EngZ22KZBAnZI2rVc7Cwpx8VqYgWbW6zCw
1IW4Ggpww9ZSJfp4bbdatQqSiKrqUCt2S+iodCorpaWYs86t/TeevftWibxHXeMDlquJtpKDrIDn
mAoXu2k6jKTgB+ybyLpGcfPgjp60bvxhuAOF1F7iEc0+ERJGZFtAgXyPOxS8xtYHvKYm7X/kwPV/
WUxaMtQi9iREYWhf+bY0cJ2e4uTx9yCI6CYqmrOiSdUlqtVoCw0j/OrUOy7Cl1uVwks/btbCFBMj
jLtfzuolWIsyp5YeDBQXU6hme2dSE2xuB2ArkntN9tQl2SggAZZWVzsxuIlRrOjs/muUpGoHizLN
gDAXVDt5GkSIMPW05jxxeDv50zniOjDPvf4H+EOAO7JP6CfV4jtE9w84aB0k29ffV1XKld8lWveq
tmmySjx61rRpPaFMgzjK/ZjPeiDXlzKwQlS4mQimRUVXGExQB6jWFtTdM+FsosA+JIjK7eEFZQuU
eWxGTeX05ahVY/Xq6z+O/v/jOrVc1YY3rkWd0gAQTIsjiTWxLRbm1CC4E4VJYUZ6H34yxewt+HZu
nSEC/CX4ZnpVyT8US+5c7hVrb0PvdrLh9EgmJIcYyNdrE7GDtiYB6z/Eo5OeTEub66pcvJXRIM3A
KNf39Gmod3nEJhIi/4h9ARohYd+aPyJ3NvEM/jCjRpolcY+2oMIrGSJRNGf7OH3xBl75ko9gtjDT
3vomZVZ6n6oU40DnHSGlTF4COjzvfKmZVKEmMxzHmQmP/qEL2+FJS3+GyZi+dHGa7jTdnu5sLk2n
QbDIbBnR2Wl20JGt8dMSwKjcs53gJxAXk5PAW4mf4GrqzrfMbtP7xkmLS9VCb4u82NIwwmDTAKxb
lL1lUNLI3XMQThjZqAjeeDheAzvTHjQZSRMzUPxVZYTld9t6k2rLf/tyotsoz//7/r/y1H6+/0lR
wa8IFsRQ4eT+B0/JqPHWlBwzeTJ71iJPOrozq8oPzWHlxXBTNe5OMjV357e0JnuIqwhL+KmsWeXs
ZtNNQ+YdGNhd1+mwMpohezxfR3reUhsFqqwR8e/W6C9FYebnDJYZD5rHi3ClWd+uWimtF8IUE7rq
PJgl3KXCZdGcs6/88VFYYuhdJae5i6xKC+R3GaKpsaIh2FpnjTsu+xCoJItMf17Kdbw3ACM89wGo
BDsZHkHSeWi4WigGt61RT3Coca7qlr0QD/H1kRePclBna10vd14j02bNZ2kdwsNx0il6XYcc1vIZ
vAbxpwl/ChFnWNMZIjjNzTdFQ8Uzd3L641qvoTjlRMWu/jhCt5UZYVPote05TB3vfe4A+J4CpV4+
1rJ5/pIHEObNFwyzERTbXngyPkeHW8qgVr2CKpurQyab+ls6QKQnL3S/67z7T8Jq6lOsZ/ZjorrJ
vWz5J8pO0pPa+D1UlvCCl0YjPdGkFKxNUq1VBzr1QgNOilCCFN5X/EH8SDYeJGjcHwq/y2ZOHhY7
4UtyZ53VCUKoYd7uJFdqdlI2tHCiqSgL32xxdIuxp2hhsu07ItlLg5rSQ188beJ8khdbSNAfBYxC
ACfEkQ4FHNzpDkjzISfOI5V8izNg1p9VUjiyPFD0kwL9B2wXiF1okykGufaMU6rDsUKtfDuURgDT
UwtlWwkt3JewsKCv/dodJ4+uvouq0j+JIe3L6GgPyInjIRtI2pnM8lPWqOMmHbtEhweaGSuYik+6
Qtp2Mh1upp1dhwfeOBCUwDcSZ118FlZuRgn1i2B6G4UXMSQxJa6R/iqWF3/7JmXJWZNPQsetf0jL
4UflttpjZOa2sPIg1NARGT9Z1NyuVpWoKvqE7qe5lqaoBanXBL53c9wafihvxVHd9eP1SPjow0R6
vYsB6DdIF6OFlG+1THEpt1kNEuzXY0WnTxElEUjKqHlv7GIYNn3SxHvVRui8kAb3SEf1uJQodV6y
JA8WeurXj6lRWDO3o27Rt8HPkP3ku5Eq3M59TQcAMj96G7DpoKV+BiMB7HtD3OyTQrLfTL/65Zq1
/ZI6mQPDvpI8QlPC2timGel/v1D/0blro4oKu+b0UuVlyvQXNGlkun7aFZX16NeuPBOfXlgDCvjx
w3gr0te9RKdqLsvxVnx6xWwSIFIqZmUl/j17O1fMqkaPyHCW3//b+eJy4gRfBWFslKU67NKiB9dS
++nsS0eA2QC5ZzPcqrNrEssOnW6vq0E1Z7/cPeaoH809x+wedTbtDWBXSUISWQ/y59EOxm1vocYj
TDKF8tL2tIGXJLOmZwGlL+riMNZK9mwYcDYPRbxukHtaeggf3dH7U6yNVjUfkVy+iI3gUI/+DOL2
6iHsDOOu8mQkKevQepRa7RLQKnXnGb5+p/XFVq6y9NWQgOYHLHMPupaiJg8xwNKB0OMpqcwnkeX+
CE2q9Heo1br07U6httM/Z10uLeiYtA66TVvyQonpnYK+ZgclDWu6ZvDsg0oJ9qDBFvSmJuPF5KF8
k7Xip+X35quWJ83MgVDzma41WiJNs33sLZowEkeFgzhMh0XRkKSQpbpd2oWvn9JUalcAg/2jCxnZ
um/0em92unWnSr2zhYop2SLc12+srpN3dgGb72DSDOhA/b1u+tw65qEhLU17GM8qsGBKgF1zSeFc
WIQo036rSpW9vJp2T7y4tBkUe8pLYEmQ7eeIH1jj+ML/pHxnAXCwxsL6aXTJSm8yf+tRtLkrOv47
rZ7GpyEboJvMi7ceVVII2XR5UXlKsY0qGiEV1EOFP+lra12CbVv1niW/+p5x58e2/61rTmgFoXnp
DCGsJt1Ip1QVwOHXRu960UDTGTU/hwKWxcZs8sfAjb0VYtrari5S72CjQ7qM5cJ7jjrzqXPG5qcU
haumMfSVmYXq3cCeZp5pUXNJYKdeaY3c7izQrLwQvXzVIK71UCGagyywlrwZxbiC2q3eRRk0glaU
2zsK/zAYTYMwIR+uWIMYiAhPPsVSoN0Vh3ISciiCrofOdDqk9ekuCj5dRgTbQd3NLTmLN6rkwJLT
yeXRlQMV1YVUXXmgFr8BeETIVNKhdvVfu9Ef31M+zKisp/K9WkDGi5i1fadLnnqWfDgyvMIq3iqv
hMOEc1Lb/tWocvaYJ9ClNNx6O0OjM1tSUgsIL+rgmVvKfBbDZMvb8AHaLlYf06BNqxThL5vx4ea6
+alKPgirc1WaIuIAbqrpGv9Pn7iI+BeQ/3xJNGACZmAbC1ogvG9NW1RHNB3OqhT634TLNOptRTH5
JE8u2ykTGigDeS0mQ7gsgJNRDBCmow7k40yENOWwmld9u6S97qjFY30ya6l+qP1g58URaSyljZHJ
MbRlO2W1aJ1G9lR1qlOhac2D2nifwpoBpGXiPGsRmsc5abrE6UDxqoVd7nsD7JoYhJlEA38/Y9JN
NU3t7CqZdw6DLa255CuFS+qM71Ch1L99o8mDDgygWIpZVhn5fxCjkWf4szoEqZSNjiV0OwYPJ6To
E+btU+tIoaXJmIWp+kj9k2LMindtvu1Ge22Sd7svpg/56Dhr2jZ/W9PczZrmRGQ9fdb7PyL/eZ6I
rKZrfvwLH+cFkVSuuzIdZ27rUk5xm47yirOXqxbMpG0O0JjgEQNyqMNaCmOoCP6cqMyYXYBIFNt2
Ii+cMt36kUEnw1Sm4wHPoAdz74QlBr0KjDUvinKuGCjogUC0m3nr2MPaTye2SMumB7BxTtYQuNtA
C++DNHROwiWOpIByTeONEl+MvyfIbpWrNPGGI5rpSz0Z1bM3rVqHpMgXZiQVwE5SA/xmKO9YP6Dc
mqhvJXneb4Fi/xxr1X8slRYq89RVtoobGUddh3lGjb1qk2edsyQbRfdWbVysPMkfojxdw3OaPZtp
F+6NhtygMHvwiry1jHpV9mn+PIxqMJeUrZnlzVGK02RBTkoFf5+ZPOadkR29cjkqFZDRSpI2LBbq
ZZvQBLsexvEvQ83QY4xalH6MwH5scvUCn27ynrSUUPqMlhCgQeZdrFFJ/5cIspvZop7EvWnkUVZj
XlPUUJPkwB44Xya5nDzxLftBowhUSeprUzfVOaazWL9zrdJj65QbZG9i49zFMLCGZEqWNF0YL3Iu
rXwUf94VKf4dwU8vb6emsyUcudWhyvVq7icRS/AJ8ktKHfrRkr2ymgNyAXMaSHa3u0LkXL/x9sHQ
73uY7tGNpIpSw8PMoi+ExX7o1F+eoh9JM0dvJX3BsxYo7LOdF+mcRWn0bWgDZeHynznHgVOvUqDj
B8NPhru+BsoywD4G3aqR3WV2Zh9IN0KrXUIJwF8MUgaNgvLgJWa1Yg0+HrRioDdCzbSNJ0vDS9Tz
Dch7h5y5Wx56+g9mwq+71bjQ/J6w6cXVF/2nMDkqDPhjeYNJQ8rVauN3WATpWBI5v/i0R886v0JI
FMpXD7qDJQyf/r4Oi/IYK5E792jQe1NgHkGq8T2Q5Ww+1pEDMspRt1VdBvywavEcZckxMSPzPYnj
n6nUTWykRf5fS1/jC60Aryo4o3WE2ZAfQmTlKxVS3UeKFaOC/Qhax7mU+pMNF/mzBl3G1oCNCaa3
qHhNghDWRKluTm1XaPe9qkCtgT8ao2U7wEpIHwYE4320ERsRYQaV8dkUs2ZW74ogv3dGO0aVPuhW
ftnnl7iMynlPtuNVS8b7QOByHXuTG1bxqzLzv7Qhtp8lWjznSackG4o/v+q6kneSXFG8afIBeZT0
UsEY9FBOfh8w/sLTteF7uy9CNzt1Mql3saPPolFedWPmzcV+X+QFKHD1h0DNjQ1kgHq9NjI5nRWG
FkIj3LKypHGcWqWdlr+T6VanLEBLt3srTOFx9OW+2wvb9bJuD0VcQ1WiD79OiBAzh7MRpmgCa6fs
l4ndP9a6eRZIQoE9pMs93k8uhGWqez+3Yigm7G5B86V8QISqWFrytBmSZbjYnKD/UQd0rqqe8cuy
i0vo2tILhALGPApL5TzSrM77XyEX93F64IIZE6fzm7uebhqe/qsM2suoDd6p0d3uzgr69FTRVjDL
PDN9KcugXkEuB5FgWaUvvmW+Nq7eIZM7Bg8ObbPCPTipDZFbBcXPdFI6sPvT1dLd675cPwfZna65
yYuTQVZLlbicC7OXhgf6b07hRAiUlu7RCtFT8Lo63nWK1i6EH2LCE6C64ptWD4vUGRVorvOVXtcs
wVnJ7wGPfx5uPtmqu6WewXEmQm4TwgQp2i3pWbIWaVcNi15N/o+281puG9na9hWhCjmcEswilWVZ
c4KyxzZyDg3g6v8HTY2prb1nh/rqP0Ghu1c3aJkEGmu9ATuXuvA2bDdUHpTxsIuTvD6F9VTiGMvO
Jwe5cINCYL03kr5HIyTXtmo4wKVI5nwz5cn4mGVe4Fdu0b6kXRmsRk3rv6oRZuJ5Mhnf9GCpAVfl
z6ZqtxheYXM7WyiEgUVdGVOw6tMwxqOlpAgT4Jvah/GTMcxF8msATHGQFTN0+I4VCnwP6lJNK934
iE59+iDHqOhcxoyFFP97TNbk/nmehxnPehCFfmEPeGZsAypF7V4iMOHGosRXofwpqQZd6ChbE602
oK58I/snTw0PbOPDXzAVD1FQxpgPNBo3ijG9zbzMOKpI22zzRHee3IYqdow0y88E1WEXCYVGq9XV
rBfKo4vf1K5jM4D0HnJJYc1+s9az6a2sw5vYy7pzq6ZoepPJW5H4DH8BOc0L0/ilVN0bfpzaq9Mv
vgZuP98ZTjXtZ0OvDkgUmttUyaIblFLibRa12o3RaPFZ7WpEMMcofTVE9gUdgP4nKJdtn5rRtylF
t6Oyp+geYgR3mrqI9mEzGA9OlEa8FuvWd0f8wZYZukFWGOIcS5qCPVbiZqlPioWvIAdABL2fmdo0
om+Axrs6Wfb9ILq3pvLGr4M7TVunMMk1LrisTsM1sle85ykT9QleE26CnRl/7csEuBpfj71senNz
7ttQPDZB1z2IMn3Slyhk9DKUnydEaZYmyTsyn0r0J8Kx/S31BP4UFWSkK0hqjieHSnNMLv832Grq
h7WC5NSd7HIKJ943WbSjVmDcZCluDdSCvJ1ZtdwZUJlft8ggPqf2iOFwM+AkGFYPCd8O9PiVTZqm
qM8XSXUzGUP4vZs1iP3Iwb+o8+1lY6Ckf3Kj/hJ0pvFaddq87/Mi2sim5y3OTgq/tMso/yxRhPZ/
kAG0/+nZZyPgCYseBD9mM6i2/eM2XRMzFGm7Vp6FV2hgmwzDRxR2uFMFDowoNAZb6JLlc1CyLTH1
3PlRgQsMO37E19gJXuNhSm/ZFhAeV8VzhYLsqioN+xqeqyhSyaUzCK7HS+yytLWwSdqg07FxXUjd
xdwDqc+ym46M78+mQ6C4L1M8GgfTjxHevjexyNqXvHfsFxPc+xDWqG/jgfVHDiM7ZFMuJw0CG+9y
BKcxg5vQlztBZeXxsxNiJLJU5yMEr55TQfF3uYPIsd+tKZ0/jy3zQLk4/0FWBsjc5xclGCcGGgYq
cDocCD+LGpG+CUzghM6zQWl3nfZTWr1mVrACYpbuAIq1N64q4GbK06anHNkth8tIYU6eLztFhqP9
ap5cP8wxAVXt+SxxLhIOI88+YWI+NYWwUIxFat3cQ5ZCG6gfMB2gnvbkaDqbTnfobzSldk5dag+b
FmmNF6RKMMhc/uB5dUKMwfohJ+VKzCQn6beqwTu/nNSmIT/LyDVenKxiq5/d6XoV/eiF2Lh6y6+k
xtjOngDDwO775nT2/NXTutaHy2I94vgOLTaN7XOXmAoayal6SNU0OlvABbbmLJSjF5lfooAsWQbI
5kSKzrsBH5pslXwWzwWcOJ6VYvoZAG/uTL4g4PHAewzJi0g9axN7zfskEuHxZRKvrfXvSZNECjRI
dTWZHl8mJcuVltemy5UCXRHPamBTIgEAtBtML98UADvjL3MXfsPAVTsJI02OM/rBbHbJMrYBe9l2
HMO9ueQga/xEV1Y9eZccJPJSq+V986XKrLVQwW8qimZ/rYZf7YJz7/pu3DbkU/aulThLd20k5X1o
pl9zB53m2oGr27b6KzKGwa3skgfZ9HIMUo06OX3qN1td9/GpaTbF9Igu6HSD8myDQpEHmXg5ux5k
XxoO1T4tTtyh3IH3NvWpSBfAMdLhJ22hoDo2eFrdLeyTPtj6ixydetU6Nd5T2IztQc9T4zWdvS1F
OvtJxQXnoYnEU7aQwEqz9fZantprZdaNjdKjB1RW2DAI8u9r+avVXLwRvMntL005mtvVIdCmnVV1
v6zl1WwEqL8ljWPTRVNJtHMN/vMxKH8Yk6OcWnThz3KDG2nb2FHr82XPq7s2do/moA9rktNsZ/Ah
3AhEhKmURKCr2arxlhmukSuITlUS5U/WnHzsn3nrGwsrf1rirT733kz9lE0g/PMOjm3aRxtTfqI4
rw5s/d21MAZ1b88W/wF5hCFK17nnLo3KF6ULN/I9cyr66pCTH8aQUu+fpjGqdpVrJFtZKAzS3Fjl
qemdUv5kr0VyX6na9AX02fMFBAPWy1jPhqJu2Rs7xzzolTNuebxeJl391erSe5wm+5+4HB/Rk7be
RDomAMW9+K4O4uDgKW27i0PPfMyKDOMjsCo/On1rpi3y36r1VpSPJINLSIR/nSjK556PQwXohWT1
MaaoO+dNhdwniwpgX5YakUO6dfk6FS0lIz3Wwq0cHaBJ1uX03XVWxcS7esB/pw+VoLvNYic99VYZ
o73WOm993mzarNP+zMteXXlaOj9kbJIAAtruNouF95J3w7OMaPKYF9Y4e+mqrN71bhEftKyvH/sl
+SYjUG/fVdYwnSvuaetu0RtploNQIdOoUa6tXSxQea+3EzqRHvaz3kle8jG+NfSsvpcPn5IWE6p7
+TVexq6tzgg/tH7PCwK+iP++6uOpzj8//xe4DZUfjULdP2shGZbSKqE6Ts+zd2wUTfSHOAeT5Hnm
sB7KxL6RxAh5FvYBL0AmHKc1Jj0KWLIh2PYFsj+QU+Dhk5u4qc3RpXquPqdO6m1sblW7yeySrR0U
ZIUXaLEEGSeLxk2HT3RRQ1iLETW6sbmzfnFM70vhpvqdbKnhuMLr4DmNydpodhEcuW8367BwrDcY
1z8cgHIPldcqt+k8jKschtnt5CHYnqfjQ9QNLeS//gfqz95bQ2YN7MIwvSZGj0lBk92nUyhuywQW
euy65W3jOcE+0UR7aHg7zXmH3Ex9PTyNujqfsrj/Q5v14WmqC91PcOnZ2h5VhYpn3Q/Pxt+bv90+
1RJlXwfdd3T0jcfczCv+HiGuoZqHhwq/9kKvnFdzMoMddOBiZ9dV/xDZ1TkDyvuW5cZa1pXUDl2i
SZTRvZPUD0KJksM4xjgmYad1OfD4BKFY1sitLTyhhVc1/BI6z1sqNHHtfY3KAKFNQ21uXGfqSKrb
PEr7eNoY1lhvmzQw7xruTr4IanfrChAFK1jbqDb1qfPoBuqdAQzumwZgZlVWZbEKnKrihWfalqr7
GlnF8N1143JVo+C9SeY+2dmNqvncAcSrZ9vYspjR8GcIHb4Ja9xSe+N5KEzvlzUoD7wU7zuq8+vJ
gbEwpbrfdVq3Ennk7lIT25VybMe97SrHYC6LjTbBYs9aLJ1AV7/ORT9uB3Bx2zLoeQNHZ12vwO+1
gA6/96m4dym2/qTkRM7G8fwwiNwtckHdMQMWI9l+BPxFCyymGcP6KTuNYZQ8yENdq9qNkgLhW7pS
RWn8OMfptrJK7SycCf6BqL6ObnVf20X1DCr3WWu87A4RJfWlVLQvZajhpZBU7XmymnuIAED68yTh
Fe5novbFSY3DRw9e9yF0cnyhmrjE8ZLcs7eZIzt/EzZZ46pXG1xKaSqTfedWvB7a+iBue7sbF6OM
4s1UcOFo1D660b3+DEzTBf8Me1nSaFAU12AtGj/SKsJPexLv/XIwJYlJumYJkW3Uxv5QnLJYD8H0
QmWkuKuz5IXdSXs7jQm/pFloRyHa4YvqcqcGGp7vSJL84LkrHnJ3MM7j6OytDLNMH0EtEnomEPRl
UJ0C8TCMjnOs5vQ7NUYiBAoJBy9Gl+zSjlHEXU2wJlfBWAybiszyF7Yx/QboPY+1pYlyu+erntYf
CvSZt7FXTb7oWgX5F9sobi6njtnzmsSOy/XF0puGPKBcXfEjcVuJyDsW7XRfT4l1h6nCjrfPjekZ
P0qhscNLuu/CtIb7ucsrXy/dZtvEb3MD0DfhTWfqk/aXMJ+E64iXFjudUx3McIfrDFpF2kMiSbil
I+EX7FUR56uKn/N9rvTVPX5U1b1javc5N/0b2SUHh7LNUcc3Ql82ATflt4rWfE8pCZetYz03qToc
RGs3vmw6cTiTeUu/JUphP6MtLB7zvvSzpVWVMDbjcMAyXR2V07wcQJO9n2WpMeyGyP527bqGXWM9
GMWUNrj675mO3d6A4v1VB5V7HOs2Obh94EEJHfN9bGrhWcRxu4saI8U0Vpm2RmXUd7PbYAOZI+0h
RHjv8WTel3mZ36BH3OHiZuJbF5fuyUApdatP6nw31l25CQB/PPZzivS0iYtLlT00jQXqwJ3zB3St
k/1gNs0hCb3ubor7mLxX1rxh43tWa37paQa2QCvaP5KmN3yQevm9Qdl1D5BK3Q+4Lvp1qUO3I4t6
0GxWE5ayPDIEph6OoX2zebHQ1cb+6Vb5k8Yewm/JCt4LQ9kgLlL9MiGVRdwL38KBTyiitLy3irjf
N1N36/JT2qW6K3Y4c0z3quOSW7Aj/VW12u+6neOIYp9BaSKwwI/53qb2/OZERuXXg9Y+IvfSb+us
K0/u2Nx4CTXBIFTaexhGvV+0VALqcsTfusl+qhGvWV7BngSXrGILvbC8mWfDOuvgSNaRJ7SvppjO
5EBcCpWexi1726p2/S2OrHkjXLU+kqZ0HotW/IRbwY2Sqj1vxK39kLd9cmPEIUp+WHDe5t7y+mJZ
3xOtCqFldNNei7p+Z4dskZAseuhB6f7pAZNbaUU+PU65KUCYN+q2KYb+lfQEBRIi4mXj7NZl/qBj
7AcOoN2rTpgdnNmzD9qclCf+L1NMijr7zjNx0IjFIlc1Jt5+0uPpVFTA8cfYC54t02zvnWY8pjBT
hYH9KI6Zq3DssnOMAB/e0023keCukL/l2hZxfZDQrx5hc5AiboeoFdCvFheHHk3TZ1Udikc1KEmZ
dtaN1QyZb5iDOPS9Fm5mVyveIGL8pOoy3tce1A6sGX7Eyz3XSj2cbZTKj3XysJOn2ochHqbdOKS4
YuvCI1/Zt3/a2LGiUqz9VChZ1GrsvNSqOW80LX1zpwbPlsLw7vPlAMFerHQcsvaBrejKikSQtp4b
p9pEQePdy0DPs82dm+CBfu1D2Q1+i8WNZVlFhmXWaN+7l7Uvi2U2FkqgGgYxv05KGG3csirOSkgC
EM4g++fByE5e4v3hpIZ3jg3er6P2aTaM2NdnHcFaD5Z7ExwdvJHPFQQVf0ZfG+gJovhe1uqHYsim
u2o5xPtiyostL8fxHscfUE92r78id/rNaMbxF/W5GaQyGxXethsly1dt55UbQe6b22UWzkcFs8bI
VKyHkfvIXp2UZJ3VtvZiJ6GzD1KlQKSx4PeqZV8BwmTr2W3ZcKnVdJoD0CO5YTnY2hsjekBpuXXV
CRPwuu8HlJT6J6vEMEv2XQ9a6/4V0ro6eTUH+Be7ERQJ2/bVbUW7KnBf/jIsNjZDbhm4z0e8ooKF
AM+9S4wZigCEBPA9CEEKvRarOe7OojF4BSRD9YRxt7WClD0eZJ+WG/ZqmHE/A/x3nxix85NaFC4I
fheE7mNosEuOdfWbqijTEeTpfDQVmCbYYHF3n5bURK0INoLpV6WNszehRgDWgQMtwGWXBHh0BJU+
IIBm2H6KT+TGBkNvRTEFyTCPT2o1Fod4Lvg9VKqyrp1Zp7TnBY+TIx5DOzzDjQ4jxIEUEixpvwu0
pnwgnwYlWakLeGwdtHGbXROU2ubFLqfkPJLXIBXSNS9pVbq3Xmo+8/2xn+cJNg908L8Y4s6iFnOl
gtW8xa3rgQKwJIjLgaRug9uu+lM27ChSN6Uj0rXjNPN9ijTWytC6EWaCMd9f+lD72OmZC/ZiCZED
vC2gkaKgAUNPJZLUV62CDfCimjZ6Tn3q++z9LDOqdINspIXMl2g76rDEXE65E/G9ytRhi2Q+uogW
kpOKCrU7x23pLA98DbxDD9PKQFvkbDU2D4A8eehqJeXnz22RHazzoM0YGQX8ZQ5WYzkPsq9zy6Oe
tvO+TFwdgSmYXX1mU4UfUYPD5BGOyXRL1cm4V6fJ8o0gCh8iPvVucqZsr/BqWevhDBttWlIIdyBY
14OlmjymQW56lQ4XJzHfBkh952j4MRklhdZ+qraeS+K2ilPn2AYte7HlTEuRz7l0yrY8dM4tVd5p
O/RxtyFtSomiggkplOwtSKP0D8wEFkUUpfvC/V7zO7yUnsCixBszaYI7W+VLEaffeLmiAN83gPd7
i0fL0pQH4emgai2P7AC8Nob00bGPhVgrItPvjfYxNluIjaqN9ErAHxhJBJSTVa/JDoGtY544a0rs
VzP5ADO1snU8K8aDPNQRlEB2W/1WC9X3vqbrewo2en0Ys8a8xAlNu6WgZ5/S0vK2VbLgxB3NPHYx
mRYPDetnLbLbR9Fi+4oI7rPpDBsvVZWHZaMe9K32aoBYPZEgCC5Nq8pzP5lEss31KmnQ2sUBo0L+
f4cEU0YttvzTDZIS5wAhsGAn0yw6c3ywUNLwJw8vbsvDmzltlC9RUqaPAoak2TftczhNzXMJGqky
Ou22CpXm2TOE5Q9oVHOHpYkLS7DTBlIzQRfcWiWgKqhbwW2R2D+0eU5ewzxpDrEaURHywvTVhi2z
MUUb7+UojAi0OyOzAr3CKDYTqNymyhNOceojzw9gLHSPzgBvMcJIz+ZF88ZRZgCDg2XsLaPN1qiI
2DCm0hbBJtBj8MDtl5xUAv4Vrromr8/opGq7quTxrqSORYolQr8TmOhGztU9rG4rreo3l7k9oDOe
9uT5lmB2eO22nEHGy9F0IPdnTnN9aQLT4oE1jepWBhcio76JQ/xlVA3TYtP0JMYuc8cxWDsUtHcy
2Bg6fd1EbnAZzey2R98ir/cyWI0FhTfsrPbyn5DOkeJTYU13mPHsLccb7gak77d5PFcnN70BfRI/
41o4aKp4VjRneM6b8QssKu9cmsW4rwfIm4oxiru+Q4IuHjy4Q0psX/o67Vs9o6d26RoQK7g1KTYH
aoXObcIbM0Dz6OgKV9zJNYomztA8wYTcLUY/dwrBFi921sCns5swhPgN6+3PguTUt6qKsIMoDesu
D6xkH4/usevm/L630pdeTcNX+Mj6EQsLFK+9MXxt0q7bkmuftnIU8EDrUyP0jnK0NJunvC2H+xBf
si/9t7bOw70eleq6ElaDYojdrFt4q7s2ociJpwUySF6FO8gmsZy/TrPl1NTyWvc/BHw4NXOt2qYT
6YPQegwgYX6x+ec9eSYwXoyNvxh82x6CrDzKlmIJEwfL6VG2krlAArUQf8pWwz8a+nZcU26toy9z
g3aQO1Kjk6sm3YyXH8iUdWIrxt0UqO8HUzk4igjvrt1s+Ct8mcMXGXTtz8xe20QTleJPA2WYqKs6
gC1wDZYh5CN410HHTPy+XDDwwmg1mvYCH34bi256c2c7WM8doOYJ+8yzqpPuAjuN6zTvyNHURH68
uKDIA75K72cZ3u/8vAue4Q7OKHJU+32Wlbm3GQcIJZ8GZLAcFb0SfhiF7IP9ii1ashLkXi+rti1u
ou0McK+HVEyCZZqLI3Jh74eErcIxWw7y7DpwjbsOfIr7L0Kuy88A4tOVXP86TzavMdcr/Rchn5a6
zv3bT/m3V7t+gmvIp+XbcAHmfRr+dKXrMtcP82mZa8j/9vf422X+/ZXkNPkptWGqt30UP17/CbL/
2vzbS/xtyHXg0x/if1/q+s/4tNT1D/Y/Xe3TJ/if5v77v8vfLvXvPynyDg27Q6P0EQhhaxcvP0N5
+DftD0OUophVZO77rEu7N9PyssqlfZnwYdq/vILslEt9nPX3n+h61WuMSt153lxHPq70f70+LzO8
egszYXd+veJl1ct1rtf92Pt/ve7lih//JfLqHRwIqxbD9nrV66f61Hdtfv6gfztFDnz46Ncl5Ei2
/Jd/6pMD/0XffxHyvy8Fpr7HBLWDAJVM7W0/Rs6mARHvy2Y0LJIBZtGC3GEUjJblq7WLn7Dblvou
azH1axuPHeUyLAPHKQQTB3jlBEm9Oeolnk1rORwOG9PMvDOYXxh0smuYveym9tgFVnql7/TJcNYm
RSUf3p9PmQHo5WLXdjFzk75u0tINzh6SnvLUGudU8a9Gb7rzPvHadbWCCwIjQeW4zb4FcascTCSf
/SLP0x01KfJRal4+gsrcm3XR3SK2VDwqZF9OltfdyzEZVfPL3Xp2M66hhRePMkxPsRKLSLYcZYge
qGyRCramrCoDsqoEw2Um2uq60H95dd0d7h1LD0ii/osrexPKS3rwPSwMMnCFK84zSKxpZaP9cZZt
zCYjf8y89+HrgPk7xDYVQsqRkFK8T5Nz5UHGeb9Xseo02pYm5F2tgtFiNAlVAHkqD2QJESm9tj8E
pa57Bn057T7MAXn6V/iHXsQVM9cfDVUg04eGPy5v9u2gxc6tPMvwrhiGoj9/6mdDFK/Zn/Id+jRh
7KLTkIaoNfy1hoyQh4rXW1Sg7GF37ZNnUeYMe2iQPz/1y0Wq1r1pqtk+ykHZ5WRim6uTONTg7cFM
UifEyAnn8MbxC7vxLv1yUPbLs+sBeJ19I5uzFMCTpy7FlKBJ3ufKaa0ZB+vYaDo8z/JxCwRg8OGm
694Kfb32flVrJEkwNVL41gKhJm1nj9vEK7t7EardfaNVztEZ3GfZde1HfuvZyjuXdw1C5SEHjry1
zXDwp2Wm7LtcQ6507ZTXcZ1wulxHDqjV/DUvm3YnabryDB2oh3e+7ifqLiJ8Hsb0kst7OZecXcne
RRYWtEO39tDljKjhHtXOMDJ0zeu8PSq42HMeKGrzD+edZjSqL8ODrhnGm07T7VXYDvm6TYx37nSq
9J5LdgN29PVgVC1inWTzZdeHkM/MazkeJi6k6w+hhhIIOV0SsZEvWMXo/GOcRs7aNCBKt5lr30QL
KAKHSPWPvEQdaHHSuEZEtqYhGixyXz98Av2kOeDzrex0FrdQ+K8WCZB1+RsbhKbRTWGHVI6WDCC/
lMeYKirClcjiyQOC7IvXfDdcRPMqqSe9xHVUwy5xQC3EBtWTFum4qn1YFAq2cdck6wip98gHKVgA
B8mTtQi85qESU/Mg+7Slr4fUjeUQOdqtbMvhT+uManLX9kF4GOxWnAbVGk4evtmYLSztBBX6G1e/
LftyLNaXAZJP4AFGp/8eYW5D4V4f0F8Oq/V1hb5I3tf61Bct6wX67aduW42VnaKPD/1vl9APz5V3
F9EmmH1yCNqHJ8zlsUMJ8OYSI9sfZl4eMiKIMdgG9OTD8EMfV6Fimmfxq4AXtisWszl5yH6fTdJU
7tqWw4NILzM+9csmb9DDDuT/11b07rwi8QlryoPEnJuxcr4eiqB9b5pht+qBiZzkoOy/zB1g4/jh
3Myb6zSy6sF6qGrNv6jdmhAOoUEJxABNI44BAWv1RnHaN2Pq8/DYFY44FUnBi2nc1odkzupDamSu
+igscgfq6Ba+jGmWwFRSFSYPZHRP1Y085K3sciO99NmMCuRBWk3NfU+30SsenXnPY067g8yq38mz
HB9QfY7787Vfx7rtlOsW2kWEeiqg2pU2VtbO4WND8aPzeiCtx78E1Pc6VhCxvgzHpodU5e+ryeh2
ueRYKpRkuNr1A0RN0Z6G1rxc7UN/kdWgY/DFE7N+mLO43pGnVp+8PkeoUgnsHzp2HlGfi+9uVwi/
gdR/H/yOjQ1n/hQrnK8Nl8lq9JRDjRJA3yKOlnkt6aQi3BvoNYnLcG3HZCRBOrz3lRCryrHGYWeZ
cZks1xHRktSrI3fVLiMNOmbaWq5oj9FehnyesqwNtTZG9Z0ZcrS06nWmO85o34FZLzZui9Aw/3X2
DzuCJ6Kl9bfITtD1sNrsrm5SvH8xM9xa8FyeZayUa/nHWHWYLco0QB8UvVFWjsYjSXIGWlwPIMOk
NBcYsWqgqyZHJdtAjjouQAc5KueWPXVI1TNMr/ED1vFN6uSrZvGTIl9PBr4GP3VtytF6caKSo3mJ
q0xjAmhqNVR+vX5lBll7h1AJDJ7l7Dpw7YuWURAc2s5OYCvIOHkQqDFfBuBu/Jip8M1CUES9TpCX
+LSSvMSE2gmK0Cwsg6/XzpYPBfqqPdfAmgzHrDb2BBwvtsfkDR4UdjDqW8gfgGJhjNSw6LW32tIA
WVXT01QK+HlKmlEJD7U3p1Adip9qcA6zWcUAkS/sMl2uWnRFcxjJ9/53qwajjjaGouDvw+bxYAnX
2mnBADMbfNYK/bDhFOtx+BpV8yGsyfZ3bjI/l3Xpj4swGvy58lbvsY0KlyhIi+ydbTxm5KiX6jX/
FJaUo3JJWHniJEdjU/2wZDEVFIpZw+3KH5QUMioMXgmC3ukfVSXtDr0b2VvMruwvyhzfyufwNSID
+HmoYsfaRq2F6LKJOpVYNbNV7+Q+eU5i48Z0Cv/TXhlSJTvwWVWNGyt5H33vkyNx23wYmUYeP6vL
Vp2Cz94o26d0sW80sgwVHbM9dqpQxO3vJkXR8CwPc+EcIEdXZ1vBz46Fyn2rufGjPHgAPKoULJ5s
oW2hn2uzuzEGEwOYfMrHXd6LgZssE2Z+/49OnnX+4r+1K5GiwySmU49V1ztnGTLpgbi13Xl3naDb
c7rnDgqrXk6Aymz5HfLpl5jLdef0rirL6LKIgbzjXTRR+JSfwgGGj217YK1krDyAms7WYJvE1lyW
nxW38kdcEZ6UbK0maLuWfSueprDR/VhgfCv7RhC3J1BRP7xF71V21aWJVFCunp2lS4BO36aNzS5y
aVa89D0a1lc5JsPNBB6pl0PZ6dTAPE558IZ2iLjxwlDcTMEICl2eygO3d0XB1+J3wOeo+veIjJHN
oOzCeiXbSJ3FG92ah8ua15i8TKbAv86W61rN9P45LkvIdpU7z6powt2nELtVeaKG3ktkNTip9J55
dAclBjs4q5zKw7Utx2WkHHaQynqPlG37GnkZkqEUJCZfC9EZkUFyDXl2vSTeBIrh/8uryUjeUSNU
B0Emqno73jkIDK6TUUs3sjl4EX2DMd4N7uysBBoU208Dgch+RNRbDp/7y/EYVbl20xRNZmOnwiKj
+6RPlbgN9bADnJQ7W483ywdE7ZtV0MziIJvykPbuo2oOyUm26iTRHnprXBcYCN2VS8szw/ABYuZ1
So0Kx7nvrX0wtXPse32HyoCXf9Ogf8c+Gi8zPxEdsT85fbnwaEZi28Y5OKW68YH3iIfGUaMniADg
KoMneTASuwNBZAXHbOlzW4Cq86xg7rI0qdb3d0WoH2vTe5+gD0AYLIwEZRdUtHzjzAOysUs82Nvi
NJTOr2s81EDgXTbudktAPdSTHw7RtJfNuat6wGh27Mum4mbGY1F9ydPs/WqoItWkL23nYGRdCuqm
NEjauItvGVqiCf+yJFwjsY5j2dIXlxYg4mvbPBgQ5dDqJyBYAmSUbMqDEdsJOJoyXH8auDbxbjG3
kWWDEfxiaC4+OZMRYpXiUmwa0bG3AD6uO9HOW6rwSNe7cfSgxu4qmar8n0blXBNLHhmbGW74JOdD
7v88X0ZEiNNeIq5X+H19OXhdA1AwWr6A0D2k/rdWhIZX2mCht7Ih75xdpdvAzAgRErDEn02XhMdk
wVivZHRvx44/RcZ4Lw8dqqnnKmiRte+m+8KG5JEnQb6TnwmJaSwZrOZ0abmU0VrFGlep/HP8HpWf
Lv8XoxkpsQ9z+2WuWP50hZpae2rVIQynDOpNWjVH4IJoSwGAfRwjP4uXgv/SU6qJd7TH4pccugQ1
Qb/JajfeXOeEosxW0xC+ryMHEDP+/7jO9drjf/48/TCrvmGhUFZnlnEqW303JLp16AKD/VY2DMZp
qlmGrVdmnDLbSI4jFGBsIY2T7BJy9BIjw2tIORut8+CSLFNkpFxbNpUR94h1HSL41KX1tJGdcvhy
RRk+QkLaQL5qVrEbp+936WoC57OqTGPa44mxwf0uNn2SGuYxrnML6Db3/C7kkYfFBG1P3t/lOLmc
yd1Uddft3/c1wRgfyPIpt/xAwju3z9ztWHYGWsd/9anLAP53MHMa/dJfoLyDWfISgi3510G3qoOc
L7vkBI2vz5pvCrIoy3w5IIbcPdn6pGyTfITPIaoTWIn6NGtWdfpXTTkgQyZUre1mhlr7n2PlSlkc
fnNsFNEa+6lSDMWXZyaglctZsfRVmYL53+/Rfx+HH6wCKphkppttPmljyaYOjFcpYgCzyz5OdslD
Ew3hBxvuDGhBFhjItuXhWXNCyGfUl00zB+M8mgYA5uTJWLqDvE+PE+/SvmxaNdR7NJIUAMxz+apr
JOHJAiE4ugSzo7+sMbOnuU+c6CmErPTKIeVna7KPweHCzvF725WV89gGNm6S1ybkkMMQImiyU1rv
MhoiVvaQ2KZ1QiJ8vJ+RSbEmo79BBG26D0wObayggl3H+toZKm5eY2Knp9l9nyBnyYNrZJepsiXn
j1aabBygNOvKrTNynf20K7XYeKggWm36ijyZaVlY6i19gWJ2flXa7SVEDkwssEKZrThW+vSzDy3t
SGrYeEDU9KgmkXrW+s6N/fJ1giv20C1DU///WPuy5bZ1YNsvYhUBzq+SqHmwbMdO/MLKyHkEJ/Dr
z0LT23Kc7H3vqTovLKK7ASqORBLdq9dqtROzx21rOF4MIe1c7lON/5ojTTRrAZ1ulku65u3DZCG4
vhPAYipg2A9kz1qvXdaQ+NjMS90+DLnpAyZONn+Q23LlM/NSZ1ckPARhAjZ2htpPurHWbwH1R9+W
hi394mZkcgLulvaLFA7MNyJBWj/H3Ja4OW622zJQ+0kWE36n0Lofn5BCe0ZDpfbYltLalJ1Zbdu8
yR7B5PeNA/j4/feAMYbgRRMiLUNUQFJHn4wBIi8iA9Qj21jZdf5+aKohBZOXgm9D8n6YW9qAp7fA
WC+HzjJOeQo80Bi4n4FvZcE+ZKBLRxMPWL6aSpNI0yTmCbld40TRYmxXaWMMh7L9lZWWuY9A8XRA
Jyn+q2oNOpXoDC0bkIjBCh3z8YCUEHmlCqEzOjQCTVKz5+PYjltjb/ffIWlmoy9axdFyNEYSqUMr
dL1PZAi69jDtc7RB42BMLNK2Y42E/YTnyLK36sL9lWVmfgAauELqM87zgwAiapk6AVvSJOFmnh93
XYx3q8LRzBO0mtG1Pkh0ACqFdDUEa5S8eFHQQYTce/Vaet9cJ0gDnNCA94xdZ/m5y5Npwco4eO46
wJFYX8rnoI6thdeK4jlwIDtYlqEHFQWhLTQLPbudgY4mlA28PYM67dynbSZJMA8ZUT2Arebd8Oal
vrr/37lZFsZLZ8CWvFXdn0YHeIzRxAzvCp5zshXbCcpnQLFL1AwPQ1j7ZBsBuZxWs1tNyfuS+Y1a
wURDl+8x3vhuo1Vb0Ke4foq23S88TZ4EWgyuel/zy5DX2YLsRd6bq1wHjNxToF60P+PVjH0Oprrd
4w8goFSSp1/Q3SYWIvSCM7CA032ltVeyhzyv11lgWkiM4SKxaNedCThRC57N5/jFiJLxxzCFkCvA
be3aV+20hfpJvdXNPLzHdhAYeruwf8QvvAX/CUWC3kxe7QS0MK9v1uCbROcTNB1XoLDI0AP1Jj9P
RrQaZL6UTnYCGs+5FLWmLbXQwtPs7SwskColW/x2dvPOZ8lYnroC5FhxaF8jvL3u8F00znRAE7t5
tpIAqo1QDlx8cNBQJsG1qnJ3R7G3CPC8IxNmAXPaZ+E9yP2KB9ZkiR/ogP2XAo1jiVZVS6t3su/t
mCwnU44vIdTF/KlJ30cIVSL5zwjiicqSeJnHEdREQw0NHwWoNjdgt8nxK9L06BKoDYeIPGdl6eAE
m0WUI9qcOGobQv4gRH+DFlsHD5yh3cpTDvJ6mYsfTdacpFY1aApRe5p309TaqAGPB9GcWiW1y3sk
fI3aq+4lgIm7wdX4epwq7QkZrDnCQNPPIpcgHrITtEQVqA8zxbcOFfCvKD2zA5h123vwKMozuM+3
RoGPvdRLWa4tyYcVxdLB0LOvoLBjBxrVXTyhp7Lfgs9d3GFzueynBmXJAGJuJJTbCuThSgPZkUm0
8pPDixW1QIMeFdthyKmsqMvZ5Q5buLatn9CguMwi1msPcSClD9b90kanDGhx6RDZur7XLHUA1jzH
XQSnwNaaHC0F3bcc90ZUCpSHwlVP+7+dFiFEIBu0w6LvtZbjNVb3a5B9WajhZBa29WhcKH5OQVus
b5KeE3C3UPeroRUonS3ZP6p+UkiRGOMhk5G5mMDCsaJActyWorMwFZvkbakPYal70TyWi3gDyhWe
rNrcWrWtXdxZVYaNppkmm4a32UrwGDtNPUPjfKdDZ9Rsvg1V7q15r0+QIoA+NWlXk631+mk5aqO4
kuNfbbqaiw4/tKbeYmhK1ohh2cmRrajweCOInsuW7+qYEdSL1sEwfKKq5eyeuaP/PJ/Lm6YBSbqZ
c7orO3vdl90nN16B/HJh8TE7DbLvIz/V0OrpFH8MU9VlXAzI0GV9u6HRW2irepEbdXiz04o0IjtF
vMWT3VQCSW/xdEkK9V7sGgRMlWKtpkNZBbYv+mZa3Gx0pvgzT7z0QGNLMZYLXkL067/Oa90BTUEU
OaQ1pLSG1PHLOn0fc1uxBfHaBtWoH1A+sPd1bZ3nvwcNwXqFtmj8AW7/IlTZ5jAyuYWDKsDb1HlI
ng82ZHy/BmFTLxgfdF+0uLMRu0AljB8A1PeXENBiYFjZgjgIRFjnR9METyhF0SQn7MG+oKjM/5zU
ivT0WiphMYPSt1mg3a1KJTSkIMO8SCt7PNE4hDzOupcoJZJNUzHvA9F17eNu5cyzyY2cMENlEfk3
YK8NEA8lP01U3nZaIY07Okxt76ycQYT+zdagvQ4lRD1c5IVuYlsMqfZBCYfRAdlq8K02yHkXYwAG
RyUcFtmpATHqFwp4Z+56tgadbb4k220N5OSAexKOM69BDrtg3omHeNVUl+rergcUULaeJnP46MA7
x3eUXvvdbfHaw8+gMjt8+Ty+BYMSKGGUaCtIDZurwUv0WTvmRRRQoYc4ZHNVAWSiADokznsThaqJ
ACtb88Tf17ot//tasmw/e3HC9i6PFo5tiXs6JKyE4j0Lulddm7YEKRKfPHPX6Vl73/e5d9fnkcpR
QUtmCKGvGuiInsdIXKEWX7DXaAftOHcltjIfo2/Xoxm6Wp9s0hy9uxHr06ir2HOcR89jGjvXccDr
Xp0a0Y6G1LrjTc4BXWjiRD08eeKF14QdaEBBEZjp0ctoPsaq74fsiA42aQ/UVGOhGWzZQTpvxQR+
OTSDYtCB/Hqp21LqUg6SuJDdxodhbRldgwZ9fmoNHZ1XxwGXyT1V2dKDYh3qEUAWwOnfRXl/bqZM
HshEhwqsThvoYXOQOSIMmUdwySeI0y2AB1LNqff1aCYOlIQhu72lrURKjzg6pQM4HINVyxhb0DaF
bLQtobOb7Tbjg40WMFH1W+hu2fkRGkABGQJf2DvSMDSLOrtGzw4znRjaXV8Jw0rZ+JbFQZHZQ1xw
raF/ct2oAumUVvkabQbpulbV1JtXhvz7yICgQUkvXqJPyfE/wORpSN4KJcfZe4PJE5weVdponvvB
MS+lvOmEbzK0DZHdQhcRNI2epgpMXQEDo7/bM+sp6PgLBJmKCzm7li9Akscf67zx7iWPNmSOcgjx
GQP6cEce209jqYtdoVfpirxWKDQ/9BLU0dQFAmgfzxeYlxydDxdAMfHdBWJXuGtQmQL1ijaX9mhF
6RJDpF1omFsA9EnGl1na70Hg6R67QMYrYcXxtxqNHBMH/ymE4Mz1wEsbpBZl+mnUmisFAEDpgOwi
NC63mZAHjL7VDJtgLzA/Z1NurSHugq+VBdb6bMzBD6MwK70Cu9wOZCsgvAJ622Jzs3txM6xrACWR
54I42IepNNQITKnmok8XelFvC8v7JMaXyerCplp0Sp+CDnbZIVFFp00CCFarDjc32eQURqtpQCKI
HB+XmNepGhSKkYVeGbyxj7fD0PVi31eALr3ZQ6CRjsYIor3VP6doOewn8S6mbONxk7betz4cyzO4
kvmp0dY0ADU0ZJ5tvI7P9jrfkJ0sdNaqOUMq+AnvNjdzCEFJcNqhyPrbou/Wu9l/WzSEIFZfiNh1
lhydU2pPQRsQK3DtzTimL/MWhQon6vBh/4FG4c8Q/QKeVjmBL+PrOBmRLf491lGr1VH8Mu+AyDvv
Z/p6WAHQ5B4SI6+R0imaB5GhgU/XJjSj5LUDHuHaeZQ2OtNBWPMLEnbuJ4b7J3J4LDhOSdMcuAEg
JPSLjAf8zYdFpLX6D629kM6XmmPV/HVOwLTgKMIY0txpKX02yKXMS+yKkdF+aXF/XvQgcbk0oged
hx5i9xXl04twwP0Avki5zAS4HJ1BlitUVJILoMfjznaltuGOKK8u82rsfNCHZXigW1bkYTIe7sZe
8M8fJrG20cC2apbXtgHvgSu5szMHT+ZQncALJPqDGmedWoXxlDbjOZNu9j01UnRS4u3tHvyaDXpM
ERFpuvHUDP2Z8md/i3hb418j0MTmLgt0Aa/cLv0EXor8joAOna+juvVkSdGgASx6JEBFGen2fgTH
1gxzyCsDUE+oYayNEexVHfh2N5VR9MuyNKG2rZAQSRHPi9L8dkWLSqAlaVHCUKCx05kX7Zjs/ASi
JYAW4zVFd4a7UK+LI7QNsAOBONk8JJF64o1lMCF3AoYV9bpDdmVqEr040hJv65AJgp5LJ9EY/syg
77cBekTjFUg+wuNk8/QilJBeF0XF9y4CYqr1vBc56cEqw0ZrjrBavV9EAOl4QNqtbZGggeotnwo6
AHEpq4zBARk5SfnTm9ECDzZkLjVsXWg2ijb1goPzQT2QQ3tVjhPSazLPL3kFLlHSNe/qZASg6k9H
Y2vYSyhHiIzaPCPtPXyLlSNMKvPIDfAQn0akqvJS6OLhNb8zGE6+HlGgJr27VdBL/WubPkMpNP+O
TJ++jD05nRnwTUc0sIMi7DWg6GO/yTTg+bTE3ci2W1t66xxsGVjOCumSdF2ASBEoI2jMkzvWuHOI
8e8B/RD0KjO03u0yjiZ2+pcBZu0bQP8/dyOYPm52cOP4ZpZGz3+Jt5Wdx14JZKMAF1kJeo8sbfAr
VTlJGutu2CxQNrYgaIfchVexcWHaeQvJ2Np4Fqi8NC2SkEgOnKOmqxbEsgmeFVBaaeA7pKFpm/89
qWYmwHmFPCFJVYL+Vh008FQCXgj9jHb6x6YcCWTKoAgzAPak274Eu3HF3PqYCCmvkToUo+WLqgS7
uxrRAYB/MxZ46VQWL+/0S4daMY1A6Qg+DiD7IIkcHm6mZGzyw9DrX8hEB7vzyp2r83aeKeIm2hWN
9RMSPd0B3J+QMerGtIc4aNktQYRuocY0VMi3KyN5KJLO5nAam2H+s8h0HXiZdDxiy8T8euqHBWEt
2YDuG7yXw0NjiqEzOoAlDbwF6fFmBn0vAJxV171OaAQktutJv6TcgZSR1noO7skax1+uawJf1qG7
SlJDPoo+Qh7V8q5cB5YrGiuwh9pMO5BzGnQdDZUQWievC/qnLUSrgyV5XTxqTrZ0vqKzWD5a4IJ+
gBxA2TRNtywb7VIP4BajyNJCd3YtC31H6/AGPx1hDdInLxfdsGfodwUbJj4RcBzJXcKrPS1LEUBC
grBPq+9pFBcgosSWsz7SashZdSCxryVotGzojZrQw7NYj23YFPFPAZpZUfCIQRMFJdLtgC/yzgCN
7gld2bg1N2H1WIMcY6EPUGYr8UcLkPAJIRckVnqYjNsuLAC4UDlVbKfZMo6jGqx4GOa8jIwF0Azp
CQ8l8LVUJpptNNNZJW3CllmQ/xYYORABCOp8rRc1VIBVCU5TJbhAleYy5IC8fmzPZCKnLUBgo3vm
sKYIctgdiJxoPtluizCrA0Y3785k14U2QJIGmlno12fHpquLbRUF12DSTFB/EaVVmHMQWTFwpE5B
8j3HsxzkKsoTCQ+n0IJJ1za0gxdkhBoWwul0DgV1ZeF3HcpSkKdeed5zVLbycksBSM1EW0AQa1tK
HJAjFuYIIWzRrHCDNe7IkXGBmnfJnkGQke2dsixw4/P4xsw771y10DXIrRiCCsE0LfXGSZ7bwS0X
zpQHX2u3Pg8DEvKLcXqpsOHDX7Vs0UHS1z9TM3+yhrR46TT816J/WX7CfiBfRUUmrl1fIiFgWuzk
RuO0laHT7WvdG6DKy/+4cjma769sqStrUXWuZIk8S5m9oGj//sp9lz4lVa4vk8LsL1NcrEFiBjbu
ydQ2Zim1r8aA77nXpfwBdCCuD4p/74ie/36POjrbGEOi36UgNFs6oq4+W6J7VqBtzP8FaiNUOqf0
q8Y0/TnsnXTF8aO/C7NA26B/O9nHaSJOY5tMvuVN5aMTBSCMjkz2DUIarx+D4WNoQRh+6wwkAT98
DDl5f3yM2HTL3z5Ggxebk4H35GU34vdcD5CvQBEifwQVbHk1WtxW1Mj0dByA5SscWZzJhLctsfKE
0W1oSNOjCVglGrbGOE9HX7cjlmoqGgPQYw5SZGcy41VvRBYE4ll+xVYLwITWeoCegPXQhyoJAxGk
A9maMFSoX8V1BZLjByCM8qsdvE6HJBjqibGFbILZ6ceuNV8PQp2lgL/bWg90qRrZcT8ht5IZSJwq
D8h5oNrD9J0OlsoV6TqYDNkFlECmI9hgoamnfycz1EUhFaOiSKeGoopJymNV61e8twTLuKrAhykH
szn2ikGFDrzte7wfgww6Bv3j7uaANAKi9bdoOTZ+2QZbyHV2SwP5sx0V77IU3FdgmHBBhgqcNXnB
ee3tqPCX8wlyvC7oZe0g8GfgwDRE0SIIBndTxqwxVqT3zpQRmgruhoTdSSyezsjLweK2aJW3boGd
6YYWqusgCbtMkfHIiaVWjaStPxKFLfnU6OZTkfpb5O/zIDA8R1ZGY6CRDLCwYLCkn7bgUKJXwPlt
kIxjXEEnRL0sUqmcDnO02Rro8kVp/nbwpCZ9WeHtd4jsbWJqBkAKsXwBsGtVZV76LOOmQqsf7MRN
m8YemCzqbLa7UjGMuYF8UfZbPOPmT7y+DbiHIfcyKsZ2OrQpR7fI0MVIt8F284YqLnfaCWAH2i0W
WR6dQ4YHV9sO6LSQzvjZ84JwNRo531N1xynvpkmK5w9Rg5Oo2uI+ww7+quE/rTNsFC7c2DFXbhGh
wKmEWQdDjNda4r+Uyho9x56NymujoTnXzNSNB7Ds+BqeN9BMsbqjlmG/Rko1PGN4neMRmoiUjg1k
XwpA0yNxIG+bWXsJ2or7MIxMWoPMPaRFj1GONWhJA3kw4JHSfJFHZQoFqy56qGRdg34HQKXaiKOH
EsT9IGtxl9MI9tllbfTQNAwCZ12b9qs3xbaappLpb/NVBDkdNNj5FjRp0DvQOG2l/iliJjB3SrM+
4p8iZs5y3YqaI3knVRknL6rjCI7Ab37z0q+JhpHD38/9WzD91nBXS4/DoYidcVnYnvaohfKPMzny
V9vwdvYhTkug5T6KZtyIIjUO0eiCdEd9aYGDuJfVKB+svjUOVSczqBriy9mA7tvA7uWdnb7MwT/x
QwIu0KkvB1v3K9tBgggkJodJRPwgeWuvIAlvLMh2c/xtiFwCrxc07+Y2isletREUsj84mFo/wxN3
1boGJL40Fl3okJfZI/pXHSAe/zHRGXjdvCU45TO/JL1MMlaJAG2K7YIC7ffoOALYPbO/3cyGDOPb
FXKnfL2CYwG7pVjjvCUPo8ynGbdgW8sfwiHfaRpYNtG9lCzqfEzWLVQ+oSXn8l076fVZV5VeLcq9
g94BYqAqvXjSinuBnBNkFmrotqoIcuTC3DH0kM2T0F7crQTEzSSbgjPkSNuFlnnVl7ZCOdLieXTI
g756hh7ZbG8kVIogSGT6ddrUXyq8qzJWlvdGEYCtKJdAGit7r6ajAyq8Ta8hufoQ2t0TRC7KFbT3
0odBR7qFzsg2KJtUNjr7v4nTSqQXCh1c0+MYsaVnTKDbV3c0azP1sv1s8kgepA7MMlnTLGfLccAd
pYoM6Ff43QQSbA8iPBoI8taNSNiGhC4mxzhbrNTv03xM72LBf5CZotzY1TeFacrPKkr3nI2RAw9T
auYD3jWLA7NwE0A93nogWxlFqxFNjlfDMqyHBELNKweo6w1F0ARTIt2pBGAfyKYm9DbYW+c8gMvD
GCC+1Adrd/QMuHSzC/qG+5FKfTmwW6313l5iW/Si4v9mH6YM6rN1sIjGqDunxeCuU96XfllE+SfQ
GBpb6FJ6yyho809D1KBp2QmdheZhmEwBkhIV6DEpmBng8+nz4UzOtEqm+xQkZCFenQbobK3ysOSP
vBvi6+C0w7ZPbVdHGs5u9xUeltliYGGwM40Ns4Tof5BDK0F3dcj52O7ncMj2QW8GIlRAT9VgYZmq
8WzGZffcruzRHJ51TbQQnBqzBQ3DqlMMkxpkYJUXqqQVxBXQykLDfISCWWgND6hMe1e3s09kxl8X
DEUhQO5V2mBJFypoOYRgtuR1mHwJTNmu0wz7u9vjFtmRTC5iZEigBfDuMUxP29vDNxh91dT7LoB8
ESmwwDlB5mV+VtNEjhx0DDKkowl2d+wh2bDuVZUt78b2Pp6CddtF4YVMne5C7zhqfpCPTLdJN9vv
k9pxqg+sG35Q/P92UtwBLQa2B3y0TrjIkzrjxUtCQD0qMRj1N9mEBy3B2+ZDEbTlY5EGv5h666qd
Jl64eJk8gU7QmIf270Py3oKRsRKn23BI0XHGsrBeedouMFVn8Wi40x1GIfUZ938dGU5RLIbMru8B
CeFLK4/41eVMriEr3RxBBNfvBwGxHM9xxQX5ZWOlATDxaaohpCHLuvnm1tFOMOBtFyXg3OAngFBo
bnyD8k702eYOX6Yot81L9pqifXSK1yWHCYClbrBel0RL+THEdzduxfBZK3kPakacSfTgLaBzMHwu
BK5JZ4Oy/TWuNCbQxHogLF2ObR6tSRssQFrlZDuguKhBnOzTsOkaCIVDkZOUwkgzrMq5c3qzk7SY
jQQGHsZpgnfBk1tANniBEzPA82cBqY755L3rP2J0AH72/RQb67AzulU0OcEu9jz52YGcdTeU1ZNg
ZXLKwBC9GKHr8ZnC4jjVduAIhs6m6Swq3nvbJOXBJkKz4gqNyaYfDxX+r6ts6lZGmUH3g8ayNTvQ
ipimP0JUCLqg9uQburMBlulHYMlwR7z1AF21Fzp7s99MZJ8sNscTxT2ZLAUYGWHHUzXckZ1M5Px/
2j+sj+/4u8/z+/r0OT1CdLytPXBr7aGrbc0028QX8p9DDyJbybtLV6Tgfa8HF6WLIvnWGE6Q+sC2
I//TdCAZURPmGGNKIPSSOFCFSXCX/nOpm+VtuXl6Akpfe8yhEK7UEMzSUt8iUS095mZrspF2Qgfm
0/OQ6Quj5+DFxqPUMEO2Q2lUn3Fjg5uZC0u43ckBy/ynuDZeH8BJ9Ro2w8hUmNeW3QmsIfan9J+w
qR3/WO33MJpeBiH+i218+40JG2MoMF3ayoImvVE711jE5hVozwH9w/iil/oxa8FsQZHCNNqtbRsu
uBI5NiUqvpliUB1GDbhuKUZqlr1oBNB0HDWWOUZdAezL1rsr6Ks5PBuC6QjaiDuKpmVHD/ctYy4O
6WLcjw5QK2ag5dsMOphPeoWSROAE4YmGoPrbNHkbP2hQpHvIpbGSqsc1zQyOridRLmg4TczYgoxZ
n73ZGAEIMxbFlry0ZATBjRMN1ZIyAycfLVmAXifrwvZkhQFoUTQPyYpoySlvog6iyQEThxzckXIp
XVhN0MSLwzUNWRoNB65Ds6ivo+IxRN3owczmVAoFNDUon2/Thaj1ped0PmsNqBSGiXcda7SqcaUW
Wg09aCecFkDjrgf7w58Rg9semhGP+g8RQE4hLa5KHn9Zw8H+fTXGBvTh8c6Scx9IHKRUbMPEcVK0
+32irYlIf7bNfpDqg2S/bsACaxUa21i1iaoEB6sp6mD10aEhSibzkBA2hKmJBms23TA1b5MIrUNR
byYaUejbRI52hGMUopU64eWly9ID5AedB0CDnQeH8ye0cTUnkMQ6kCyvXR/57dEnZ+to3kkiZdUq
J5mKIjuXTsbBSovZaWwlPlrqmzVNd3XBsBNtvs2z1SRIaWwA74/vyKS7PV6qQPy8oU8w9m53iKAH
vCAvrcFRgyt03l/JNFQaOogGJ93SR4C6dr23uK0DAPLPJwLpD1S/tHuytHoO1afpW5DE/Y4ScAIE
uZup7qo5gTfERnvGg/ZKTvqSoRoL0fckutIXLEpbtH38Pl3kVbWKbA765iJ1dzGeA8DuurvWq/NH
iyfFY473JGNMx0tYG/iOW9xcWjwSW3ICIT1tDRAlLGnC23Tcr3KQuErHd+0yORvGA4EmOB5CK0B6
J7DvgO8+rVFUboYx/gYa3K92B30fEI14uzyCGqOTZewFE8lPE2WluSsrAWimWGl6wneWguAzrZZb
lMWZgl6IK+rC1iKommztgrVggAzS5y6NDbCdZqhgZEpJSkm5KDuQtfyd/fd41AxP3GuibofW5REQ
1hRIBZX5+5ADrJy4WhoxCho3x7tkYUOZQGcAq2YR4x7e9yW4NIbgChWv4GozVFnweuxtesjYXsER
gJy/jdavwfWOFMGDhN2N3ddJWlayzLzIVvThPwNnsJOlpdiBG7UkxdIatKRVN9DsU1eoe47kbQf1
7qBH05va2eG+ZEPGL2x3NGy4vorACvspxs4Dry1/htGjoregoO3l7V/DarUaAZnfwtQ+Zl6N7HRR
rTPF7aK0WteDUblPBwAnIEy2aac0PUAXLDvkTDM3EiiESzSUgLGXzH3oAqSua26VX3gcfYmjofpZ
J9C7S50xWhgjINBNVP7svPqL1KLiS14XCaRxUudBcvyYKy3KLhCoeL1Kzcb3V7HNOPFRB2tAf/xS
G/orawyUpocDMFvEEfPODG3ImVbmbzaapCg43JBBYsNz/Qy5tweIxJR7CyUbCPNY5gPZQvG5Hcz+
fmB4HHgWZIebCVxYt3hIXwHSKHS8pTasuc6H576dIFpamneWHO29oV5WbWA31iyVCcrYk7ig2D4C
7fq7cRaPJ6OhIhPf3I/CdX+UqX7UwXJyO3FsNlu8f05+iykTTz7Fbf1C78j0tkwvyrKH2LwI9B3Z
B8+9RIYL7EM2felCyA7c0ruUBlZ2k0Ps3LTDNXUeyOGpCqFUAakItopRZ4TkXDKdjUDoSwqwvKe0
rc1lVKBZvRFhthSTHq6n2DLPGhC384F5PDp6wvT7PEB6ixwUMkBuaVngR7YmW4/+v5VuxSGE6Tpx
6QfQhbRWOq7LQuDvV5caEpBC7vHSKD+DPdeBRKWl7Ts15Hxde6PzXIG85mC5UO+LlHY0yydn2QlQ
+E+OVoAJq/pZSUN7USduWr2eMPDjpgKCIBZDdbFgGXuq3bZdRZ0wLwODtkDaxPkeBQMwOgST51cc
qggJC4plVoF8J1TydIU661ygvQHkwVhnKPolo878f4+hQDokCdhOIhV9W4zOovxrUbQetlvGkbac
fRlNd1ybjiRDliZc3ikf7TDJ13B8W9Tm9M33X/PAhwKW+9F8aSDLsADxUfQQGYG7li4wNgNoDE88
8WK/qwV7KrXua16OUDOPwYOHt7rvoHs2FqOapPF/JgF8O57Q0JOAWVPTn6ZxnCdBVnWe1JRIaAFu
ogV9eohrS1tm05AskXNKD2EwgqSdPG2QyNdTck2pjgSKlU97Y0QBrVBtlaWGRvCYQXgdWmDx0QvA
oKHlornXzKRalpWIXmQ+XBwLvV6LfvjaC7f9iZapX5FruU9OZoCH2R3NS+roKXSfRLTHX7Y6pdLg
vjBd54En4jkOws2k6kd0GErpAVsToW+cxpmBcnFqjXtGFah3MW/uyI3knkatDsX5VnrThiBB5Qid
8r5BRm9GCCn4EChZ/m4TNhgoSJSagilufJtLqCNaj+L+dT2rwTu6m7ZH8G+gPUV3tNUtw9Kb+iNY
0oG5UUmawgQosLRsUJUpdLQ60KQA2k7+zTYl3plpLzW23fvY9SrsknVtxN8wXM3DccjtixzyBJ27
sYd0AYiTYnUgB5jsgoVhFdHmXTTelleNzPrTLdhyFLF3Wj28C4OQe+yPVt6AC/wZBDHeSZSVZSxa
5AN2nhE8V5wHZymwb1kBfr+2DTCQzSHouZoWSRxouLvIfAU8EUQNbvenkWcVyKx9ujG1ZDdlZ56L
rM1XgwomT5ChArfQBQCCiZiDP9z8aPWcGwxki2hLV2yHtqJHDHmBvkw61Yn48OYi48ASE6g+YDPU
FNLAexcX9ayMVhRoxQztQUblGDtuDrNtXsGQ1baBTJsZLfIqh9wEY+ZdnE711orbbFcYlrxMEIKE
RlxSfxkh9+hoofbTHeqtXXLnpXXycUmTcjupt0PGwDzidfJiYMl5Uq7bJ7ojmEW7RY7InicFwLXd
eYn0ORT6FrnqVLBVpwIdqrFeImnlnQxzYMDVqK09uDYi0F+h9QCEjK9x2DWBuURUNfDmSPks3ibr
ZTxsoI8GeWOUcy7ADI+XPB3qE7ehUC94bkN8BxQoetzIfenpVxrZykRn4C3Jtp2t2hPUVFqEHIUW
pmu9AvzOCZridRUvy9oV75BJjZkbxH5hYqM5phyEhLdLobaETwMEzZZWG2WyDZJEnAVIFXzXHWKf
flGl+lnpcfEAJTd+pFETeO2pqDvw/sFHB6/WB98G4sJPSu/Vhs7Va1Bq7vxbRFdtcaom40Lx9FME
ebzww2io/dtCQyDuDMgWn2gdJIdBvyGdBEkmUKpUiv+KpfEvMSTOndVDvFsEYK0nu7AtZ8kaxg9N
WIyfeBJtWumyL9nAoGRdNHJDYSlK6BnDxr6Zer7/t2UnrlULewANFy2bB0OxNwgW2GidsUXXYODn
1tSuiYWMhgly6++GkRoSZZne1IF/8wYDkhJ68SvEY+FTD02hvUjxr6ShGSFbXtouGhGUN7EUR2RU
AZeohnoC7KFQNP00RMkgPqVVm87DUA76Kay0n/NKqHick7D4SqNQWNa5b/UnZ5qmT20h2osGHTHy
RcyI7prMO5NvBHLxrpEGOANwRTBq1Fe8YG0DEKx8irVJA6ZIrsmX95zd2yAMpHmd1TUPso2X5Kum
MH60818VvnmbIQHWvQuK/mHIixS0XFl/sBW5E2DDxjbhZgUtHfBFzSHopqkNy7rSKCkyDgxgzNY0
7Bkw3EXqnWlEkwq8oC+QIOgPNKQlHbe7OmnyKBXtSdY36b2msrZFFZkbvGD0kLuJqt2I3v0zhaAo
E52hQbG7TWhzoW/QCAAEhVqEDl0ei3mRMK/7nQHo8gIMEx5K2ZW9SGoPaObKNLUF16wIIlvCW5nd
FNxVWRncoVsy28aQN1roFFNztNkVVXcmLx3+h7UvW44bVrL8lRv3eRjDDSA5MT0Pte8q7ZZfGJZl
cwdXcPv6OUjKouzr7hsd0S8MIpEAS6UiCWSePIech4PwAn6dnJIKD5cKv4Fp3sQDU5LOkmA3D5qv
JdRljBgUtl4i2AoFV8CQeIFuHhm+nI+1QNZFQGtT+9Pbv4+GdC0dBMGLRt/GMm13HNVC90HI3sJ4
zL4L3UPmwMkfM9Cl/c0hqZxHb8iLyQEv3nZXDNh0qRlSbJbuHPDILCIOTXthBMXZSTXr2aw3o59F
z0XZl5c+CoDTVmYpunCbADi+QTLKep4HvTexWo8RyRrH/Di9GXvTwz0ShTnK+yCP9OkgfQDewnaA
yi86KvVupTPIvDsXbHgiq/dWZPFME+ucJM+3fiqghsdsD7Kuab1mtRk/1hmWglETNG85YlWaads/
a6SxCmeIX1iDoEYKfDZ22hLbQyy/D0ZRodhODfchdjMNH129ekTKo13HKVb7lcJCcIWPqCsbr0tH
Xqjl6GBTGJukXhqDAXyH6pVu994bBCiXL1kOxJQa+jHec3ux0T0wmEagsEYsAIXwrapRSS3QquAG
uUfe3gVXFPYCrWPqX2X3QP0+uN1WpuWNRxqYqoENFbeM/UOZRsPBUWUVZeOKC1Nn1Ay4j/vUb0/G
CK1tsHCAn7HMuxO5kceoBfm2kSCL3QN8JJcuy0pkPAdtqg3w0zhfRIbeXY3WLS7AvmhAsyJ1yrsi
x++zUOKkv0ZYQeLdghAQHOap/d2p3fpILydZRd4FMmjbJsSbflmZQbsBk161mpd6agDv0uZIpg40
fRvdtQCSRni0jnn/1U+LPYh3tB8GM04QLh1fajALLB3U+9+AN0vbMam3O5SXArWpBjkMdYuxXu7H
PsxvRt8Wi2QQ4TlVValJBHh0B0mgqfVhZzUT9SrrsoOwwKU4k8wAFgpdH006YFfVxYE6Uvy81nlq
I8dv+lBylfpwLsGQ9ix/Fp0hnwOzD8CRC1Y0r/Ss5xr8X5vY6PoNOYG19X2MyUv72fhuB+muK0V0
K0srvDczC8D4VAd9VRVH92mdVyc8cV6ocwzD4gyK6rPoeXqyhiRdQRkXAouq6Um8ARd0Sgdfi/EI
Uz1Dn6DHgXCnEurhazK27BWQuPTWHpzykgI/umhaT/8SVr22yktT7KmZIGMBdczuMTHUFgw420UI
Zpgvflz2wFbo7t4J3fiIqlO+xHJoIZO6fhqzIDzr2uCBQBcwAAjJNistd4NDrprKrVZuelCGZ8Qr
oYkWVEiGAYW1ApVNeKDmh5uhZgNYDNxoBCoYq1dUdoBhq8i/eRwxdRUxj/WqA9JKupfeE/kJFXF8
9eGBlARKAOKuW3Ll4TeglCcPaBLl34LyfQ7y0KA4By4icCTjgaTfNUimrccSNSB9Xhp3KKU37tLa
21SIUt6QRxbFFhAHXr9AdAo8u07MxwWeNsOenG0LNdn1UAFzhaE0olJzIhxZre28G7NlwbVN37IX
E5pa+wR0TItGMcOw0S+O1IRIjfXIZP3eDPoh2kQoVV71Zc13hYBgGO3VOf7qXZ130Yo28tRLTdqt
z8520/lHBHXiBWW1GrsBVXAs2k1UuRpAypk81LblHnWgtqbsWOKDkqtHhpUGkJ1SZ9XQR9sBGKBp
pnnAn3MiUgRVwlUSYtljpgC6hVmbXL0Eb7R+dG5LX8AEDMGxN92vs6mNOSQR7KxbBk0q46UTZvUq
1ppkM7WLYFSc5ZG1n9qGj5dvmYsLTZFnPLkOvcT+UA0G3m6aP0WJLUjq+kMaHbOgS05Y7bwfRjcG
2OfPdpgX7TGrjmSnEY3vWaBR1Ylqxro4Cmw+tj4Egx3UUlq+Zi7IxlQH/v35UgAUtZ5pQOgMYXSk
UYG0C6PsfmQDe+hrwGSG6EbWGnsgi6WNe9BHyGutTK2ll4u4kM6RPAQyEquqhhJapVUcKyqUStYl
OKRoaAgp2QOKsbwFNVESa1z+zZUcq5TXCBCXCll4T6YMldJjmR0bdYh6C205hBkwQ2N2pDPqzm3Z
g5zY6sHb+DEmIHfqJ89iLMDn8+cp9WtVW64hpRVt7TRIVqQbvs9UdViB38nKrPTuLAHAP7M0TVap
blrHnuc/aj+RJ6OT74cgtuWJbNwFvx6z0yN1jspDgq0BcbQPF+rpUUEHSmfwqmXa7ZymGlsnPOpD
+VJ/VJbbSDOQidJUdNAaUFQqL2qRKw0cw2YaOGW0fs01T//7XGT/uOI8l/nrijSzKYR1RC02Hp94
GJUJKm8Jwet+NLHdMR/jBo+VuRfLic9N6kVCPEzN6mwzrTv3Zu3v8Wo7NGYMxA7ZplMXAJV9bBgH
stFB8AL1zOqAMgOQlD6HDXYQ4O2qneFRA/zejbXnoinzV2G5zy5+CK+ggp5OgCedTn7r0v3eeYJU
xkF1CzXy30zxP+4DCTBUeYG/e80kY6ey5/aCiB6yMA03FXRqJ3YIy4GyS1Ho7NLgT34y3YdoNK3n
vw3yXbOa2CH+dVAfF9ZzYNnRqRMovpSZ1l/p0EROCq3M5WwZEYi78kgtyJNQib7qis1SFMbWiLBH
5Z0xfBqayqXml7k/Tdka4OrQexWUUFdQMb1r6YfGNvFBBEs2GxnKRdU4AtSgoli3qKnf+06dPg3a
uBWlCVCrsutW4s32Lsjf7Q4Y2/Yl8HVPLMce8sM++/9uz0vUr1H2akp8qewVKC+hyTxMybIStLUn
6VUPc/4sbc1y2zK3X875sw4pTERhI3czJ8WkHbykgd0fyTTZw2Xuo6KMcm6j5ien0Coe5ktLPHC2
ZRkOy3maym8/T00dg5FOU9NEOqicr5Kby9FAhWDNRwQGU0BSLmnB+VKr6gx1AL1/mXrwhBr2qGt5
zJSN/CrTh4IiECRbmmEaSxN8zNKB3QcFTWrSjwOWp9NMs2mes4ySLd43zpE6gQO7i1kqTy3K+Fd9
5mDFrRYy08oDL75isJGaVSYXPNO7PB1A1aWatFxhIkCurfOTI9m4C4IDgMJvqHNyU/NypMI3s02Y
P+dptcH9PC0N8jQEs+KuTrCPwjKIpm3BaE2ddGg+pvVrbBWGAquqvtHYvmiwsqP1jBsAB0FNWs9Q
k7tth0IkpCbmJvWilg33S3JyA+x6WlQQb/1+/OY12BIFjt6eQCiONR61HWWkMzpEvoBEbFJtaagP
lnW8NtQQas8z+DkI/q22uvvDPs386SJD6kULxxXdBiGOdt87wb1pt/pXB0Ksns+i75mM22XVx+4F
gr/NCTQeKCcccu+bUZ7JgUGVeJk74JQv+6I4C+iIrKiDby1oTL1C2blc8bKLzl4YZJdwBPYAqa3o
Ozcf2sIYv1koSl9Bx1aoZbO/RYoYsYcawp145w5fM92uF1FiBVchuH2hDmwBUFuhOjSU2E0dhQb+
Zd9EHUVfHhwjBLUiUxCovu7uyNY1DCi7oR3uSkQGN1agdTd+Gpo3RqXf1mpRGyOVRK2u0cKNBsZ8
KAJD5DFwHPOAqMqeilrmQhdqQt2ZHUB+PnWSP9npMCC1dGAR3/1pV9OCHVo75Eaz++Sv7HSBZNTC
Iwpyps4/hqN6F/ljvZs+3lxvQ26ARIrjWKTbeVoTmPpz7HbLUqv7M+dI6PTA5N+0Pl7XKDSL7urE
A+w3h2JDX3liadhG8ezUFcr4uir96rpAAXSd+O4lIE8SXP6UtlglSeZAP/QOyaAYu5S0Xhae5f9E
6gww7jR57aM31OiVj7aUwzrEo/FU6iI/GsiubkbXxqIS5AOLIHOb75YZLLUxzX6Cg/tJssF+9rQe
wX1E3i9c0/V9bqN038Ge7DYWbrvsGt34OtjtvuNG+lN3xoMcvPIrQJsQ6AL7oSPrRdi1471uinjr
22VyKJ06ubHdMFgZXtt9BZJ+OxRJ+kMfwi8yjYentusH7D4NcfIMaZ9wZ+drp3XyZ0ciHKhcrWbc
R44bHssqYssiiCUosFl9jFxjvG9q4x48HewrNJqh5uTbzQn6YcUdaNpeyY4/BlGZtuzOArR1t1Ud
AkgduSvNQ3EdCDCDi5aJ6FwaITb7ltW+VmzN40h8B7gGMlnKwaz5sEUNZbiOzURcUfwirrmPAi8E
HArE61l2NaC95i6KDJ94TG/IhBouDZnpzrPCRa/lu0Br4k2nQB/4V2u3pptGC4SNu4Ol3ntTh49q
gdHPr9QKuZ+fMzM8z4PSHG/9IYxA4vkxkUDCeIWbKd5oBBHBgvp9YvJxQqNeZG71ncjeRsXHWSRy
ODbZQjBF+TYRv01H8qHDp3bRB+OxBtZVGu4BEjYLxsHikafWZcIsjJDGQHAg3hDGIRBmfUaBxhN1
komHxtm02nf/Ggh3pMkCdtQqly2JjsLOqy95ZBt3JoJmp7/Y21J8tsdm84Wl9bt/CQDQktgr8Lv5
4vmxedcHqKaaIlnCb+t3flckQU4OBzcoYRKoVC0D/0JTNeCe8O0rvpj8sYUk065BCfemGSzjy4gH
byCd8BWvMNCn1Il2GiQbb6BS7YIoAwXJaiRyuvljr0bWOQJDAS+mkeTAfBSB0UgLiIobGUN03Pk1
kq6pO4Ao0kgWuvqXGuAjcsBKD7UXwToLKvsOCPF4g3+Gd+qSCHzDEK/eWbVVIC8QWlALlzr0qC3Q
q1pm8h3SRZuhcMYANYnhGhxdxvfYRmUhELPxExv1buWZnXmTd4G2bce2OfCyGU7Is0N83MnLuxKP
eZTnteIFy4gHPwG4dxHejbICY1jhFEpVxH6pNV0s//bZRmn9y2cLCv3TZ4s0DSK7qvaLSrfCvs6W
tRU2h6k4SzWBmm8OVPZVm9od6kjqfdElSbdAZBUUchSucyunXFsRGAMmI0fadu32obZAGltg19o4
mx5iZsuw9/Gtk7HOI7yjA3YalYpXrw5C6s6mDiB27hT91uodcdAACTl3XPZnOqODjHMwlPmcr+aO
svRfo1r3F1nl9BsrDqy96xThnTuokrYBVL9AnpxQ4lk8k8dgWybym9Yjqn+6JfTYg0OPR4k1p/U/
xfinU3Ia4UQpACeO2KbrQ2z7wUY3ILjLHBc1KH66LhWsuLbqZmE0QAa2gAU9cAaItJ2MX8jN10Fz
yooCEbgWe40oappLo9zaALV8avjf3Hrc+VsBKCJkrBz5WGXZFqXcyOvhztuYLBy3mWp2abGMoRvy
nIhSPyQmh+y4NuovOut/DLHnXpFo7m/Apo2KdeVvGR5f1tJB5kpNm0mxJf8hdt6nzRE33o0ZKttB
rQ2G3Y0LzNgS2cVoT1tbahZ6HO+nja/qRcVG9KmJWGa0j0sdmegS1aUuAVeDiLULw2jZ2hOefmKE
dsVLouUblGdc368IdZpj0CBOk45mc0KRCeglMhBVnyDQ6ZuboEBRee703Yb66aA50beYF+a2F6ZE
DQsOkQjac16XOUr5UwYGGZf3CzJGef3uY3Epl0VdI/urvKlDOkEP/ksoLSQFkrfQWpdn2fkAE0Jf
atnkkGjsEqD5kbrHKVZezQaMb83CRWiyX5CxUj105gIps89L52a2F4YJ6o+pV1orowDQsMfKgOE1
fqzpRsMtFJ6bxMY9R6ehe19YaQyFM8TN6YAcVdohpPur3YBfSIDXnyyfRlJ7TCIDmuVLmmseAyEh
hOLVwcwca233KU8voAdrNjq4wC+F4VtnXT4aCu5FBzLT2Rh21pLHg1hHWKk42IP47mkMsiW5JGQb
PFFBvye01/MMVaQ/YncSgqbPlWKhQZXs4KkDnQUJawSYFDiM2M95a7I2Y2UDvqu8mGND6bweduRD
Jpvlv0bTlHObfKiZ5xmzl3MPN5x8ZXAISlYdEkadiN4PMaKRFerl0U57twThUPBjsqXUQ+6scvJN
m2k/KQL5KUiZRBFUfkKQpzdAs5+wd/wczfwjuEmDXRY8apH2BBS0dTY18AN2VjhAKX6Iz+WQCnAv
Se0WRWjmsmxCEzGeNFiAMVK89UGyBkhRAPsRQbiG+eEPGZevecCbL9WAvL3GQ/0OCx4X3JO1jv9j
nuzx0mrBglOhmt9J1hwvV9wPTOC7iLvhNJ1qltQORoU1lUhKVBKpHjrwDsisAbR4PXaDTWSiaA90
GC8AXt5CrLO6d8fCO6FYsFqSXZMgX8yrsLxJfGu8eqzH+kUNCMEVgIxRzo426osf3Bxyup0uHoN8
rBY9GPlOdBg6LTvp6jDbqCk7WS9Zam7yEYDwTtTnmgf5owcU7F3t+kvdrELgWlYVF+kj65v8EZFX
wBsLeUeOQZ5egJJyb6hVxdVbL8phmgR6daBVTUPch2rOXG1o8SDq9tRMRzaugAWyt9Rs3ALpQQS4
N9QcIr/GbqxyV5a6KLhCoz2yG9aSepGJ1w5lDnoL6nV5G52bBitU6tV7s7pByOCWOrF0jRYFG/Rd
pmnWCLblpEJBRnVosDhAKClL/DN+W/6ZzrSu+AK+7G5nGjkbF2bptwjAD2CCNzJsDDMoM6szOgRQ
BTj4EQ5z829+8zAaQS40bG7+96eaL/nHVH98gvkaf/hRh1N3ct8a934IkWUNKiH5gk7nA4g/2Cq3
in4BoYT0OHc4ESjpyzz7NYTac7erZpybdPbnBdIGGUnDAcvhfz1NWH58MLoKfZLJOF+VjLwq7XzB
beN2lBH2bupDzEOoObnQKQ0pivgZypvlXrOi/NpAGpIhFXQSirGTDsXAgALR/GI5mNa7raOzONlo
EDU6D+oOADZa1ptKJqiV+BhLI/IYaLneMc+zfdRRuz2meBLRVeeOAfQ6He+Si3BDrMxl2PJ1UkTe
crrix8SIUqFwGxzeHV07lQK75NKIV9NUNDiUL6nThTfTVKk0inUYaeXk4mnexQIJ0RYME/LApS4P
05mTtu9nf7GRS+/aToobG+PoID7OZhtX08yzUsdsK8ESuoxt3PGgd/PuitYBN1UIJnVq+izx7qQJ
Ce0uMW9C5VFCXm0XNqxdUmdpu95djnhLVnb6eRrUSSgFoogHkS9ARIWsxY1rWRfQpJRvxcguGteL
N1s6l9DBiYDF9eP65EQpuJk83d87Vf9IgHSCoQcKi45IwGSfTeRB9qwcb1BlvtAHbAhSFl9BoGff
xlHsXPBAWlOLDtoINufUat7aIUiQ6WuAyCu8sl663AeLgZMFxyq11X6+5C/Nx1kSG+82OmtTm7+E
4ZAu9DxzXqbeYKsb3n0iZXLLGEtuwXvNT3UzHskEcYjktgEQ/8bHswyqeX2wJLe2vQ1BxnQlLzo0
Vb1LrLw7U6uP4uS2Evlz7ggwaaiZydTX4KzgmhnsZ1ubW9XSjfVkSy7UkcoMRRc5injIRnOGJeRE
g8ZOVvNVA0da26QHA/U8X2Cl5t4xeuC1DBcfOM5H92jz5paG0Z8EXEQJpdLi0+xGCRreePoI85+Q
YEfZgf3rMpuEX117zwlP8yeTjh8tDNAkoiYVXxj51rzyF5rGnU9/VWn6gJGaoKsiFzp4IzhAaqM2
pr+KJnVaD6J7WSaX82X1Rrg7rQRuff5L26rVDrrbfZm/OARIwfsv0/386XrBvJs8eKG5pv+h1xcq
6jrcTM2xsA9g2OhUMU23d0yIJGh51n+L6+bBTLPkIYZk48HRdSB0lR16dpaWN5cR63CAP91604DK
aO9mhf0oQXRHTjo3jWXD9eocWUxbaSzPFhICfPdtbzx1zSDOnWrxwhs3wIqAObn0jPuK99XVBelV
4ybGPZlaA9ReQRZER7L1bVDssijXl9MAZgb3vbHxpTTAxAmIHtbVbbynycGJmxwQFTEW1KQBHn4s
Gjf6WzK1I0KJad9WW5oc1SbZKbbED+qkj6tFxhEp3OBmunpjdUCbRXxNk7lO0l10u7iQPx28OP6W
J45xolaP5eHWd8wWdCL4g0atD26BVFlRJ5lySGQu7MrvD9RMxsLaORGCdeRCH6FDZZw+3pNBc6Dx
4pWjvqMPAFoP/RDIHltJ7Km66FmPrPZ2tB15Lcbuze887wuk3Yc1FAGHXdCjGUptBdItYDRjzzsV
VQYFPlRQfwFPoQ1K3Kw5Fm0E6Jp5O5lbKPDJsgRfCGI0y/cdNyjUdhNOb8bmJ0h9HFtRLD4B9ay4
hpi4Yd1p+NhF4D9T/jrQxausZf5QIMm2kzUkfhCl9R6UA6W2sQZ8teuvGoKcrzEDADLp7J+Jld40
6WC+yLgZoAdqiltuRe3WLc3+4Jc8QZwi0cEaaPcPyQBlXAGBzu9qODRK7Z8RhjsZgsH4ifob30rx
00h1lCSoOvLI1cBsYSQoPkvD/gkaFeByhn1261T1eeo5SCMioDa5cdTekxuqI95nG5TbPFsUf/eJ
6ACSxwNovlHeoS2y4S1zQqBLPfMZssMlQIlGtqv7JnkqW/vkFEb4inqedFkAHn2Rjqmfc2NAas0a
otePkV0KMQoamfMAsG3L0ldaHCNBFIj0ic5EwJPprPuL7W9+gW7oeG4W6ac8m8at4QhmsN2nrN6U
Y2PDvcZGvqf02tTrIEu2ZlqJMpOPHB050yxpWe/I3sfpQoxI7F6Ktii2HPQDz2ZWTHxWPHWNdWK5
1R4oJIjzpvnEZ4W1NOxxAwJt09OelL+LOBmq1ABTYEMOHmWz6My1ws4vQ+6BB7sMk/+k3S1jufAj
6R+9BLIjgMok+SUbGRIuRreiDuQJ80sEDUFrFY/9Chgq/zi7+QMLN0OQOsveRjVnB6DGUWZt+xB2
pliDpazfTM0RRGw2r/CRTKd9kJ0xgsA1PVEnHToHhGEo6rqlFs3WJ8b7bLbRvc8WWFqwaaVoEPFy
zWRBnFmQHzp1rlFdqFXrab2LvaxaUpMOCPKCmDOoL3bpAbCpPGoQiC1tJSVCtr/MMXmoAb/P8ber
WCW0X4sW3JPhYBf3WmIciZvBhzrpLkGt1bpXNwU0+iIVi+5uSoh239vdeNQh/rrGw9E5hnUQLht3
tE91kltPOujSJ9o6KfIDWCiLVQDU3Bdy89PSPhl6sHXNvEVRPX+lO6auIVxRImZx2+h6c2yC1l3p
QRK9yuycl5b3tU1Auzo2Y3TQs1Tcq4HUXyU5NHRMwIWsKOH7JMU8vDb5W4CATxg23Suypd2ytb3w
mriGATHXESyjVj5CRDl592VQZJGQYxQrA8nTFgy94P6w9VVPZxa2qp2QLsIFOJt61ZkVfmNNDxV3
F2VC6gBSTBlsawB6t6yxkZSVeBI1WEaA398Ztx6eM7elg9S64kub/hlhM6xqjqAr/S/TsI1voSyn
NLiuzNPZ1xRcuxBT7L6aY68vZRJ30NILul3DW22nI9N506EkfIm83PhS9v2JOLQ9AfbOKO++6mUK
OUjUX2hdnD0IlN6jdBtnQVVANhSP5Actlu+2uZfOhK7X605UYAay8aBEiUZ2oI/s8zQ98bL6Nn1i
9afwAmRf5JGFcgfFgvjRy4pTnmveQwzCpwOeKOou7Iavyp7qeFuYYWgfuAOqlN/tIxIZi9yoyx0e
f/0ZC/7+PDLeQR/azreJWUSLUu/jYUE9ThiNi6Zk4TbvBuiaadBBcD0V1FLN2eYk6bADtq26bdWh
BrE+shewUZM6ZlteO/Wm9M12SSg3wrthD3zr2NzfE75ttmtOPG51YIcXKdG0zspWnlXdIrdWr4XE
0yPQDPNGJExbR+os4MP7Gdn+1gtgKehzgJXcxvj1HFykDjb16BSPVSXeLEQZ36Ky3iAQ1301Mj9Z
AT81XKTrIrJn5PVGpA5fmmLUFr6bGSeXGBEoUExthogc1jnBgUx0cFQUmc6QpoCWazFCiBbg1U3s
SFQrq4I7AnGRDQQA0L+x+BmBnPziqcevkOaLOTb6LrYZHsmF1id7W9fwligTaKC3dWBDTMeI33zc
Fa7J2bfCC+OVwVh28RLdPYZjXq97KSRqvVEvDjXPN7vOfg552zy4YdRsfT/P9kHGoJSmJiOP0YLi
elSzbwjtxyvfGcXK0d1hBwpBwqjTwROiXPsOM9fU7FC8d8ffHWyLbXmWAS4+NPej8FHan0TZHjkN
FBhC4eEWyiDvttI5a368FyFf/02zwrfwqlWdo0rFOyLUV4Asdto9omv4FrooKFZU+58gdbVDrtfE
KwwqTyBSrG5DBGMmGzWpA+j2ZmctNQcECK3dmo8oA28PtlkobmoX4cMK0hBzk4NAEd+rdY6tAAhp
l3vLRDGMQ6r1iddVcO+wJj21Q+IvidGb/7LL3EpPuaXkmRCBX4PLN4UoYbHAbWu8gm9DAvNvpldH
8gFcL/hHpCxq73W3AuGQetQO4btvG4LR2DJleBcaIK+WPhJZ2BuOX20dyjy9HJ4hF/NuJyAGODIn
O/mPIvbXgTaixqBpkp3dReEGSQ7k9dwRz0XkysFug6KQJE13RpI1X8gjbCJ7G0Ocb4HFVracqOcb
Te+3f20T8TzyZaiSYa63Mzmo4UJeQ/2MvlJZfW5SLyL+3Z6+/zLq/qX3j7Gzc6umKl1NbsdgPHQD
kq6QQi+PPSIAG1EZ1r0AJAwyx2J8y/2bou/8H9ZY/rSY6z7K1MDOMuj9E1Dg1TRGZoW2FgMqleh+
0we72sZamCP2pNZAUi14OnVIvdFa6vq3uWZ6rqsuQCaxz0qI+9iovO54VkOgeJDvldizHzQZsDZv
s0dbr3X8TrsK3DSZtUkZwMVRUhZnFMGLNWBP5VPlGN+ptFHj3/HYSt7mMXo0hivNZy+S459JVWtA
GJebuenVfbmBPHK4SZ0gOLEBpVesfyb0e563kKYL/eHi2m53MiU2MlHpG9/qZHKw+nu9NxbIFpRA
iOCWyLHCRFjYLk4kQ5OpJlNN6rVa1HZSL/aK5iP1/m1swkNkLjIBAlVNXLBMwLoSArRm2bvHUupY
aip7V3EQBgzNSynd3PopE8e9gx7tCgy3QXYbBqqAQUYnMHUz+7tADfEKtBr2jVZA9W/QnOQxSPNq
DSWp8YySr/TAi4RvxyK3rlZcsGXLePjSmuIuS3P7Jwr7gW/05FtY/hruhBLwjTYxQeSPdwX4ETyE
YrzsxJrWB3qgf6Lbn+ymLfjWKapJfcgbzOyK2u6jEBBGmgWJsiJstkyGIMMdIUg0dxiFDcEP7QoG
GzBRFUDtI7iyKFnUHanZDPl7k0oP8Xb43Dv83qTeWEd52H86Nh+B0SlFtgK17YnVjth7aoEFNCIU
2dwyC8/UpoNy8fNR7OPEiU4GFp/EZxDL7ofP8vDKu96+08fkQmQIluisLWCj8Ya8hmz8gSq94Iq1
7eRFZnOw4NWn8FIr14+5wF8xeYm64Bvp1tYaEUoAhPtKf44scMPhvvZvRViDjxsP/zNqZJCD8tsQ
QZfOOo+AikMcsbbumrxulrkh+i+xZ31rPSf5YZYNhqs8FEtLbJX05I17EFrtA6ZDkC3APR3U4Ebp
BqRJWiM6+4b2LdV8e1pQtomRnfI4/EbLNNoguKhyXbhWmxxosebZ+A2iGL5YE5sX8XrJ3k/PWoVX
hWL+InvTS5R2KLvducvZleyQ6UzxYvDKBQh7xy2KZrJnB/LiwnDD18xHGbQDLrZLnIbdxUUBNaAG
TfgaQxqA6eDeMJ3I3/4+MjGi8Soy61lgZXMGBZM4Y9UrztiBxDvWa0+uFUVHK442gZmV92kat1ee
OAC0dFAG7RFzWVa+ru+oV2tZcwoC9+vUqw/8rUbxxxGLI+xauK1B8hIRMvKlA4jrNqwT2g21otLj
q3/+43//v//7vf8/wY/8ChhpkIt/CJld80g09X/8k+v//Ecxmfdv//FP23MtlzEbHBbMA/sI5y76
v3+7QxIc3sb/ChvwjUGNyLy367y+b8wVBAiyt1j4AWrTghKhW8/eWZ5iVUAl/V2TDCjDldJ5Q+oc
6XPxvdVW0z426MLkiIqVbUIrrI6xdgeoGUsvfAyzrUu8cpBLtRfhUEbbSWUwiZrf2qgjvoQAwszL
jDhh8QrZmAwCIWAmokOQ+J9t5Fxm6UrHb/wAeWKgZ9WBiaw/W+rQx021yfHQAyPTr960kl9App/t
WKtjxc4yXgGP5LaTC40lZ5oAagr64r/+6m3zX796zm2OXxZjyEFz+/evHvR4udbVDr9vumjYIQkc
ADVljOvM1sqXKkHSRC0nuhF10KVrV1fy4Kh5Qqm2DpjY370q4WuHLHQ/zdPpimbD6iXEirUDY3X4
kkaVuYqtpDs7kMQ8lgV4Mgbkpp5GkD7j6+VvyhX808B4K1fdh9JIkA4nus2MariRYWwdbNvEMxcl
Dc6/+V161p9fjq0j6otvxwY0hDPOfv9yOjcpXUDnxf20SOcFQ11+bj8hQ5HfQlG2vUWp/iM9DqNa
aBt65FFTeQGuJW6HAlrFZuh9QwxYrjnLBFjT8GAKRQ2xBsaaL6aszo5aI+KleCdiPX9mWgHJoKKD
65Dbx9q5hlpeXQG03yBhz+5zxaZfgtsWdAeJfyQbKMOSbVOA/5F6aUAV9RumePkRNYNqbRXZqNuz
siWCU/F+dARY+32BksfeB2eG1SXVsvZRRRj+f8bOa8lto2vXV4SqRgZOmckhOVmj0QlKsi3knHH1
/4PG2BzL3v62y4VCR0AcEuhe6w3NM9715vMvfQ31oba0o4Nzxy9Le+kwp7Wme5obpf3c1Pmwk3qC
Hix/xVk1wj+q3k1fmvlApLCozAgBMAppaHWrDurhKXWL7EVr1WqnqFO+la1ydN8ny+gc8d77Jd5o
FJrYakYTfxKX7xp7fiqrzU42lJoI/sc3wnD/9o0whXBU/jdxzLahIdv6/HP69KTiyaKNSMn4zyav
KOzjxHDtVeSVJc8wLL+obq19l4swQ+mGs296w1UJXJZoSoUVZBRfpKvs4hIrzWMXe1h5WrlFUaya
2e0tBASI904ZYS4Tl3dykGyQxf9n3TKZL2JvX9cOKJtRd5KD3U/qnTAc9U6eGUOsl6ssHEFbkSgS
B8OJjrfmf/RZKoyq3f+PZ8/fH/vzh4kAlGUIy3E1hOhc6+8fZhxUQk1S4T3ZQz2Sik3dlQp/4UEL
FRfQd6puu8TN3nNhbuVaV/aoqgCWXm/0KNwiPEsasXDgHnfFoSbPMD9nq/np+ukAyejStXi50UFW
4/FB0EkNCKf5U7auYhV5V02kj6obhysZbJENIlU+GsjOhEQJkHVXjDZbR0WBlo3nJo8WOJf//lRc
+x9fMd2whWmrGpK7wtB/+VRYURl+1iTWk8Au96LPhhlIm8RA2GaXW6mJ6ltRtBmKx9Caks0n6eUc
QwMplyzr0M+DGOsgJS+llT17BAc3WM2mriIFLe60XksoYG4iz4EVsn9nzojByN/bbWG/3XrVFug0
W2Dd2M+hocKLEMUIFf8gi+1c1zswlIJR/0ed7FfMoaal89xP1o21w1LbUN6rWd57ZfuT8cxjGF8R
zY9Q6rLKo2wJSzy2vAobLtn6qbdr1DUGuYZ7Dlpt/gqM3/g6FbtIq6dDZgJUmetFPlg8IwgqoprC
jh/BfgcwvumsutodnrWZQFJARCZ1y05pLs1t/YiDUtIQlsMiLPAz5J171Tti7l1c2yZEZn5qvDsn
tb8mWds8yaqcV9cmIYexk0XZoCZQqIT6/b+/I5r5j5+Oi9+Gq2Iu4JoGu/C5/dNzaHQFr7tRL5+C
QJ2jztlbVFfhj6wHdOgNlngg8xMCzwMAjL5e8KNAEYP8vvdekFba4ZuKSoZthS9/H+lWnWADM57d
VAnhuKLFYvVRRUwKuVpZdMJpGxTt9NwFNqoifrYLZ0e8IlfyCzKxQE3nIjuM5uDYs8rNXEwrxEdL
xxwOsgjR6GNKWcQKeRsCNds6Ot9yyQgKPa3ehpPVfKJewxZnZVRVC3GIQNV0TAyobgv12kwRksAJ
TF2o17jN5feebn6iXhf+UG/bPm2XS8jrjBBzwH1rsf2uaXb7aGmufx938F8HSDzveqvhFC5Eegah
YL+ofnn0gkJ9R1Wk2fFM9fayWxShf16Q6+obB7xTxw5C1ltG8/02re5PRIDn4XLaos19QvHFuW6N
Cdwo1o1j2QUvaK4b4HOI1lV2fRxrMgLQCuw16hfh7yyfslU6ld5r3E3axlOG5D4DG3po8047ypnM
hgzgbaZepP6TWwyQk/HJ6rxhrWEaR3AabrIzH2S9WTXjtjb1dq1a00edbJD9BkbpQujLHE64x8Sq
vnd8IiiZ0abfEIA/SWfIJmruzGFy3wExWuvIHgP4E9in2k2lHoaQgL2q6Tp34KTfnLA+1V72Cpkh
vhc8Dh9HNkZ4XmBwbebdC3kuHzs7P3/J06nGJqDo9rJolUl7rDuA47KICbP+UNdiF7V6/kiEXd3k
IrGftDJP7kVp79VxsJ9k1RB6zcbTvGmnz3WaUdY4dyzdvT7JrlqRHWWwFtMg1A0T6ygDRoHMkM11
zWCDje4EhHAWSw7Sbe9Kpj6GlUlQL6+PuleVPzst/q5HkwPntfbWbNONh1LV672R1Ap4oAm5Blic
uyJs86d/myeJj0NalHsCFt227LDEy8LiqZjZKMAgcUmeiSiZkmPaWCcZPynq5MHEOED2tSaeUk5Y
kpMfxq9Onm+mMR9foxiChlNaKrkWduysbg0IGjkv0lnc0EyKDcSi4dRXTUUGru/6+FJHebmuVeE+
ok8a7HWnCHGcycdzrBGdB5JoP1saiQIrD5wfcKq2SeobP/3WvesaMjJyOHAA99Hwg3APoGna/feT
UP/1bcmqwRC64MVgqarKM+XvD0LCUGWjDUqHYbxKiLX3SC9JygByUw9u0KoHpMKIiMi6Du+ooOle
psYqMbxBJd+yC/Ux6jLWA32Z/pbzrQRcZrzdeoDh90lUe+HBniVWpM5Ki8gq+5/O3UpRlXY2sJVn
WDhijLv26zpd1hE66ON1a4zxtQ0a7UE2CDIgD//9Mai/rkvnj8EUrBvm/yxL7rA/vQ/sYQDn7Yj2
+oFpt92ZScpPXuB8jIgXYQBdm9DLvP3oE1/fGINe/vowkCOKBJC//PUHBXp2ZMqi9X/fsqH+ss6x
VUd1HP5yDg8P4x87T5imKkaDYXRdFvSTZ1coofvhN2LCyRyUR20n3peuJ/Z/Vst3fKUCpfpntY9u
41It9Db8htXGrXcdNfbGDMsMjaatDHOmthu+aiZaLnmyHYMa4WBSHpssVoMnxS8/zjBCMDZ9C80j
81VjM85nt34ZFnn/Yzsu9w+3SIjJO51tsMHGQrdcQ1D++9e5H6chrCYzPoweVC9zrWPK0k1Ybdss
NAkg2U/91GOoOxNO+jZ+APRWfbn18BRjIj+kDave93Bt1KAyhMOAlVOAwHTCOwcWaB48myItT/3c
Kovy4JMIHq3BPweGwKvqr/FZb8bwhFX1h+jv/vs7oM3Rhb//c/nxOjYqIYZm23Cy/v7PhWqRjmSy
/MPC4dKL9RKRIbbvXjQ/I3GJhko1H+LJr9EBp74bMzhtCFSvYgsVR7/tEOYTNmFrX9P3I1rOAfsF
qLufyrd2yQlzqv/xbeaPpM/RgE//GFNo/EtcV9eI8BiO82sUS+Dqm9thUO+TNjZOLXbha5BCINh6
0/8api4SeADPHbuCKWkM4UrWgwCyd2gxkoAOs+CrK/IEsyPTuqrkHF5T8qKyW5ab2Z0fEHaRxdxE
lrqOeoGoY8hqeWiKExmzH4Ctop9pcWXRyBsp83UyUp7zPksNr4kMtk+GlzS7VJTluUk6+0QSud83
lTE9wM32NzzKtbd5nq7xwp/T9DGPpqD0aJFMLIqr6ge8QFCQ7K4A7S+OH+cnjV+3OoeHWhSo/PYy
Ka8VuhtX2UtWy+LYltMB9vN3WS+rZKM8jF3pbVSW/evlCrKynqes1aFbtVnm72Xdp4s5drNvx6i+
+1SXdll6bkS5MfsSv0k5RF7KhPy115Iq/Vwn+yhmlc8eaB0Bi3/eNVbU7Akd4e5ZaZVHX6CCmMAc
w8VRhZ/pJNkGtp9mnqNCI1wfqx4yea3S3cly7uT+uvHVkNXtuE282sJVbYrHNQLKvFGsJn2228C+
TIZ3bxkBpbmqTTx1VTfCxCvETMnf+MadYqQ/bz16U/xEBNvm0W7ErBcZSSLOPjY2NstyDneeCOF0
RAta8yJ7GEkZH4iNE4CeG2WdHhtbQlfBw3Kl1B136ThOm2WOkBVvNEX3drUP6xiluHmcVjvZVnVV
e7vMkHvlo46/5W1SW53CDUTPYi9nNabCu4aJf3JMYeZr6IA4UhTeeEjEcp3G94wz1i1vsrucZyCt
v2oQ0jzJohc4xszaAdc534I8lD56GomlneUo3/GVQ1XwN5F3Jet0DToCue6r7B8aIeIcnhps5Gcz
Dt43Pa/Ds4M2HM+YbqcFhvGE0KPxpE9IYeEn4W4bywyy9aDEKxxb0kfZBYyBDoUNN9JQ0/KtFhnN
3u1QE66T70mfJLthMsKjoWjFl2TyWIDYyXcQkPXGanLtDtfR4Unpuh9q6cXfwUWxlMga9er4bnzP
6tRayYbMGn52pa08hl4en6e6STbyAkTG75wZzph34xWpPmTsB/4U8iKJ95IXro766pDsk6J397Wh
FF+x3l6PovJ2WlJDLXVJ4yjNXR+V5B5agoFrni7RUY1tAceaj4zIo1gVQyjKtcdDzFP97FG2qlbY
bSx2/ntZDBQXPBPGq8tUFd/hkhjN1XFb8YwhRrjzNAJ5slhmlbiH0nhY+jYD/GysAvKdV+u/ydns
wlb2mOyaa3bh6rOmDMZTqt/JtqUmgwmRgnhbbtVRmuzEngWrlfnO9YT9FSIi0IZqXprEYz/ueY6J
RiTr9vI+2lwYZ93IPu65t5x74MTZcs/z12GHtkG+lVdNTBDsk22TSZ8vMB/kfRNv7pf7+q97loOG
WvnHPftxhWA/ebf7Jht2vRKb+7ZyjwW5OThobQGwQ+lYWsjTMWkrYKvkRIrQNg+ubHGUHLZilmDr
tvRsIHVEpuPj2jbjQuY5ehDVOy903mI9wEha1gnkRYOzPF1qi04TK6B2XqbEmyDkBaDHz1Fdwueo
UHljCZI8w7tMnssUR8refZQdAA3oWwGVaiuLhYi1JwbLjnIIDmDOpg/6bCfraodkcRuusUIdj3mX
rD+GMW8dNOBy2hLdba1LnoVvNvejau1vPdJybPlntvlBztVOjXvhE8m6dVkUd7KfHFr5A3ZsYqiP
si4bRH8ejeh9Kqf26OhlsiGyG+2NZjBPIs7Siz9UrNSHjZcVRyfOsbcSWbpKgmL8I5h2SWbXP8dk
+o0dtPbFyUkuRJWXgQlH+G6qDTaWWuM/Dh46Mlmnpd801SFXzCAAs+x0Gu17ZOoI8TdT+iSvPIy5
eYqiwToiDbgvHAt5IW2y75oo+EPvtZI0qYK4peWYl5C3xs4ofBU2HZbZY1y6a+GBeVDqbWkgzJGA
svju+OKKhPac/iRq4wx8yBFAgSDU8t+V1v+txNn1qzWIeG30o/dco0+5wYZBQPuYPq4Ni784/XLd
sPWdR/gQ0OaCoP8CShiCswqi4G/Xw6IbPl9eFzt3LFAwR/18V6EBsvESLHSyTmXBPXbqd4h5K6/T
6ne3hmofoBp3EMQyvriGdSrTedbKVdfOhNGRPnTqfRbG5HLkSGKRXlCOz56rFicbM+mtHJBm+0mL
nG9QSxIMcvr6CEzfeZlc60G2T1ZETFct+2tQEJ6H3Yjf+Xyl1PUR+jLsF352zXEQQbwrtcr75lW7
ZaDudFutnfKTKohwYfL3dbkRULMrJeODi9kQXDTyN+t8nhDg0ikP2+zL5ATjQYMKvkubtn2Pi3El
Oyg6/Dy8+9I7xJfKJ9fBfEpeqjYhb9esGh58MBBnCwXMjWxQzHrn8tR8ax3d2DtIle6DeFDecoO/
/HxNJO7KzRQ4CSlcED94JJfLx5VjrL4C7+I/WQoONd5sIixHVBGIHwJJ781k+fthKqoDLiTjlynH
Z2X+oOMUXQUEMNOLNSkuELxIW028kl5JVr2WIw4eIXiCQ+7H2IYtiW+y3ybaCcSzLFKXsxCMbFB9
+1kZMOec36aVEplPxXxwEtZ2pR4pW/n6DN2OBue3wBrq5YVapOG0z9H9WctBslcHendkOXmRJWto
XVw3el7Dea7tWeaqJxhUKxtUzGtiKMpj7Bd3qtf5b4Od8+FA9lxikVWlAnMS6bCVrVbqJxuF1N1R
Bh9Bkv5MCkdcZWmeUQNF8ZrNMyJPh7A68Uuz5Lp/ksWTAL9JSCFnsKfOuTU7VqddOWiH3m7vtbkB
rhsksk/NylAceOhbx6mI8LADl+WcPVP783QMLFx2puF3X/3WGz5i322XEgRz9Xgd2EGzdnhH7ktd
GPEaO8a91jn6tYZv8jRVIrjoqbj/6JwpJPyGNt0sZY14IQzNssHpZp6szvAhFdFjErrJE6lxAv6B
+0drJbRprZNutabmayYvVBv5b23RqFuQ6GIL3llHicuK3hJfsbap4uYY21AseyTZvSAuzrI46NoB
DBqrqNwzn7Op2OZjFr/5QUUmYzb1YiEdv+GW4Owr4X20RskQb1BsGo+ytRP2dyMPqns5VPG3ky5g
LCRl8UDw5VVeJ82M8iRvKp3nhzL+7zclW1Oij/KmFBQ+WSzE5d4bJ3GWKM8F7zkXMxLgK4+dzCIW
ILssMgKfkKG+4hFgnzvZUkzgNtHSSc4Zzp3MNJ02ZeNv2dKvgSVFz+BAplcdtHvcwA6WJdHnLNFQ
Y5clR9WP+iTipZQU41n38/5BtnmNe49el3MvS5ovnkukJZcSqMq3drDVq2zL/PSHGpjhohoucJgn
N2L0l+USokpW/Da8s9QGR2C1WmXuCCBkvjmvzdEsUBPnTrZmvOdXamqQp5Gt+L/zm0pA2ra+eLVs
N1mn4tJYVXwkNZa/TJYd7WNFqBtZ9BPRXJzK+2oLK+RbjE+pP6I2JhtFw6VyvXZPWa3kL0Pc5bss
IkQvW3tPT8/1yBNtGdugk+IkL7JrmiFVTqCehft80aDtuy2ODwnZdyZyUWA4gf5Pqr6+JjrWAkmc
qhvy6/XVLPH5BZTDaRSAsRhxbNgtlWXg0lTW6kOUdsaR0MOIJdw8hwAIkurp16oPjsMERh1xxOxZ
dfv0WobBVSiqkgMWndiwqTp2QnOrGdbNnTeCOPPSMn+WdRhdfTNTDSDWXBW6Pabx80ZolBOMKqwF
La95+jJ+UIFOeQHmjrIoR2jFLog78SRr1IC13mgm8U62BWPcPxAGWbrLHv2A4XVbEEmSRYewJ8L9
3dNkD9+QymnOsrpRgDXyBe1OsujXpQHTCLqALMpDX2kvepMkF3kld4JeEfL2grLEjcqDMDd4b2z4
oiQPvTGIrS7absuTptxlTW5v5MAuV5Wn/o/lX1uX7rQZIZsDy2OWKdK1+ziJ9lowZs+yu5mRmNXE
pH3cvuMb7IHMNzfGb2oNXxQ+vr/G2Qllb1vXH2J7RmYrzulWJc/iwd6B5BsusrRUYbhB2nAY9hBq
P4aj868DHR+7NUoHx6AY7G1iwHMYQcE+dJGTLgevdmbDBe/ktjkyM2mN3N0wZB/9dLftd62NsZ8b
FOGmj331Qj67uYAETDfxkAS/eUcZZr61C6P7z3Y5nldzyuYvyXdkuexNSYrorm3g5kt39FtRiujc
ilCHkJ+ZO0NTpDPL79dbqxxbA8vcVK4Yjg4ZrPtaV3/KlLDlBEi0VZW1lylhVm2XESOCp4ZVqOzl
Rfbr2KNX7Ke9u1s8lDT1tWvD5tE13PIx0ZMvEglTRL6zs4vC3bW8OknJrkYLWiUk43x/09lKlCo9
B2xb4jgMClBAf3aRGlvxEJQbpHCG7djn8biy3ewB3cPoKAFSS52ESVlDU28Wczc8vwGIFAMK6JZw
+NAQUg4mA8huBnEG3T/9VbZiMYbBMb4OSdz7u8EnTlcoPWqaqpaLSxC7W5Xs2IM+H0bULx78tPgx
alV8kiVZ77Tax1BZJw/CUobNyKbt3tTROg4Rp74b7bp7MeO23jZlUO/6uWgoqn20Ij9cy9bciNz7
sjJOslFWFV23cXWhPsoSfjnI845pfocH++fZhLoL/cp6xCm7eVLiS6tl/aM625/3KSl012vESrbJ
OstXsLEKewJCc39Z58aXpmq1cxel19tAaxzEShZ/GahnJmlxBsEH6wlTTB9XkgOiNPMOueY4yTVj
nYDogkoIy7cPipJpd5nXW/84Y4W/U20P9FdD9IhIGlGKmYUAPKAvO/MsS+2gmHcYY3yXJXkA8j+u
I5zO93raI9TdOf5TRzx1Hiyn8cJGmX/d4aarY1S35xmbwDTPfa8ET1YASCrJ8ICcvmjynxQha70x
AstBApWPTx6iqrpLdF25yNLYw6MdevWLLFV2352r3Jn2CZmzc+gHOErOh/ivMzN0230Tl++yR6KW
Hz1kcUyStWkUEbaERoMELSSgCcvalYta9rUvE/dezA3p3JAbgFkRhIWmn/fuPWTjjxGwXX9OhQZd
x0yO3QxR0NXJeDRQv5y0+imdYQo2j/ZDXRBGkR1kXT+LASlgYZdBda4Yj7a7y+yLZQ5rK9ZCwNKZ
cZWH3h2wYcNDd9dhqMSGnobAmYHO49xiwF8cdEJqsp9sBVz40uHKdpDKWplrYYliOXdSWMtV0dhf
yQZZnlsVz/8NzCf8+wAvoczttefbma+MwaaY6xSfViN2P7fe+g25ecbs5kfQ9+U7wVnSIfz5r+Rd
taeSbKSsr/CgJ2xWFwcxhOV7wDYpHQrrS9ey4EGCky33XH8bnuFSc1cBzX5oNBRrJnyc3thIIIA+
n1VznTyTdbJV9uu7Kvi11XH7j7F55VVrtw+0vTLpkOSaAJEklPhPAFC2supWL89yq/EvrWPUe9eM
pxcj8S4KJh2/zydAJnt5gin8UmNXOPkuVuQef4k2aoOTUqkPicceIpR/OXlauxNmPc7YEyDhb2rN
B9mgT1pwcv8c4fAvvS5UIBvjFjAe+rTR8qHZ906pvvCnVPZ94mcbWUxqkMYmYZuVLNZDzDaNlYJf
hVq71hVt1/dRBHaIoS4Ix1XJL+9OaXT1RU5cRSWB1bkYWEzsZsTaPSK86ASPzgMCY9si0IarO5OD
4gGLUGH6mw7WE6lsrzH0NxTDkDSM02KtuonxplgZ0VolK+G5lfpbVdTvo6knDz7xz5d/GaSoo9hk
uWZdMmy1FSWKWSttfB/UJb+YTShP+mnDG8s6WLpl7lJFy/YjGG/i47x8ZVGvDXZW88tXFhv8VNdT
GpSP45gYJy1xlTUyUONXgWjSumvN9EzIpXsDk5YZeCbIXkFhKNDN3OGr6yDai+BTetY7RfaSg/+t
l67ABclUKyAaEndvhnKRMxRN+3FZWfzlsvSqkz7flUqvbsgfptfbIdLRgyvE5VaTqrzHV2Cy1lVl
FmfZgLtIdoX83p4Fwr5fs5TfMu+ZV1zCrEM6luYuJvP5tavqTTJjliIbEwO/aJxzhBLs/dBheb6A
mRjpVVH8mpTNx0jVS5eRskPy18hSS/VlpEQ7YTH5OObNIcSr4nud7QcEq35WOFGuyqKzXk1UOrZ5
14eXqlTiu0oZtJ1rWvkzkRZyW3Zn/NZO7UqOivPxvQ2m8K0hGL8BVRZcA4PUqmoSv4MEGz9FtRes
/TQpf4S9g8oDmbPY442qFPXXKXRLNFvq4B65yO7oVPk7i/50Uw4GsSiMl9B7Gp1vLDjB1Lbhz9no
JIb19p6lqr32cjN8UBtPOzhObB1yXSVJBP4em95+eDesHBsb3q2q4r23vBBa1XSvXqnmLx0UgnWB
R8hBdfP8RZCqgu7pTuvCCIqXfuzFfYNbIr+7/EX2MAfn4E9j8iCrrMqt15HjBEfZf/I7c1+marKR
rQTxmyvyaI/yUrLKCYYNVjvtoyw1ge7CN8LHRM4dhpWys/BURhqWm7F8PQcEW3yTfYc8ra5paML4
DhUdM50wfSF0de2SLP+mh2CkDSR9TpXjgK2dIHXUav5t9EbUPFuDLwVeHl8L8UN2V1SwSYPDwl4W
0WWw86Z/z/W2POCsV+9kNT6mm8aIUrgUqXbMtaDcykk7xTzl/BhfrKyBkqcbRzBk8VOcG/j2GIC7
a7vDnyrvPF6FJe9qoslPRQPKKBg7SF5ZH68tv2oPqHgpJEjn8v/n4GWq+Wr/OoHq4wIaNTnqK7Ni
QwOzHz2L10hFjKxVC3Ml6zN1mDaF3+tLtyobPnVrnORzN4vF0lGwTr6MobQEJ4n4exg37qq2VfwS
msl4EzjvZuhBfxHCDe4tqwxW0/wQZX3Q7V24GVtZtEqTPDyBgrMsevpr51vNl0CvjOuQ+jFpTCbr
LBMycYvEYdStLHL+v8Fm3wgtIzgBsOkuUl33m6HjJod1onhCrKXbDXGj3Hlu2d5B7nZ2elgoj9GI
4FsAx/ub2bVXTY6fYmSg+rD6vciwqBjspkehFe/hwnOzq12M7REZ6/EQeXVzn44KqsJYkXwhQfRH
GnXBT18cTE3nPkpVe3USZ8CNht+eMpPMoqhU9zAD2lMTTLi1dpm5DdH+fBHzg4Ld+/BDsWq0rImJ
4RfZHWJdeIdRqfxNU2v6axY2zqEoCULI4gik7BArcbQUMTnVD5pbx0ux9/mVplifbUQeGa+JGMiW
61nG+5ViY0YDRStfOtukqw8lRopLq1X5zcEmIrSMDXKbdV4SYDU4jy0ssif1qGL/ON8V9J4U2zil
W1pTEyJp6whUKOdW1y3Cg68q49KauJ6y9ztVLK1TEnl7UuyQMeaZK5tECJbg+tJqqjg9mxqC43Kq
IBT6XjToqMoi7zZ1P7U1sgXz2Gzop71mepimzNdVO23YY98GVWusj7VTNAdvzF7xHhqGFSzL+iIP
/Hk/ziL93q6n4fxrD9ktgPK6IpGX7GWxLjAZzgIT06TZPjI1NOfiTg04o8K75+Wr24ijWOGu9BE/
lZWynzz4efTDDkGWypJstBT0J9u030Xz+FvXKCEWlUTkwm518qzRxIuWYWl6m7vGmfXOCcxTHXq8
8WQ3L4JzW6KVs5ETqykPn1UIezyFZX13u5iXYz9SKvlDzIb80/WhcNSIHGXRVva9XczW4qPp1MX5
Vt/6SnpCu/qLvPJt7jDTnDWBMXWZw372bBWq6Gy3Ig9KiNNK4OKSPc6ssj+rkyQwm5Usa1hl/HVq
kkpDvwXJAV1JNwKAxXk5lV2bIlFWQYMfn2z5j+maJNxrnk9qYb7kOM9j+S27Ilk2RsVBYsTVtmrk
sDZDB9ftVfdY+nzLZdEyY5t9U5BfhOn6Xyo83GS9Ojj6sawEy1jAV1/VGiqYVQN3BuVsvKZEA2R9
nLrDcQoGyIFycmx5yJGAKyQGwoJWJRUgD0UTuedqPshi05jlTngQxWVdX5YkqcnxFyuhCYPIVGRf
IruxL3FSb1pXn+54CRvExuYGy7O7LYEv3itxxjpbdpQtaoht49w7mMfe6uWZ66kfw2RxGVv55snI
0Vz9USb1fhw15QykIXGM9CIPoxEiWDUf5JmsC0kYbcBBV+tfGpAah4A4j5WdI6Xbj6LIT7/Uyx5y
KGlyb1exXF6u+G8Xk2PVyv1BAHGOzBH6TXpv3InZHnGcD+C6Pg6FNFBMoJUcLV9sK1m89el1X6yF
q/R7rbajlamaIYbSlX+0izTZ94GffAm9+FFSSqbai/haNJ97uIDR/7uHp5TNZpwa5GFdFETdtiF4
1fjZWRP21tDx2r1V2UmEOMKtfBtRaXF70PPyAj0mPcv6pbM9CnvTpTjamW3bPKA1D7PFwLFjIHbi
ku6r7AO2VPmqHM3mYakssnoPoG8WcqUunw91lYRb9thiI6dZGlQb/5gYNe1JzDZOs7fToIxinSRe
u77VRU5g20s5l95NtyZVRU51JUfKyk/tslzXaGH8Mt2/dhzmO5At8iBntFTno+5W5FfHi132cbIS
R5hdDAFt45JxGVaFPxaXATdGMjt5Ke5KuClCDyjKltartXbjNxXcSv7KO1lpVdZsCjLq0Sau0D7V
+/qpDAXPEi20j44bEy7pq/hRc77KNlkD4jQ62EQe17c6y8THI8xg06mxWT0FYAWe8ifZXR4S3WXZ
Lhx7uYasMwIRIRoS1Actd/qDmgowMGmaXAjGJZea2MchQAWi9HK157vrcJQtsg9YzgY8doeO89xb
NsCdVHd5pyMZlibaKTfjrn7xUgx/zRIrPNfxn1MzHN7VFMx6ZaYNeegSU7rEByCR1eNpLCHVs3D0
HxDSxKBRgYEZs3Ve9akx/g7Rfg0JpfdXSduDNdJdMEsGggJJ2L4oHkm8Tq+Q7rCR3hZJHB2Ved0F
dynf6sM4vBQ1YPLQQllfdeLjMhNGpwRXPAQfW35+SZpdvSlFRLUp7nRTI49rj0lBdujPsjyThzqs
84NR64g9+f7F+utAaA3u+8BjLQ0dbS+c+l023up/6TsNZTBj2/51jtvQIHa6E558Wzn3rV6e3eqm
wgnPIbLZ8x38cqVbnbyZeEJ62cGF8K+uTmaE+9LKENryzfqCMCxG9bav7wYnrbdVNIHfTx9dGyKn
kjfOS5FpDwX2S/eCROpL3arTarKb5K7rU/dl8tp6Q9zF5jOg1ah7a6ez/N9qc9GdvXQnBQiOnCnq
KhXfmOC7bDSRCnry+Lmw5j5XsVlgw+bzU8d7naM3y9mSgQLLIMvyFJn0/gSideZ9DO5r6uHznQz9
VZagcj6nmejvl1JgENhyhoelZNmHdMrFoyy5MRESC92ATLffwJ9DG+6b6V4eNICw28zTBRAF6rLS
+GioQFRiueI420aYrQXDf25BVGXl84Q63GYo0Qm4j/xgnyUhZvR/zQw53t1mOuhLFxNO6E6psUV7
zHpoAN08GLkdHUbDhlnWFUBL5oNOVOSSYj2veexGWJVS1+r+Xq+mgeUpJdk3Cg1tVVkhdHXsfR5a
TJMiZTiLcOw3KZGtH6jwlKr1o0JpbyPiVDvrSmFfx460mmwoYZvj2yneu96Ewzk1f0DIcvZj3eSn
FLMGRABvpxHw7BNp3XpaR76WnxrVwrtrULwjlg7EnCFUWmZVvAQdMHDe8NWR4F7xkv4fZeex27qy
ZuEnIsAcpqSoaEvO294TYkcWc0719P2RPrd9cNGTnhCqIiXLklhh/SuwwDm0RGHvtrMF4sL7dire
AKPzPhgm6btD0j3Va1EVlxnpWw4pjmPsEQqAQopYkaFUz50Wyc9DVk7/bv5UpF1g9KvEF1AhdCnr
o0hW4l/N7cR/9eXrdbVbEkG7PUWTfcjYYh1b6ECzEFQ8lkKEjlBbVLFJ+qhZLUqYpmt+dqP94s2q
8ZINs3nMHDPa5/UYfVOQEcxQaX42EsvRclz6a6oWxv1MtTNo2rm8zYlQu0Mco0QrYXnhhzFFJ63L
yIrs9OhBXw/smprrtArZUuD+EA4si/RuIjWGk9tlTNF/gK/T8/Ya20HYCSTweI8sFV6aMCXZ5lgZ
msby3ahrnDYppJMKNaSHZIQRHo2WuKb4OFyrRuD52kU2SATNrxNibRZmD/XJIITp64RiW829AnHT
aUqcc8vOeTfiCK9l0ToXG2Hxt2n4aa/dERlQp2EFB6kSND4M5viooXXFAWtSSEe1lTvEw2Y4xQWF
n/XE1redtTS2uZi1cw102CbAg9BXCuncvB6GuOuYyU91yZ+6plFeaqhdx06a+j5vSuW9tJRgu2Ah
YXs3NJl5tz0zKqHqbNErxIw8FZpKffefKIjeypntMuOW2pZ+A5Gc9nGhkCDyv33bozYVTbDCGfvF
W0Y0hOyMxmV2+WHy3O1gtbl+9aqXrWFUDBB+AenvNFfOb6ddhixk3Z2HJgq+3dezmvX5sVGPfrdE
zmE7sb2VCO4DET4xJvNrKraDFF8ZOvG2kPl+G2st9inoAzi3cjk4TeeE22VuRInANj3m3fXs//tZ
1pg0rwPhS4qhjw+YE40PqBGw+jDISaaSdPfVPyQlhWIpXbaDXLadyHJVvQNiPW1P2vr5fzF96KcV
4nKMG9VuEPbJtb+plvq+meqk3gHfAeePEnfY92tu/eZ0ir0bPfh1Riz6U0di1BFmlnGz6u6fZ/OJ
vsMe/mvEwx9eLr7/9PnbHACd1ZpGWKQ4JRGBnl/WgNuJfpxvZZ6pOz3XIAN37v2i4aq2OVKlo36I
1cS931pb/9q1XeVJER0+C796WUH4M23xXC969KgUT5CEkbysB0kk0y5t5mS/NaGLrjHKzXJoUomx
pTvcdVq/3CxZYGRJ1T1AUiVP28nEmZc9KcxluJ0l73a+FCU5PNvZtsDRa4HHtZ3culBaQLU1l9vW
siIwhqi7i9jelPpuzZvO1ziNEULpLoeQHmzNr7zqz6CbrT2v13SN0gdbprXquDPaaG15dl1sO3WF
IFOWvPJZQdXDZmJ+XdbW1qXq+hs2sfn9dn3HT/ZATDyzznqFC43ocRQmAD4v5iGmwGQDpphOjI6e
XInHYgk4M/rU+eOi2qwezeSeupS64w1Nj9ja6SxsfcbNx7kda8iVehYsxULenjKSEjC8x73lPWRn
m8Hm0UHbnS8L1da8cA4m6PredTx7b1b5e53WCiR9WwkE5ckj5dgTRsDJoxcxuGtoFL+7AN1mj0Oz
ppsGHhfmfN0eKRZ0o6bGwFG3+VpTZSqIb69X02MvAH9ilgaKBTljSp7UiLTjLjJ3bqWD4mYrk/zo
zI+Lt66IPKx9Y/4+FhhLdTb0VgaveoLKG/uMM/f/7ENj+1VhsfdUq0Z8it3iwxvjHyKNvUOUaN4x
ixSwLbbDzJIJvyL5aiVLfrBXNoPbzae0rflf8c9xE2KKTctfsJN6qFEi7gW2B1kE+7zRXgZD++5p
uuurMMJ25hCBdiqO3xoUiNQF4s8UD8E4cfeAEpRkTvXEduEZoj54nor9OXVCX5cCARCFiBDSs4Pw
tJ67HZWOcJoG5mU1Ty8ztEVfVP39ABwfg9j/zqwSi9nG6MO40pp93SuFP5kQTPV8DPCVhOiUfGj2
IH/0zXAgv/DUSetm1K168Tq4rUxOY+glbelryfI3Gn60Je7L7H3/YIXNZ9F94DJ4SL3y21hAJtHr
ASlu9aTDVvOnlnB5XfkWl1lgtQ3TStMTPybMH3n5ju/X3uCTKT1C82an+6OyTNhZ5htqgOYM5Zjd
CWEvvpmOQAaKMgW6LHMIVtZ3PdElhG/WlF5SiYALPhCThnXJBLsUhE01dXZNbJjVMqZuZ2VkFMzV
cIAt+kOZyvJliP42WOgeEKG9KqCjrBPktZ4BkIpkNZyacyYP6exUTb/Cx+Q/kQ2uTMALUCSnP3ka
t1dtMQhDy1+GcdReDec8wqAMlEi8aOhCdhXOBruZMQDE0zwRL3415XyuhEoSV1Zcp57MJw2JTCgz
vgwKveMhgU96TuKT1/ShoxOeGFUtETnm9DhoScvis28OiY3p4DgOD1A/dma7TLCQzbNWuYqvJkkB
0254dmRFwXKp5G6IyvYs0unUDnBzsVqiNAt9XRnU4zShMavMEuIrvC5s66n2Jw4RKjVlon4gLW4k
lSGJ7KvrQHMmNUcMjX3ohwTvzEQNbBiQAuuFo5ToGEwigHwtKrUz23I3mAaFpXvUnsCwfbPpF1gc
6jn1BPrwpkn0sFma7jxkGKfftocNurfc/9c5qat0lJU9Hjp1OFU1QBfsSJ61vYq2nf58gZiMoDTS
/WKW0wGxR4na2Wx9ot5nfDRkdxZeou+tQb2pet2cIZJL7rDEJS6F/fGuWyCZDPryh7nKRiYjvcdO
rG7yrAx8Zr/4bOuYK5RxENUOGVS5+/uJPKeP1GUDtzhN4pf6T912nkU0+Do1vVOMVjV00vFX3fH1
CE8+1KaNgW+NdzMV+KpcTbJH79bmWYJ/MMGrtngpE9mE+QARuR3+FA6eJRB1HWxT6zqUSuLexjY6
FdJVniMMfqMluWjG8FpafbXHueSjL3MldKKOLw9jR9x/xnvVFiMlfArVWlc9d8n4PW7NHifDxD5k
NgWVehr20diWAe83uxTFfPASPpCixrNFL6zxvqn4sLRcvBQTdX29YesSiUOWFnsJoHy0RXdXFBXW
Pln1OtVqINZsGHIqiYkiM42KZrbvq+iurXGVyLgZVW18qCPtPdEdoJquvajsN4JBjmOIctE6K7oi
wOwz85QLTC7avvkrtKryyaQ21PYvLj2pP5sp0eRdTmBq/NiXhnbEobeNB2uHA3LldM9qLt4aU018
z5jZ+rrFNXHseN8aE/7CMdzU1itOusYiIXOz9771pD9k7hI43V3d575rL7YvvJLA96J29xXlnusA
ZbGNu/5aWgNoLnYkmKmhw+qFiidlN7yC6ae+GK13o4pRZAE53YTqHacczxO3O1fK8sdz8L+yvA9r
Koj/NKZTSeXJTwTlYibnOVgs6HyV7rkBMPR8ZOeVU13DzSYvmks69YzB7mzuCc/Q/WFN+jRy7Q1B
9wx3tb0zF9fbpfVIdkaGOFVM6WU7jMJKL1RHL3nR2kiH7QIa7/jsZggsQJb8wlb8oW//pob1Zk3L
r1bvqYEl5h1k7EuNCtFZwBFN2212+CB86wgbDZ0yf8FW3LrOTPd+3+btsY674qFY4OEpyfAoBumb
Q5GHBYu6nY4wC1OslIQvbYJLW9jBoJGs3OjCwBDIzY5t4cZ3xNJEuP0YyUV6hXWKWKmdRZJp53Qy
UGgmpbxUaTYdS0yQ76CGGwdNiOV+TIqYxSyyVugxzX6cCEak1qSFdZo5D0UfJ2Hc3jcDsh5T2BRT
CYDEO4MlcdmQc5hg/husLMigz1Tq5iaUeEsI68U2POICpWheu+44KjZ5A2XqvvYU7YPWsQbc9hM8
hgdoQMZCJBMW+eo32bBz0pqxelcaaqJe1s+n2jKtHZLXzu8ZLt9nC6VPgq7lHVlxDzkZ7gM8VVL/
BmG8M4GRrIhU6322h4EMX6GSrWmRnwEu8h5jiOIzrE/v4Ols2LJmfNe8aPQLWFLvnoUVkiXd9j2u
GCLwMWzekZDNmGpj8RYrxpnAQf2K/6QHIOFEu62ZCqlfSwUV0Zy8yz6rA3RJJpzuuN835swka5rn
xGZPHMXmeO0xcb12/K+X2W33EM7YKzMB7WqvQGqZO9Y9a20QJe9Bka3y0md8ZJMZjDbvEouhDCvv
ecIjGVOYITZWFBQ3H6hR0H5jEvTs2dQCG8r4XlWVjuCU7oc75pSY8QZB4189U9NZ9iN+IjuYQnZA
Gpbhj5qR3xprcvxFZEaYAQH7hjUe9CrzyCRPp72sr2PWLMehS6Or5H9RUvsOzuJrnkTiASB18PGk
YspqFfWGFTqOfqV8sM2FCbtqlwAgAXYdzt0UptjJqmM6BIgZ+r2xhqAOZRqgiM9u9jRUJ0+StIq1
IxkstfxeDRU5I5U8NKTyhUvtvUEO3g3tlCJ84f6PJIzfpXEF/4oNN4TA4V7C1nbsMMqS2I9ygNau
xQdH8HCfpkiGRITHlzblD7aSXfV16I5zgCu7GNrdgHeogg8bE7dA+AAggBdrZAWDVzi+WlQUIpke
+jSyn6baA1S3in03GLU/VYAalRe7u4wAOL+jshx2SW3vFrcdzxh12Pep0FJ+dBLeQgdcppkMqCVL
6JtTpXel0UDSNe4WrOnC0VrSC9qO5sDC3+Kd3fBNa44ajhlC6aJLz62KOVT9y3TkQBCbsI4jVjRJ
kgIhL44W9n1UHapY5IGZvna21jzEy6z7IGrfGb2pME9iOZeWPy5j7SddrNzsuhuusz0rfkm5/r4T
kwjwbOYfV71zQvRGWQHzZH37ANoNuWGA+FO1OFCWFgHajqbhTI/npY8pratq2RV5456fxHztO6qN
xCh65zhySUwt3HuM3A9jrOT+6Ko3E0AnNOxl8bVeOfde9SqE7dyVvfKnnfmiZksz7s26KcNuyX53
BvydFlNxknMeqqFN7/Jxmn0lXRx/JmWgZ97HFYJpRbWLM0HeUbhEpAeJEaX0EEWErmHdIRzljzmb
08WMoG/NdRIkw2wFneB3MtR6cVbEiATUABhd5urkLiPJIG7V3OE5dlVbtlQGVBGDSESdyA3IsqzI
RGFf2tkj0WVm8aS1Y3dAZBsms4JkrRHyWFh5B7Wyfum76lFRIbxhsN0dnK770ESuB0armdxhOTef
Z97kMKOSk/HJjUktWjHRYUyyEDtoVvCxtuxUdh+1l4gzGiWV6pX83nUGXDmWBTtuCjQU5KwHcp5J
Hxq8jzwqTb93RrAObJrmHG/ozr5RKp2vMyRDPIu6fe7Gbw5mNeHs6aSZijyUc2yzGR75gMZR7O04
UkPh5G8EAs27BsgsxHJVDfMENmGlxBit6PVdOeOH1UVMUYVtGr6DJdxeSUcn6Iu0D0SUHMDg8nOG
9a6t6vaFNf4dYZc9Nubpg6FpyqHmRvKj5SGHwDEVqXjs2M/GFoVmw6VuItCV9E3HjlVtdVb67Oxq
I54PRW1ruxSCjS9c7GTTWyxmi+VNNwYFDMmd5WSPiScutuW2YY9FLnXrQt2PyPGO0lE9FL+YnDCG
I6UZs2I/YPwuB7vCzisliwE/9X20qGHnuK2PXDnfR57FSBKJOMTl6UPDdydshm561gpgoQL1TaPr
RH15HpmlBsZfTZTOO8Ifn/mqXDAW9wfwZ74XCkkXi7FzcjgyMaAcbH2nJdGkxdBOjwpoPrN4S8Bn
0LkGCtxASO19G4wsKfaNhYN5gxME7PCqf2pyJFwGhUCPmn87w6DPZ3PxVVbS5kA0GOPPT2wWpotI
80clamQwqlp0Lzrjwzapw8uxPqdDJk7lwnBtKtC5KqoZtXNx2GUiPb2QvbvTSKELmkbDEamKkM5F
8JSy7tzrJSSvOcfTMW78CIPVg6qwZxkbq/08WBIWhFkVRCPZ1mPkZXKPRpMwjAxB6iAVdupzkUIE
8JoTkZfDeZ7EeN4efR1i2xzORQp1Ck0NM7UD3A6//bCUuXvgy63PRq7WZxu8a9/L6rpg9nvGEkme
04JNm4cuKdheze0pBgz5fGgoMGJDcwG9cH2g/qvQvPacNeVb6xYAKKU5tUeZFGyRPVTNbr5gSzws
58kY8DJ3OrJwba0ofMvCnUUvzdOorIF49WFeZHlmFinZBM1RaA3Vm53ACujHuOL1gVo6cnYLswqU
pErYS7nReTuwfGUdmmRXC9h9Hylqe5ZDi1/WZB1ahsNzq2ZwFxOWpX7TVi9p1v/q+nL4/Ky2R9vH
lEgL7/Mlki7OL4M4RGsa5bbP2B65a3ON5uP73rV1OfOmOdhzNJ3t+BVRU81AF2pY/bO7oCrrOemb
UcalFnRqk536XlJwlzttyh41xUtJs+cfo/hmYUOJEwQr+K6LooBBan0DzW2sumumMFxgoRsk2RIV
fqJG0UHmzXHqGowVSlIR0+Q09egSFRZr0GBn47y9A8w8qAs78pWyXU1eheHKYHvYaUnN9jcy/KSH
RIlVCPLvl6r02FpNJngNgVRniA76WaAxD2oHHVvz05X5T3AXl082wkNu1C2X3TFtMrCIQU3Eafuu
an2uzu162JrbwcTMg5/5+lX+X6cjguj/dfXkeN1+mQTgYnnQ6ikgbPmDzckQdCaucKGtmBiMlNlx
bAqPog4XxDX535WbYpa++K3Xws8UTgPljsMI42+//BZkSlABnDWlv4vyITnlSoGd+20gJnA/JONj
GdV3GePAGZdsEtLq4gd2cjFAeYdMayBjVuq3Dm944HDFDZ2sVXyI0ZQT4lQ+RU1RMnbLYq9N8aND
VSwqnsldf21V1ziMK0ygWlZxnmNsIttWvywa0TYHhAjO89ByD3ujC1+yqF68TQZJ/EAZI6Qcp5NS
2Rm3jrtcxYIhm+UoHasmcEYP84ZmzM+RKvDl7hWWVYixLnw0J7xgFMuXVJ19ZYak5Rq6n3mx+Yzj
UVnX2dmr5G++bPJpIK2ezKkkW1NP+11CiUyfeu86CWkcAJVrVGNByhZiZ7VddVMLRI0j26hA5HXq
D3lc3ayUijNGVpj2lweE9nJHFcbjKgyfjRlnWzJudFdm77D+20tUpmZAJHK56xTZ3GUYZxhapbzV
DLN7Z27dU04u0SPZmdSkLdn/mjNxcGRP9nxvPjuOqA7cAuUxAkd/q8oIx4RU+TFEZh1gTzvCGBX5
VVHZ93TeGNZ5In7EdfIKkhSQwG1+jLF4xBDV+VMI8DTmBb1U7FsesXwp47TxW5XYNrOzf4LMu2AB
jFGO2g9HwJInSoNoXIYGoRVoya6Ku+yk4zi/cwpTHnExlQdJ6WAHS9PYSaXvQpaPu6qe0oParHiH
ByJVgrT2YrCvEP2JKxTjU4mexEir5CNSahslOMUE/Tmr1WoVryShatjyqZvUj77T3supb3AnRzBJ
tZ86DFktqZt6+ABN5Q7P5exRpFmBuDVbGKTCfinyS1PU08Va0bsFqu9ktM3RG1vllejrUHgGkCqK
vV005OEcp/ErTMGfgqCpe7PVlRdDtRTiM9QpdIcCZqNVJfu8nd2PFvy69Vy49V20XAA+411uYqc0
UkE+4si/c3Fy/9F5kxE4maPd2AEYp7ZOukOH9uw5MXtU71TC/7TYB1te+rslkJj1tGY8elVer9kj
5tEzRvFoNBHQhiLKX3n9B1uBhBppUvuytb1n2MbRPk4cBMONJGNLZvIGxPB70fuTXET/PHW9+zhg
bJGU8JkJmm4POIEzHG3175w3e95q3hm1tNz/an+e3q7cOrf2dtgu/3r2V9//+RLbaVtG2ziPWZly
ikE+UX+socafD6uJuOOtvT3a5psxUbloa//r4df5r8u3vu3wX33b62x9i9aXO0OtZ5+9XY73W1nW
TKrrQ9VhCQOc+p9eYzRZEKzncwXKbkge2z/tz6d+HsVCGVCxlH2ciea8Hep1mp3MCvOxrW12y3/a
uFezihzTu2rR4ydLU7kd3MIIIBHFT1tfXdiM7qk5Hba+7aCiTVeTKbr77Crs7CFmGPt6Uk9y48nE
zf+zbztRdrKlvrN6Ha8v/tmXKp2vaaN6+upjxxlgZm/cKjPXwsSt44NVYzVeKY11VWtTvUaFlzD1
zf2P1tXeCojIz7qqzGcZiSK0CSB6rBbJ9ilefCzeqo8ExsUhJQDySGEE1TLqREL2dprujbuxzcFS
ovLersbuzkzzg8sceyHJkyWSzPITyrFDxpb/UmLZesDc5bVsc+eK/FANFbZdDCuxfT/1c8oKX73P
5v6MGUpxIb1XEKkDkRsWlQwNT7MJPSnwj6vkD+FgO8kH7T0D6N+Xfat+4LdW7sRkl6EqtQfKzQNb
zAGbxiqbgw53w4PZVlR6VAyZNB2hHEvvXTaO6mvjTBBG+2xVU4Ak5eRDEUEVG+9p/dvoho6dMoTG
Ibbe5GTWuwLt3FOeYFJQz9VPsPzlsnW1sT5cvbw4ba3tgFA43ndIv3fb9VtfP+ivnjW2d1trTCpJ
hWm+7/vFg6fWi11VZNNTKaISGWwyhUo8TU9bX1Kx2IUcdd1aHqmcl6Qp/mBD888FcsaqGlQSDsr6
Gtuh0P8mkyUet5fxapmcVKIL/a8LxoG4B1Np89PW13Df3vVKdPU6avhLtcMvMX7QZKES4pkte8eN
V3iCYXvri63ksSipoG5dVjXCus2rX9u4vnUlk1wCtdb0w9ZMl656WkDFP1+hJAJbh6i0cV43kit0
0Ie0Tp1j2jG+YtnyH9Lt5yWdZH2uRd+++v/7OiD+Ejqkoe+31/u6cNSS55lqHDubYgpwcKrusQw0
T8a8+uc0yexvfdthrNTqvl8PcapA59QXuXo+Ic353xNfF2uZdI61rj58dW2Pljyq7r/63LT4o3ot
q5828Xy37dL7SqdkLAjr/Xz01WcrPSSC1jtvVyhUmD4vK+MmPyo6ZJhex3U8rU3CUNSif40BgsKI
NcN+a2qiKkhDGNBdO1b3KqJoJfmsWOF6cTKJ4pgKAal6bU5iqEkMhmeCVRN7L2G/Gl4Ov60yQZjX
pklR/ah3MPf7abBf57KdjkJhxbadzecuO/ZtvexiE6382NvOOWpZlNgZ6JyqaAKTtNx+ccaSLZgn
3raWVWjZ81on2FqJG9kvhmnhktQXj1tXNcSsJopa3m1NGFNmQIbjR4PPw06fG+/FSkYFS7BECS3P
c180lkZHtWRRtzUrrF7wX2ORs11sMFw8oGC4bCcjGB0v33R+1mMwLQb3VV0/qOuLZj3L3d7zyrvt
QmKJWdMtA8lIBBf6W9/EzBOKDhcqj/29l9QjIhqmvHmb2La5ydWdCLhzLeP0I3KRwLB1eXTybi+c
MYf7GSeHEreQl3h6rOu22HsKwdD5tPpeTvYzIIFF8VcbwgpW1quSjaBTufptiDNm96UsXi1tXljn
M8oRGpOzFjeci0yQO+Mjmr+OykyxxYvesIMmgmPG/NkbzMPWauqpfXGME6NjEtpkWTqwgs6OrnvI
tzKsqMtIvHYzSFbeUJJCRqMftTJ2AkFNYEX5nGCE6RImuTnsgbFWbMxlOV88L4NRBqZexEdP32E+
6j7Yax7MdtDzo2EqN6Nsvw26QhSP2yw33jQ2HNUMXp2zd1EMZJEpxeMgtmukhjoegrhmVT/6cnyI
okZ9IclwY9z4relFzwW4VtawVleVhs9n0WAXrYftkVjXGHZl3sdlnH92aXOUnBVjfEq7/Fdtu8ax
I8biKiz84RaWuJeiKd5Ze3e/XFNcx7nQ/hCzsc+8zmKzdOsW6bMgL6lh9z10CSvzPcyVv8Ur/1qU
rR+TjfFqpt0pgcj7SyswhlMecmJMnnS7uuDMW+4rDZy2VNIydKe0puidfGPR1xxGFyGD6D2BP33W
P5hj1QIE2MmvVvxQY2kfvE5b2fmlu1tUMMIyFRXB2S6grQoz1pb6o0yn8mUa0lVdmIvz1swb/EYh
TdyhvLcfomGhDjVMDVoNY35IWnPVl6XdHlZweuwaPEIspTwS90SIQ263R0C/NjRXWTk7c+OJpT9/
XlKDpECxgwQVpgqFfopauZ/qfQJ4Y/um/kjq4FMsGYEMhtp9HOkVad8lrC9Fq191p8eztigfLXZr
r6N0tce+0/fbOaxPvctAhrY/278HBudXUzjec1Fjz09ExutoGQsp2oQwr+dmjODAmkk1XVsqfotP
zQhyv7ZGisVPJUm8Wws/4Pqp87K9iGrrta8awnbL4rCdGzxLfXSi9vjZqs3msZ/kyVQzFVsL/Zg1
ubwW66FXp4tMex24hlY9dON+dBUbLyPdvs665rDnXQofRAfPgK3TWM+kFnPMshSXQm/tqzppnI2W
XoZmkowY1q7t7dR2oIBJzNN43RqfL1U0nUVRtQJGLSZxnMYCWLITBKa5VisQDOEctjWr9Q9QBLB5
9kp7pmoBnYjm3OtcLV1VngaxvHw2tzNaW4/nxMquRT6+m1VanQoQr+s4Nv8ccMB0QnLlmuC/Tkyq
N9/rvJWva3vD0Qy/m7XGh0COtcj6KkkPGDTrKYYBZhTfjMyd92JETKnlanzjTkIkYI9yuVszjLa+
7TqXaKDb1nQb8wHFHSjD+vyvftl02Be1toIvY9yylIu0nVgigeKUQ5n2JQRjJJZTXlNEXvsSk9ET
I6AYOofdvxRW+VpHjbhuLc9bopVaSSL5enLqU+WgTHbKRrocXlS71O9tcj9gjPSQXriigZbK5vh5
a4iWGhN+9fJua2o9VA7EePlha9ZLmZ6iyYM5vD4TG8/iJqfk8w9vXba1BEmbx09byyomINYJT5St
mZD9HtrmCkSvTxe2VZ/RYtj+1sx1x3pokeBure399bF+zO2ifdjee7HyvGYrVcjTXN/3SixadK0O
t2ZNuDw/zZK0m+292QU2SClGUGtre7UkGh/yGoiXwjKlNUsr1UBpuvZsUywASF4axmqz6o6qTWUo
Jvzz1ZmrxU/j2PkBgfjS8ohMOu6nzpJ/wS3eFpDQj3pALkJRXjyT881Uz9LQJ6OzvsLgyI91ZUfn
3pDiEkVKcqQOWR4rTDxvepG+5diz/e4X58lcyGt33Pp3WVQ2kcvZfNZqQo3dFPYN2E/y+0QhvgPB
Z2OgxW56zecyhYkTxxdKpId0li+2LA0fO07oG3Vu3/dyqKRfNBo/b+7UMS9u20Gx7fwGGopFdvTD
weExGDMU6O7UUE+LmxHCFdRzNHQqHpsDKhavny+Q5eWp7ZqfxGYqJ0srlhdraPjZzQ8aefBv5K79
KqUbUKDHubuO9sIWf5qhyG5JmuBbmzvKHpm++lZbqcaitd9rrm6/CvtASSz/Zkg57Q0lSUNXyS+x
4v1iua6ezTb5YybVz2EWJuWdxjlqMEapsrkEZ2E0NrdpjgMT4gdPGNn3iSJRvlguVKSGYqXDjZ01
s7fTBeWlBiLAU1UdQORTSn6EnvdlSvgL7sRUCbRvjYy9o+VR+YT4noeNwB7TdCArTXDhu26M7qzv
Lqrv61RqT4banRGiNz5VqHivViBiFnaXAC8zeK/K2rx1jNs8f9dJPDEeq952j0sxYH84Q1BuA3BG
5agp1NXQNDV7tPM69iCRcf4F1UO95iBgO/yV7F1pl2uOrDwxPWKxaccfTeG2z1Jn0qZLvzkU7iF3
OwLElINizuJu9tJfS0no4jzhnUvU4l+JDKbudY80wLgLrFH0jxRvtYPVWOIcWyWofFK7u7hUjTeY
nz8nK63/mrhgUgv6kwxDg/hbANZXNeYQUz/4KiZ1J5L7pie10pKHBpbK1toOjdVre4TzgGPrFdsh
qnWYLrN3iRCrPGGjokH7S49wI8KULIbbqJnq80JpNfR0at1b08JI8VqkeMGvJ0fYhc+TgRh7tse7
rctAfXBwErvZdW6mPXuj0cPyhEC0trYuzbAwfOvz7Lw9YZ19TgYzM2uX5Fhp0er2WQ/PSwSl1Uzq
x61FJlUc5m5EhM56cmZnQ726P28tT9eG50TJYQg4WNJvfToZIafRK21UNDxhO7Ao2XNrEC+6PiF2
lSXMmkyFjcAVrKrTh0Gn+rCeVNbDPAH8KYgGTtsVQN3TOapwgfp6ydjNz5ivZp/vuUimKki85XlJ
gTsWS9Ofu4hotLIV57wQzHRVn/61extfadZOT46wn/Lpd00m7guYZrAY1kw0SWm81HP9S2QYTWzn
gGjVAHNK7whj1HyxNfIMldGbwu3a0tDjc0NMTbCdnVQqPcSvW4fIfGC+r/+HsfNarpRX1/UVUUUO
pyNnezi1u0+ojuScufr1IHpOvLz/f9c6oZAQDBuEkL7vDYBhyiE5OT4zCKhowZPYII6SbYvIzbbR
f+vUIUhWXuEg3m2qwdPg9aC8XAftb30f+4H2bGeN9hyNEoM+mJajKIaS0xyVEXiIaKJ0pvbMB2yw
kmBun1akkXtUWg/mdHrhlTvg7i6C6HDbCqmxnsQmCitGu6rrj5YXWk812ui3PpSgmasA0DLdgx2N
I81eNCYi6N/RkmNN49bpGtRvteUG9VuAzX+vVzZ/skRytzD7AUZhm/IEl07F4q5q5qKoq/VyUyp8
z0QJE9NsPxYA7Oai6nLWmOxdgBsPoqrXRtJ5TShj61F4z6JuGN2TkvJiiFJZS+2hNsqMFvyo2LTm
8JADDrnOVbAgcbTqnJVmpcGjZfOa12hnmYOqr8jtkinWOu9JbBzZ38uZNt5EqXft6haU9j5T4yBa
j9UUBS4LayWOZgFf+dhQCZ1VUbhb6jQn+u3IMh+9Nq/uSgCr7LeFt2hfyU9iQz9CwaMlW73UuXr3
WgZyf0HRR35qPTe8lIr5vjSIWKegvFFV+6XOxq6s7ueLVm2HYAUyQmujN4eLGoSPde8kN76ByY0U
+qmFBHESJYwyTXkldp3Yf1JqvT5+qBOnGVX2o6xdb6PkRQLIJ7XuYmOXRAktCAEw1KnLZQmQLrmY
sttEcFSfy9DNn90oJ7zmhMFe1CVBSqwyBGLup1m+HgpXXtH33aNorGt4tGaoFGs68J9cxg4rZpjd
ek1QPpdj/lQTKLyi91o+ZxEit7ovuWsZOiheD93ZavSWG8BBH/jUhkQqSCnFLJ/loQwfqtA+ioOi
Cp8xheB95RyVoctvg96fzdJveZ6d9lrpXX5y+rIBFTR4ybX08m2abyW5yzdVZZUbxfBGgEdutdMl
zbq2ERSNsHWjyX5si4/bl0pzM/jw7cXN26vReii2++Sk4CX8cJtwZ/gIHkQGK52MGYCTK8WhD8xf
o52CYCuPcuvBnJB8MN1yq25q5iDritlH6uAvpCarEZTwug8kiKQuX3OR7QMfA7teB4MuS90JxMSr
UlrB3uODQIBbBpIOSLlt1bM8ojVXK5JGcgF2ki3t4159Y93FYAN6YZNr8i1p4iNm1NKlaHLosW1n
H5MWApymvYZVF7L8s1kng/ZMWt9+HhNDOQ1ktIl31AQTtWyVpEMNZ2ol9zjpok5M+nbADcDJ22hV
j3wjWQxf5fau+JXzOInwDZAYzKHQ4T162kWvQnknYYyyyoK3cRxfyAhtglrJd5lZ2+c2wQ2GQAC7
y2boUIA3teKMaNkXEBY9LnR1u8stHx9XVXVvbfqLy/gn5Fa0FbrP3drSNTK3maRcEuaqidHLdy3m
yl2RjGcDwVnPBySSSFguRiqcvCE6VEpXnsrGLbfYR3abyrK8S2yX40au1S9ej38AiKlm641QNOQx
vxvAP+6Fqr9KYVAcEtQaL8gkgivhm7KNK6u+5FlGlETt4G+N7torhvYCkODQlAgy1mW0Tst87yS9
c0y1odjEzBtYWun+SsNNa122zcEoJkSg1yhbvTOjHQDhH0g1fZ/MRA86WfI1d6tdA4dr1qizEcGj
35iVBFwvquuzwhadBOBaaEmwYm80vvaaCdtG/lFE6gCvTi/PHUCDozQFPLTqLmbUyjStZopCN2rI
g8Q+wixphGRE0NXyq5p8b03pFsfwfBFHWcfhHfTyn9HWihP5N5kvYVSiuSafhqxQnnQYHjrdnnSv
WXYR+BurWGupH1yatPBOXs8MI1F4fwcfX564yZHb66bemyeErKwWTQoreMWolwlmRAzVLMpy75vD
D1uX7UtvR/WaUGDtEwqdwQ54q5FbMq2j1/o4QniQaZQU07KsnCIlXyACpOsuDH5VSY5LdqAf+Ja3
EYgV5K3KHTf0TxljEdMThif7gClHXRiPBEbUVQi6bOOG1bNjV3DM7Ar3N1nLjn7JOBhK+nrs2mqd
N8QEyvQRTVP50gaBcqmnjaVjWGlBwozTla967lZvQOr5isoKRbIaxl6j2npRZK8BZe2CzPslkXlA
iSFAUYhQxs/W6PK3GllzPtqHJsXGzrLhNKkeORC5h57qMD2+ehVAnvHOiqRek/cscv2GrXmywg3g
NQ5ln5+3jAlCvRkgFz/0DgH2Um0GssLeE8IqfD7rAoSSKzfg8PXw0oO8XGGbxayCRWETyXB49Jrg
9Rh7O9OZ1GeL9pdnuwkCZRrwRluNATHoKcBDd++PWDWqEOZXjQKVqf7dQRoMgP1uKwc4X2laRJ2t
lZ7W8hqh6WwrZw0I5UbCgEWRJeQj0YvxPJfEQm4/D8Xw1PtmdSHUmKzHZkAULakfYC8/EWmuVgZ6
8kdnUEGBqq5xtEz7JLmtc5Ii1z4ZE06nCJvvle1c8oBhVq8khrG4KA4jCktYqH7rAKLui6b5hveB
BifY9LZSHg3XDq+ii0XwOJsIxF6sPseWfQb/MDDL7l3uYPetZ9VOdMMDvhSGW1Vr3FWVQaJIwoJA
Re3pZN1y41DYRbYyIrPeA13PAMU5BqAbPgY7yMwnKyUppWZobiEd+5wbjU2UJ1M2URju86HW921Z
OO+x8wKXqZFr9+dolhs473xLnQkiI/0MtHadGol3UnsPf8RCrjas1J1DC/Bsb4ADBXdCSkpyWbw1
EO4tIyPoIesb5oxXpze6x7hDo8iihJhMtK117yVNJPO8bIous+aiycz/aJZQxLD5uhkuc0enM8Ax
2glAz8Jxdq7nOmvfQX1NYehbs2ReqbLHq+jq2nksQ9KmzD5+xam6Tb1oOMkj8k0IRd2V0PttTA5R
UHUu6BaLzsjqjA/xtJnEc/S0Vy6yXtb3rq2HWx1OIzclJ/fqexkw1S3KeJ97luyvY4vHCCbsKNWs
P5o2ZuZhBG9RrKJzqGePhtabuz4NWH9PG9e+jk4DD61Wwm3V3GOrik4+y4NT7FrBRssgAMDGDs6G
qd9VT4O94fT0KOweOxBXxPfCbSeV9xGDSgJ7LM6aSeBMSQ4CA2ZOGWmowsASdWPyugKB+d+N1JAv
atE2zRzsMjQfSS03B6nRJ05NmAW/BgvZ8ykRII3qVnWxdcVwC44EZqAOHGuvBY01eN3AitPlXEIj
FwSlj3TU7Fzpw6Psjz3UDtfc9KjSrIepiEzBsG51HpYe2wDNLD+GV9IgPTkqoIscPTuDyDh0A4wU
4Eq3Rm/uUo3/U6qH0UbFRHNcC8ycPxH4DfBnW6sbUjgFo33rY0VhKtgkDw6puVNYFW8jcKNXvDZA
G2bf/S6IX+UUlxin/mVnLp1bRAmsKVRQjiornZgOZTm2chWbgU8YACtH2riiNRrg2KvlYisB9nRB
Cgxlqp/EZXCtfAlKLz0mYc6Q3TfWBsNu4CGkFADBZeM6QzEtsDKT98Jc6wx5106B0lsCFMB/rdtF
Fb+H5Ih7DQmwHqLRf/ORgkN8dDdgLbexrB6C+4Q3AqC9iRSeLvq/sbSO2/IP65r6XHfJvuxLPpOg
AiMLS2s5giRUw+Msy6Plf83SXPuChDyKnP2TGnnGIe6kp5EgwERvlfeFPhkPhN/kRjuETu+Trd84
4egc/cC4haTS1rGKrFItpwj/aSDGzbOtq8NFicOXXmaV6hceMoo+lOHJpKlw0bWJKn4PKNDbrADh
JWWzM0l4g+XKzVk4Ih7+NJ2lPAPbtZHGlgYWAjrjtDLh6tO4rTZZbDqPsACsB3l4GUHwPWqAEczU
q3ZFGH3JmRggXxkArcxJporiGKsJc748AaApSfuosX3mT1oM/MXYpF6jrYs8aw+wI7KXRi+rQw9b
ZC2KamRV4I1LA79QqboyXeb/qRtzo+ber8GUhn0WxuMZ4Y/HdgTsrdtm9OAh5fLgVUpJZhgpTKu1
4q1RmsU+hwauebAzpAiJuYQ/b2Jq2B1SwZZPkjHzVtbYJ1tW0Q8acQ5G8U2SPDQ+YLHvqfmCaVl9
TCbMTD7h6nwQFkfdeggm3GipDfIRYIQ/IUnFZlCDN0nS3G343ypRL5on02tXnnKP++rU0OlWSRaz
FUDPSgU5rZSFt3F3A46QB8N/CSuQAu5zX3nxzoPOa9Ya3KKuf0aoHHVDPO9mXQ2BERK4oURnwWCH
Fkrek+CGONC4MSTJ/sdgV94JXJYxbpms8peIXfFGGwVcsoPYjUYiSLCw+Pe6MgPta9cqCkK5tB8m
SCFz2eSUtcCtvQqvB3cVScoUR6DWA4u1Javy1ZLSTSR7OOT+0tsOFPN046rpimJvwSeaSiSPWwFV
FJX9mAzJQbQMrJo7gyyi9/f8erqIaKX48rAyrSTeiL8yQmuaBCzCZ5Or396r5L1QGLGcNST37giG
82czPb9eD6xDihq1yAGLTSTuv9gNWSKT0sL4ThSTpNj7uaTiPzP9TSm4Tw/vjIP4SfFn4LzsB0WH
OElbbJ08/yXOi3sPjvn0GOcnLCoFXip1yboYE2l0qetztdkjtYInE6CPGfsregO0WzLU/RD3W1kt
vws8sNh0wKibEn4d8VQkR5KiMzEjKqyYMd6utiLpPeO8fNn71sJc3DqVzxM1kRDd1VH1LJ69GdkP
HXGf3VhqDOtGF6C3x9Sd9FZ2ii2Wf7WPZtvy0MAOq0CoK28jHpd4GmIvx+MzWold0QsMX3XJKzcr
J2vTE76ODugzsTttICLQN6R9gdc7Y0sXjQARgDljNYwR6IddcbaFIwVIZFtLT/PuGLegoczgIH6v
rypi1NUmrKMvY6+exJ2b7xLU0lVmxMNG3GtxV6I6Y/1fK4ivTBgA8UzEGWJP1M3dQZTFRotxDKka
H4gmoo9d8yQe/Nw1xa1ZeoM4UhL5XBVg2DfiVog/Um1L7k/tZeqaCDqzXKP4UU+2IchdzvdXT612
BHil7RJmA/S6Z6VIa5i2/i4dITrX6vCkTkOH+GwnoWntR28ECYwd30qGzokSboWekBGl2f/zwx/+
BrGL7RVkd9VX55bz00NNBofSVlM3YggQ3/cGufGDCSCrf4rh8s43d4ZTfHhrPoAqPt9BjTReFsCa
HKud5qfKuA1t/5vUJPJ2ucMMgifVsqF0L4OL3D4mmFjuxN/SusVDbI7yDo3GdlxXiX+pO1UC5jGN
Q9NrLc4Ue/9a5zT5iHCAH21ET2jDeMcUhqXL1BHUHmknHY710n2mBmYx0kBX1x0SbAfRg/vG6A5D
arAsKbap1WF8ZE/gyn/9XTOLj64PVthJNeAKEyBl6XtjeLXVCcCoZWY5ydswvE3DsuhJorjUZUR/
phHJUEdr61pFB2YlfrQ8iTFStBeb5W390EXnXXF8LJzu4FT6WvSE+RRsBfbSW12RIBBjIQv2ao9C
93F5w5e+LOpE0Zt6ody2uwqQ3t63gp04povOLlos53/ugqIsnprYm88R5Xn303FR/FQ3d9u8MM2/
Qw+2ciT4Y/3owZVbxcBjshiQW2uCcJ4+HKoD0dRTWagO6g4fCvL0zAvEE+9MFWNQ6yEd67vF3ID1
4UUlYjHKGR7b0T0FlNKVzdmYsKpjn9/Tzm52uj4ylahUeSN7GbGbFoGZFQneneAdDOlkF6mPXbnx
gvzBwrx4efDiV0Vxfp2WsqhcusmnU7Iurg8t9oOiM4pNOQ3XYk+NoC/pIZwncffFRTLwjAOYFbpd
60KrX4u3BFY7tWL3Q21na++pgYiSWLcMuAZvIdV9NQWXwueGNaEUH4mDQw0JJ3xDH6mvQQvcHRmT
rbjHYiMeezhNTxDKZY08xD/SQT05oZbs5LE/R3qOQJnTHMQgozBq13B2c9RzN37mzV8Arf4FKT85
iguKJy/2GOnriQ1jBt2vsXMeMYuzZ8yyG5nPLp5nu1T0iGUwkBXZOnLe8vepda9s2gHi/XIX88Ri
JI2mz0xiJ8bGNaALCVIJvIB3cMkaM3EH+VHRhNwalBMNXZReMbazjpmYbIHXLfaDbR0HgDnkc/fQ
I9EoDsx1gmPYPLuaV1GB4mXk3FRlHoThUt9KLdJ24vri73LNoD/W6sOopfVO1rW7eKrLoxV7adP8
DLUhWPVZhtI/FPK/C7Rl4JDEt1+U54kdy9McRxqWD2D8t0piprDz67S7IsiuH4CmFSfB2umCpjjR
F/7kfpLMz1c8iWWMWR4MH+jfMfRMfXDKjQFBGlkMS8PhJOMlsBnBNygEbnNumXgyolt7MrFHA3iw
m+Eb8t/BXDRYRvTlSc4dehrvl5uwHBV7osn//1LM1XrYS9dlqBd/jCjOc/GlLPbmyjHA9oMJLcIM
YqIrNeZBxmNRNBE/O0+5xC4Om7xq8y557b+w+vlDKf7OD7OM+dw8tdfAAi4kBLHH4EMv5q8kRwhd
i9dkzJCDWXuD/g2tFeLJfhsdssr35a1oPu+60xc0AAzSePE8jxM9Vczols1SN4wJKQcFpUgFmNg0
CRP/zrKZUZKi/GEuO//1+djDxLn2GbpuLfsV8PSdSZZqXKPXm5GE+mGLP0QvT6qtykcxLROTOrEn
NvOlp2mhKJIIQvPagwCyNBZNlqLYWzbLY1zqlt/4dG6QvjYIdTCGMWaKgbMBCJAeRFm8edzxiGX8
dHz+48dcyVaB1MkfppHiEc49b/zuQbQ/iu4aoKQLaHp6Bn7TILkheso/74qz56EKUE51sPN485kK
4sEUWZZwnzghguAhji4HljWgOCA2SztR7NyfnVKmx/mvn3ryTPZY3pl5PjN3ZlHrqGlD/uS/753Y
m1uJ3c9lcdJ81Q+tPv/A57MkhcRGbb4oI1KzYlxZZg/i3H+qW5qIo/M8W+wuG/E8lqLYE+f961U/
LGdEa9Hw00/9U92nq376JW8a8DGaKxsfRt/0iuPhTK6iGOe1qnjhxYZQCuRMaEQs3qcw27JZ6sYE
T1Dod7Qpao3duZEYbsXFl6YfjohdV/dACJGCn3u0eFnEe7K8LMtL9a91y2nivRPt/qnu/3opd0wn
cn8WgvbrNzYObUxrp7mw+HAtm3klu5Q/xCr+qfmnunk9MV12/gVxnU9t5l/oIueiSN0fuXH8tRga
xBpU7C3faDGGLEWxt0zIlsaf6j4VRTu3RTCg/amUSCJEmQmRj5eT3DvTW9GF511RK8ojoWyW1UmR
7FQne16Gd8BU0MaXsjRONHJRFiM/cyGPiJKRGPYcOnI9ox7XYngg+o8ka4Uy8F+62jxomDIxBDG6
ZPkICRPxt80/DbdLV7DEon9ps3SDpe5TdxFFcbT3qpiQhQ3Tq5NHfdNYajyuxfo3AmBAuCjqX7y6
C3bzGy9uyrKZh9WlLG7XvxbFgeXVFUWPQMrf4VuUP11B1I1JBHZCiXiNlsF+nljPx8XzWc6s8Cph
8ZYcDQIj2hQh+bByXJqJc8VGTAyWotj71E4Mokvdh39cHPl0SucU0nbUrqACH0uoFLgGiBZEyjUF
JMf04cpxxKufxdDlJlGSHMSdyaM2TQ6jbK2qxDIO4mVfnuj87n8IZn6YKixNxZ54vEHWEtGbG81B
rtRC9EQLA2RSVLSyu9HJSceg5qIMN/GKznFK0QP6UQ2rd/Ei/41qlbK3xTqb1ElFcjBNk2OERDAs
cUhrYlNWZCtXS9k1PAn9M99Y5ZPusDUaGJAxIC+RD0NVvL2uumfB2TZIAAQy2jXirornUiZQmdQi
e8lDeCaCT65OD3isEd2p53jmp9svbuqHRzQvXee7LtYsYnd+zQOSk6OjD1txl8XPLhvxByxFcWM/
1c2rOnHkM5lzaSkOL/+S6vvq2sRab4WNIVZxXuq+NVnY7zWEALcqjFmKUM8QIM2O+Exy1FDJnWkW
Mj3TUccB5qlGEd5NpfccKMlema4hR2Vyzb2yXolWY5P0B2nM9Y3cJoD0ui5bVQGvutg4ia2vTQeA
pwKm6BJH9k4OfCPdIhmE4TIr+y1RSVDDg3WsVK96gJNFrhnRWIjniYV7UShfYrd/mRDtTx4ysE/w
b8oNqnE9qhwURV2C4FESkZ4oe1QgQrOIn0LHQllQb65DiBaCBWxhp5Lb3zuGOz7GRfUTvuOh1ZX8
rU91XLVi91uaMyUv8YE/uZ4MUjypXlpnNL47ROvJ7LoeCQelRh2n61ZeVZZfyhFML0vy/FWVY3ON
og7wqgDZLjmbbAF0QsljahToN8nypkAiGGWoHBw3RozFrZ+OEErCTKDDUcCPlH2VmfltHKLiJvbE
JskyC92zNEVYmCC8kYXeJi+QH3KH7qtO8mxfy5OUXyIXGnYkKHFspgDwynZZuYVZiOq1DOFTczES
lVEw3NRJBibIqTvWw1Vmn0BqkF5zCLbXqH4N7RA8dtMGokvw6MrRN2Q1paOoyhNMutFdRJUrQ/hM
M8jWWN5jhRr2o0wm9DGWFGU99L3HCoIDoekArYpN7mWKpSgesquh65qbEjXOwzhtygTYnknfgl1N
i+WArybxWsktXNE6sjP6gNlc36vowri/hygYb3MJNAfKvxZ9bjm/CAznAZWZYF349QrdU21rKYa+
GYYqReMNMH2mKfrJtIA6A2tVNqqpRvUKK3hkMHAAzx0/vxRQ7S7VtFmK9M99lBFD7ZA2MuGm5eop
HfVYWyu6ppzEJhu8/1RmbSGtBweWu+PHBJsRNXhpXQCjttm3X6MufddIpYMLh+7Pu6XDZwaZCFoh
K1CJacffpDu/+Gmkfh2qCLQCgjgvXp8Au0YH62FUyCUbQ2ScCzttT2ob1oc4DrMbj0CB8l/LT1Uv
0bmSWL/KWvtSohp0tYPooTOLCuqrVD6FLYkjC7HHrSiKA6RCX5FfT7dlv2ox7lgNU/NQiTHlC8Fy
TeeRwabKkqDdMmZsPpxspN+seNTP4lJlpSs3y/EPkMNw6kyQRdvxwSk2y19Qe9Ef3x+j+bqlNtYP
VVNvUxlZm7WLxXLrJc8YFY4E7bOKtbKpnyFaVE9wz9sboeOjKGG0Wz9hWgcZKukRa5paiDpLyz+f
FNkvso0eF66BALWh/RCxmHYlGHQX9NPaS9kRVs5j1E7EAQsliyMymBFoNm6Fqkv1HrFNZS2K4vYk
sTx9qiwwYdP9MfseoEsxTfTCvdn/mf+dOErdvZmVcM6m+4fqNIi8ZHDwp6fP9J2OcorYFZvCG2G4
L2XR2/oaCckPleKwONJA7th0DwBnQOB53QpcF5YKecGgpJbvZen5h9bsPDTe/eJbnu/E8bDzy12s
otpUjJJFwFqycQsnHnisvMC7NNOmi9A9sTV3/+FA28bYybx5rhluoTCE57xP8DCcNmJP1OmssrFs
MFFUC5Wgwm/wXxqKU+bWy9lNjzng/+WU2O7AV8jK/vNl6iZD5Pbe33KZaOD6018nWosfGbJcrS5x
PfEoSDvqRg0DFkXKazBtUgQmrqI4uC6KhYHbQV6XQ4Lr0+FcRrl8tTQSezjonfnwNeSROTm0iar4
eeHgiTFI0sl6M4Dioywljn46VRTFD9eojh4shMDnU8WvfTgjUfVtkwPQ+Hxg+quGPITseB8z8z3G
nhTk0mjH53oo4rPdBwBOFJQ3m4Q8o0y2YhtlvvIs5353sdXyR+or8nNnZvKz6pe3hgH2Rm4apgui
g3z9Wg39L6us1bMJtOTNTrgUyZz8GqNm8BYU0hf4yN6DOKjn3tXNQvNRHAMpvI0h1D2lU8u+fIs6
RX9R3CB7VaKjaMI3J3mWqwr65c0v4+HSekp87acN4n5qt9Kjkl2zGleM2aDxpqJoA9GURI5r/5aj
DvdSm9glzKX4LXFKdLQVrV6LotZW3UHDNXWT6waK+CvTaNonbKyQLjJ6dRtAqHyrWmwRZPh6+4lf
+QYULN+YiasfeiwzH3OzfwFC03w18u+jXdlfDMmuT0keIJ1kqs3XagRIIVtG+oiIDlq6fvvHs8z6
K5AtdTOGuIiblfuiAD5Dw7buwHuyF/r1dsQaFr7wf6qgRf49+KlONSxQscl4yTun3OLXlqMwZ2Uv
iWSYpypuBjS32+xFhTH9hPX7ShyUgLG9gMD4ApNXvooq063IL9hdvhfFHjWJo+IM0VoUy9DWH0ey
dKIkrth08lVG602FEX32hhFcQmb42rlEKwZadOmiwmamV4LuYbMBi4esJ9Ky28LtrJM40taus9WV
zqDf4XYyuow8CMYEb61ctGs4PsFJFK1ANoEpBO1ZFE2MiPCBVN2LKI7S8N3mm38TpaFNHhmv00ct
BN/j9t7BDzrpHie1fA1caMS+i11VlxaPAH22yE6099ypX6Owls+AFbq7qta8KiGq8kVkX0QDUY8u
4i6XyuQmqsRGR+UoMCEwlI2K4WqGe2xienfRPISO9pjq96rKdnZjFxgWlltkzPOzOVjZOWggy01i
wflZktlUTWEjMysPm9BpER03g+rBVyyswAfjBYWw+KtsFM4W3cz8IIpwdIDUq9lbrvdIUmotWIKp
mdIO7gpNP1A1aY+7slwDFC/ir6Cokz10fGunkvv4ahraObUl41n3E+uaRwYAi6lZPci/B9CSRz5t
ypVpnYIbEXv2tBmV2F0TwavA7/6nbmki9gyp/l20qrL/p/PVGgBMY4YPZT9Wt14qgEtnNtJ3oLp0
vkS/U9l91fvOfKusHn2gVM0uia+ZKBsXMYi4bvzSFvZdNO21+FIGmvNeVqm8scvQuMa5gwFLWaKW
gi7sK3SknxLiV9swW9vAhi5yzktl9+H3RgEgZmh29eDojXeSTCvaB7EvP6OqUq7E5a3xXc6d6mdD
3ggYkR6iwzhoB2K2Oaq7uXF3TDTHed0thC2VdBUlZYYyLhpVl5wx9WLm/qZ11fBUIk7+98DcRhzO
l1p4JICfkfHfyKMnhxtx3Af3eBFXCy2bSrOATlhY+nEuisOqo0T9jlc7mFt6ino39MjYy2YHd3u5
hGHpZxN4+cnyDWkbK5mKLVVnHQzwvke8bqqLounWzoyS4XHAx2XT1nL1ytsoA/2xrW/Mne9o80h/
KufF7iKmpH1m7O7PZp3pP+EkIhapM87T+3hpk8iCpOKN27Ioyluo1uVB14ruFNi1gbuvm2NL0Fjo
YwFWZeCDmanmyGK5rfs19PrXKNCl3xJIy/mHklRBKi4zfg1x992XJOtdMasEtWNlfPZNtMGZongP
UKjtfTKJisuSG5/bODT2hAPiBxsqEBjnyiB+xkBmuqP/lQH4G+RD6Zfq4YMMOokZNpPwyLP13wnK
yGrTvnhYc1T1U9uAWUanuHpxataETVsoD+A2GuA5OCzBu7I2BNdc96CqGh5UvTVJGsgxbnFKk5zF
nmWVpACRQLg2EbIu+Nc8KVbnvKSx864MoXTVW8fhHiDfW/pxeRLFRkN5LrXC5qiGLcJUCvOyY5MD
dcsq23n1IKSvis6Xr22Ru69BOX5VDU+9idI4IcAt1XgQTR3FOgeK4T6Kkt96+zrO4yc9U91XdySX
mBnVc65Z1qu7793E+hryqdzXvVzvrbrzvmXqvuxK81sOIgvLnKI8dF6XvWNzt26NwH5iHXnB5CG7
la6EeL4HeaNpfWU1100HgoyMM866E5Ol3yN2NPASIbymBdpvYXdoIKbmW17zujSotFLbFGZj7Dos
BW/NtKFjDJsKb+SNKIoDJGyzWzXitoVl9RmwE7/sNQXoBgxHV8Tusps2bUykeM+2pF1TqxifiAK8
N3kwfBuCCehRw+dABwrJvVh9D8du+NaXgbHup/pgqv/f7W0kl5b2ru1yHeBp68qzEXz7z/WX+n+7
/v9uL35XLTqY246+1VMjXHcs2O95N5R31dLVvTnVIZdR3sWBlMXvXCeaIBRZ3fOp7tO5fDmRs5Kc
fajyTRQbY2JbOkUl7+gZyd86GftoJ9V3SzNxsA8dZ1WW8A28/EFKagPCJJyvXik7b2vxrm9adGw2
Sa9kD2LT6zyvrH1TV0pVbFU/ki9eARGPQUoUUGiXL/W0EUVTkyDdz+Wk2LQs19B6/M9RUb8UxRmi
Dm27cxoAaFuq5ist5ZhBb+zth5zb9b3F/gNFMudrBJ+JTpWnR8eFS6r21tNgts53DQE6ooVO92DY
NoajEXorWSwHZF9hE0M8Pla5tNNUZ/yCIkO3b7iqEDx9g5Z1FL/hJ8D52qI2rjhhOze3UUh0TdfG
vOJB5a69ghsxcB3QtJ1a1f1JLX00uyfDHeGoM5vrGH4GOZfFlzggNi1a3VsbkBVM9NY66rGeI65T
u/fEiqQ7AtHNRj042IhF44imi4Z2DCLklr5iCgIvJuzLvVQk7Z7FH7L42p9Cr78hMdJ9CUKc4KOm
bh+CqlUOclgnR7eP9ZvvqXhiSPn4FvvxH0CHyR9O9rGDP0m6jjoW1r93/GT2Wt94tyKrqns2bTSZ
6aGfIZc4NdDUiYpUAdkw6vymxPDikUyWt52TNTfRXjTD4GmLaeSAARriNNHkyQ5kHi/ZNrp7iHXg
q1bFj4gOYRBhYIymNXK/wwetvBleE+0LqDXXKIFUofX6eLFskMWw482zlXTBMUPK+OzogXEk7JGd
nGHsTknR90dJDvJzomUY+7htcIkqF4mnzrIvUT7g9VoSJAmayN2FdS3jwCCXO9vJeoiuiC4jANU+
kp/It3FoNXcXtSd0g8EOMuKABira9nlssPrB3Ll/CQzkkRt91TY+QSkvk18rctBrv5e1t9620fJG
9/QL3jPtqgiG/uriQ4UEdRpvisEPUMJCP45vE4QPNx5/RJW9dfEjeyd7XaFrE0xc+zF4Bkv6JzDl
8YcUaT8I/EIvNzwC5Z6t7pKaj7Pb6ft2uoId4t8BDizH4qFnQWUOiHQCMfmRgUtUG/27A9aAJWDS
ndFG7R9LjNQnNf4R0bXy6hhDgxQybwAro/yQVApCMoj39bcQtRYm5f0h1aXgxZUc62YpsGmFEbyv
t1DuDLc7tHE3vOsmaydF8V7sjDdFGdIM2QC5fw8AAG69vGsP4iw1jI6l1imn1FK6DbHE7AQjKGSp
OiGDDQdDDrdezVX6gCCiaCL2PlT+D2PnsRwpt6XRJyICc3BTIL1RquQ1IVRSCe89T98L6vbV3zfu
oCdEJpCOhMM+e+9vfcayZV35n1t+dh+zlU/IB/y8z7quqix0aBTw3AzHwKtetlg5tlL33GFgeRx9
OQNfwSHJ4G2TtxxQeixPIdrZm6kt8LlcnqpiQrQk9OKwPvXTWnFQJ8YOJg+I5AyTScGyUPMQv6dS
TOVptJMKBwserYuffdZH6zqcxtm7UWlRGnK6sf4fr5sBRpUI1P/Pe69P//HRJj4CByIh5x/rfl6y
fv4YlfMxS1+bKQwfGXN9p4hN/aD6aCv6XHuQbdPfaUMouXPO32zaRXwzqmK/PltfJDT7oe0y+6Lr
0h500Xy1uwZJYZu3L/1oVo42mMFHG0iPCIrsL6Eo29xiOIAD7gZKrkbsAJS3y+Jvkhl30EHi31VU
x9x2mvZ1sbt3E70rL+S5TzIQ9wtCgeqSK1W4BWc6O4mQq8vPhnUrAda/9hNY8hSt6crdMy0yODcv
77C+ZN3x52lvjKZjDjU1y39/yH+8tTQm6IVU/zmlRxVg5vIhP2+wPk0HeU/xKz561iCZ524MMCDC
OhTHF6kPkZCo5k1AcrylxjL6KgUdBiK0/q5D6YulUmrtTVIFF1PGuCSWQf3/fbqsw6l7uETLYl1H
C6aywReNKsiy9WfDut+6rqrlbCsGXAHWp62h5ZsILIzXxRPp/ar+HSFcsAu5flOCCflbX07PZsmk
vZ4a/yGf896jVay/V7sYGqY5ZneWBlQlBuJ2mfR+2Bd01UJwjOjZx7bqoKc2TJBlFB9MObrmqVxt
M+a6NxnWLhkDstepXksk1ovsiW8XuuS8rZfEgICiz0K84yn66jep8Vnq/lEmkRlAwkHXlNQJofRT
UbYG+D6SDBQ0uu9xss9+nhefWhN/SIIsNaMlDfR0Del6jxuWALWgg/TM5mx48uuhgWnOBGLdOpph
eQozpIDr1hwLz7Pfz42zbo3TMMPzEqbcunVqjfRaS+I9Wd6Jikd+l9bVw7otFhY5J0BLxOTRXdnK
0jXGSYjHgT5Hd+ujdSFnwdusytXhZ9X6CDfU0Ivx8fn7qp+tspmZu5hClLOuM5sQ3KTVoDsFDur+
7PfzOfKQXRpRGEd/Vtl3jnGlQon0MCZ2SYnIp3iipMrJtjrlJKOjQrMeKbt0BhWzblgXowU1yJWW
fWpJmqrtz2sUX/os5xKy3b/f5h+76GaMhmx9859367HpcHtzKr2/77tu9tOYj/jHnrMhSS52WMLT
DBsh2PL20lAjEUTB+o8Xrhv+fuT6BcNM9re2EM9/12nrN/j58MlOOAV9s5MPTdh6//U3/ez9r/dV
vrIAbsPf77AchfXRP77s8uX+fqd1y98P7crsLgbsilR8p7eWfCqW3dYdfFGT5lkfrlvWxbQe/vWh
sDrQDcNvm4rQReqGLdEGdmpjc2mSqHJrDCyCCKlZ0OQfetFMMPToaezlgxH68860uz+05U5eClhR
jj57NcE6Uhj4UdjwweyhO4Rp+1Vnvr0lZjpZIEyjSo08xZgWlK39aUhYZMedI9UM5IBmBTh8yybH
2OBuZdXJM/PMPSK8J9H0ttNz2cH1mB5rv6K5uHtSgpE3Q+YHETu59nJzNmP0lxVdTyR0NinZrUKo
H2ExnCWqnlOBJeIEgqFcCn6FRNEhQe+7R0fMNNVOTpGk3NdtIt3kmClviZ/RrfJPglgEe7ll1TD2
yKTS5PJ3nYKJizMXQ3b4eVVAJs/LapBL+KZKt3UDGrSPdkZxVbU9Us75oakemlQMt4FAqDVrWOg5
U/JhpmUEeFnMFwmepBKTFRxysD2oOhOyQzs6I1JTYdNvqKfXXhlxAFsWU+rf1wM6/qw4mcGg0/XP
oiBb7KIxG7dqAWtsXZdDYNjNuKyRMP3fdd1MIAHSVN1VuOgVlu7fZcsCHIVdmtWtNcA1pS1cnJEY
5jYviyjVyr01mZOzPmUE0W4xNAoEQ83fVT/rG0O8RHqrHddVllSpcMnGGbvQptis69aFpvoqZSKY
jesu/9gAMU+bmr8fvK7W1YL67lTkh/WD13V+ODiG3WpeO9VUrJcvuW6MEjk/6QYAwmWVTlr9apqS
NwRhfF+UmwJB8K1VlOiemvn3GFX+YVC0CyDy9DxiVnVbF9YM6x+slb79WZdOfY6JG2T+RJZiCUmj
r+F53R0TPdFvJPv1v6/tImMzFz7uR2Hb4KJlMWnzUzyGZr20dn+f45BUbesiFS59vmwPS109LcFz
3Fh3s0100M8VtaKqEzfbTqQ7PToFyxMtiv+1GPX6rSNreZxEukwL0fvg/kdjxs9+YwLlKJ0Zetc3
MuXCwLsiumF4113LYvL+nlFzGQX0GrcOVOTmrqiz4F6QJLtX4+Kh9IPxtO62LgjJVAdboHK/Pl33
VaCse3pF5/j6qnUdiooUSUJyYQ43urYc2Lc01+wbXO75qGnde+DXUEKW9aqZ9ThJxY4fWyj/190g
YB6o3IeXdQ8iv5scKdopmjn/iilq91JgGzfEouYNB7Fqo4QWXgbjbN7WDUoL3FMuKc6sT9cNAFPE
tUoJGHHekCDHhi2lZE1z+4jxN+n188++IblTzMwac5eqVby1JjomwFmG9yVqCA97lmSjmZDRXLOt
/K1ma5DD4bfcg3qO7kXboA3VEvIHI/lQS0sxFVq8TNYFscuMWxZunuo8Em2UAXZ4EmYh/kLq8wEP
/+vR8hS+3kve4uWHt4ZN/91ireJjDn1cH2HXnFG/PraLSqhbWhjXR+tiWBsllwWTWhon15Wga7ud
rVLxHmOAL8X0GP5tvFr6vGXC7vpVVmfSLC2z2EX48LMgRkbqsD7PVtVDL7IXsQiPukVJUy9fAW8i
lEfGqj/SK8Bu0CBJCsDdPa4LtWrHGYOjeuFv/PuhmtqfUaLCwGhysI/r5r6fUYiuD2OwMyD/k5gy
B+B8inZQ9v4eMWvCgiSBMxJbBiXE9Sj+3Qzs5bRkZXawT7A7QGGGfEFspEmTkNh1f6ZOfPnQItKi
2o3Yf3m68hDg63gsuv7V5LCeIuzAtq0i3sNJ2Jtx6apNeJvCPjHiZJv19/4c7fXR+g9Qwwo3IuBY
SbikneRO9eokEPsWo7ajoRXlwWCSkFRx7UhytxuE8ZTyq3V9RKGPqEPmH+YUUGpicgsg/SzpXlwj
Yl5EafnScW0uf9b6KAPasKnAgnDf7ZVjA9kiqAwKXVoJiS9Jx/M/DgwSZY6bYTcgFE3FlaTMJ99P
wq0K9U+RhdJG08/FUI/HJjSGvwtNROPRV5cjl03vmaJWRyS/1dHOK6Dj68Pcsntlsz5crVfXR+si
Mf2KbicbGsbSO18sdiylViHQIej4rydWaZv5IcoAASwa0eVnrov1B/887TINsoyCb6a/aJjmpUdx
PRzFqjldH7YzCa88Myfv559Zz9Ofp+sjWxmwt0LAy+BdwAlkoS1tfz8LvRPhrhP6KVl679fzYF1E
y9OBEsd2jprzuqr0dcwdAotoZLU16FdHA0Pq+X/7oviVKk2N+6iWowFbVGN/H5qdOhwSIF+I5Dmm
Cx+iEtgYrIv1aRxBIVYi6bsmpBxOGEO2ztyYPa4oUjyeTKvwNGy62mKcnCDDWjfEn9qTrYpZjCr7
O3I/X3Y6PirlAtYlHsE3tsBwDin9ROl8o2Y9utHkkhVV6MAoo1A6l+HZoBfmEvidS729cYYpu2YK
t4jcrnTPhrJ6kqvWZcgoKaGTWSyr7gBuYJnazvI96nt1Pw84CBkWnrTmS1u3+VZQhKGLvevxYmmC
bdRiRClyR+oz6iO0CXrccBk04juhKoY7KZO08aUWW5he3cL+B083P2kiPeRlSf4OS6KoEW/VUOFZ
OKVb8EvRRkfoV7TdOQxq2eHmiDI5LAqvQZARdmfAr/STxJR0JZnSaxCTVEFL5QJli7ZDtXhEtxpd
uKQoKE67c6kO+BtbjVeCqGgsco39+N2YHBirt7FK4fVzb5+DKYndCIMtP49luKZYlEYK6epeBnyr
xdDxMc2s+u/YR5Et00nljrNu7XxYN1LZ7ls15CDAoYuEwZEWIVrxZhD0xQzPtrWkLjGCJB5rvkxu
3cvYoiiwY0zjkCc7TZoQAkv0+3eDtCOimF3qj+8Ez+HGmtDvl5KRwCaiTceaiT0F2hwLPBrtm/zw
ILenfWLdjyCQ9lQ85TPNtLhnWDgwyDl/dIlKF818FwAMtgJLxmurEzCnUD2F0nfr4y1Tj5flDFJj
o72k4fxHZ6ObN9woKybZkulfC7X7rDLoSCqXqKsMPWZN00C9MTRxzJFj4ZEQPRdJgwOugU4MBbeX
kk7QBKLwOZFT12gXpAisZWdU2xef+4UH5dXBlxl/0IwSjsVnGZUdwYSYe5eunAmil37pKmmbBY1/
P0Fcnyvrd5niqhfIwcfUS9vWYiI4KL23BIC9oYUneuW2uh1+SXBYnWLEm1gZ51e7ImFBAlKR/phY
JMI10qKDppDJs2P5HuKC5WpT6vlh/zgp1hYjXNpHQlqxJCFTbWWGJCWfSaV027kaO28K03IrWc+h
lOeOHmf+pk5z8jN9vtUNqTjPIW84tGQGI0W5C8a4BU05HTr5g5l/6NqT2W+6+qFJsGqt8esin78x
7PJNaXvwLACSLA3T47Z/piNXA3YUhy4unplDNKi4M/xVx8Yw1WmnMXNiM9zrQpKdHmSXEYtnQGKV
oEkSzFdKfFTJXh7jvmJBDJWVbq9ogc626SWw+w8/qGqgTsVXPL/OagJ8LQ0/ac7NvEZ9wkLxqadf
kqoLtNThZINMXWob7dhZHrm2cepMUmY0ARu++k36BoSJ8RYP+rUYKdqn9lmo7JYpw0WTif4Z0+NN
j+twWzZnf+4wkM2nHfa8Bu6yebiffuOcTb76Mcm7d6XDUF5up5uIify7ecH1FiQCsUan0CcYoXMg
kx09w4ANA84Jty46gGDxR89BcuoSU2BJkw7lSJAVCqVy2x3HXvZSk4Q/lgInrdzWme7f423Ybijt
xO5YmU/GmHla3jEQSGBo0/QVj/vUU2wK3k3dRk7TZC/0iyJybJlDj0mEXxLdm0aNkfDiE0tn9Lhp
pPQZmP896DTLaV56AwJdFSXo7oeDFalfhZR8ZZH62VQaZoE1ZH6ZORQZ7l0+dNPWyigWRAq97FZK
H1E4Ba8KWdAxA/Y3TMWDHFfXaklU5dNSiP2jNSbWCwNfOKRVtumFA/eu3oySscidy7s+jJ2oMMiW
LI26VTAeCoWbQkaPkAG8D9YLo6YRuLFyqLPozqQRwynT4polxXemmYeqMj6aiInXKG6hlWaekNM9
jSrkg/wWv5bBR1dvDccWN7MAVLVX0YG+6bQYIs/QJ54h4UavSu3kSHo+er4mfVqQjUK/pxE90jYC
Uym1NY3dNNaP2LxRhs7EjizATp/JZIb5Uz7KW4Gr99YKDfqH6VmJdE4zqXi15SI+9m4QWgtD7Fev
hdDG0+dpblMP/sxjWM+fxWi8qMV03xuumhnV1gjGywyaMzEgzzX4TyqGcSnAWFtFA2ewUKmoieaQ
+D5t2sZuiCTPivC6f5ui8t0O0kej7M6jQU+jPDyHbbpv6MFJRs6JuG22INlA0/TnEHAgDW2A0epU
95KSGbhUe1rN9QlVXk/3VVMMJHEnmHHwoYEG4F0R6O9TO77jTZ05Zio9NRYgmzZS35os+RzA6WnV
+Ia+7A9tu/TFaru5jw6dyB4nZORuKhe/yg54eQSHqU/oqOZ4PAhMxHYFZQB6/jRyR828owAJTK05
BF13j6cRHoIW+fGhNf80ogFNwR0Wj22s3nMB8heAsiOJActLOQfblJ7VNr9PQPM4yjzoG2Hbu9Gw
D29ZA6AP2tChGPUW3n5Cs/xEe0SIjyZu7CdMMYorumFa+Eyw6SpXZOmT2SEr3OqfctaeE3l47fhS
TP1eIpowIH2mz3YtnRj5HmguK52uMzn0wVXBmb7Q1V0bD/ux8LfNvhnybcNhYZBg5k/tcHSo7UXE
/wMoYLO8RmSp9i1+anKDsdhon5MC1menJdRT8u0QcfUOlv8nTbFQTuhPy8f6xejas2q3t85KXfwc
7ss2eNcz5o1IyLBuGNI3E009fNKidynN4PIgsP6cOTeoCICNzwkbamUgohk3libTYNztBPOMg81s
uciuWI/WxAGRTK6Ky6V7MVqSynNqjQ4cnrs0HhunMiECyoKGIy0LHgsj/VO2Y+1kbTp4ld3hGIno
sA7lQy/bv0yNIHIKIWfnQX/SGqLssvPfu5brbu7UrQHM22z6i0b2DnJK4oG4M6SUamjlgxKldwrk
7gsMQhqdAlJoGrnDutc4yCaHEcuTmQFdybxONW0E/5bl9PGQedlDk8GI6hNJ3qoazIamjn5hAN/6
sO25wRFJ3ttf8th1ZwUQGbMxfW/57aMkJrCbdvcuWkjjkxTR99K91429DXqQok2ER7Gd2F5KiqCm
wJHSGO/lssTFQxBWiditAjICnSxnZKyTfTb31gGTyRczAt7DHbzryy+lJTaeBi7PAr5OHJ2FVOAw
N8BQjDldquiXwvDjoU6iqwn/njmqzkFUfGMyGjpC6SgraU9+Y2FUkv9WINdZc41KQsERzI8s/Dnz
SxdUJ4NgMWjza29TNMRfBNTVBQHRM7H2s0XRwtWDxStCHT8nnRlAYvXj1bK51RiTl1jd4jDI3dzA
QCpu4KhWL4lacXUMrlHP8p3eZyPBeJo4wiIGM1L6NoLouyef3Z70YiFk6SO8t3F40otho6j6SGCF
aUZkwnYwups0jOUhkpKbFhCQ40mbq3q+08hMVdU8ENCG/Q6RttYYmUdC6MkIg9/wrWCnJvTshUrF
FcBJI32T9PuIiuTgG9qIM3BLtfKalWDMQNwLJ6Xbdj/rQe01EDHtIXbjWb/UnU1vavdHl45YLZ8j
jFlzktAAH+m9S8oNUsZb3AuxlfPqDcjCsctniM/Fgmh+rwTG1aOtINYvwqdSmERC9EBZJAmcSg6I
O4sIzCQt6Lm1o2lJxxrSHNzYQNxjTKhC9I+4AwHZDxOe7Ya6Fdr0qMrGuYq5AkOOcCIwlaAq+Uc3
/d5LW4jD2SZUjF1kjO/zeKRz5imlI9XBF6TaZArHCSvxK0oM2kZm5usGWqV2WlLw+osEmW/pbXOh
h7yqzUlStgaGR46tSw+iENsewO0ySBUOHFSkUBMN1LuFLof7R8LAJmkn0IFvfaj9Vg1p2vpqDywZ
CSlEQ6anaQrejohQtzn7CwntAIEJtokh+hVi/DYKYSQl2rdmtLljjKT7dahJjJukEHXwgqp8H1my
ClXO9BJcTh3J5iwxdfWDhMsfPJTLU59QtVYp3E9YFSWq8gtgX+bRKoOAUlM8OSn05QWbiByxp6oU
9q1kJ3S4tMo47k2lt4gD4tIFNddAT2lfY6UCR92epIizraiF06TlU5zmyJGMI2BMby6In4fWxtWX
JIVjpOFuwHEcaud8NWhhL8XXpNifZTbHHo1sJadpd2/mw5vZDJ+QRPfzNLmGqrwXY6RDSx5A9CK+
8Mdah08y5C51ELkUD31i3neNhSwjzi691VFAqWQK2fZbrLc42mfao9/+6oQMqhuGKA5iOO7Ipu+N
YX5JdXEWisGlG7T4OVHHqGXzrmTW0Rf54IWRfMNw5EntccW0u3wbhNOv0Nd7egHNewoqGLjEPszm
+dWyf1mGRJOIurD4snZ02zYmwCbABF8XeLFaeBMUW2zOnb7uqDeEO6nML3n6BDbPptjp7zkn3boM
tc0YK8zEeoVd1SjfSKqhudaxCQB2kvSjdwFvcLuj5yQ3N0Mlv0ppSqmlU3f+CHNv9DHDS8GgVWbn
Bn37GVa03uvagfiiyVMCjMF0dKJKZl/DnZwciKR1qMMpLlWR7SpFb/Ax+CGktuT69Obmlaa4lhV/
TWb4GlKnnKYuc6UeNmBsq9PBnF4KEaUbX92lgoJ0jg4VDWqwMfCBKUT3muTBkqFm5u/H/Gu2Ubvc
EKiV1AqZVvzqpF2MiHQykqdx5O6t4+q9LQdCjt5oKRM2lIdDTKJt04ah/FX6eGQkYXltg3CrYSSy
tafxVCbq71RCsBvGkN8X3lDVftKR9ERBvNhK9Kg4FVf8xpZM5oY2l9IwNNd82tpQgKeJdDv9XJXn
JwF0tgJZYIUSIaWqFTdo/1KfXEgUfRV+epZNCah5XOIs5OuUnqJmHwLYcGhaMp26UL8GDexU+qQY
Zr4LCuXdVKS9OY/kT2y6ebTyqyhAncLr/oI380FEPWwrNbzOIIch+yaJixssFIL5rg6xcL2N3E25
FBEc5h+0xND63X/jb3n1bSyWI8YoBaPzrDefbWU8TTUwEjhzeMlr9V1fi4+cPwskyn2U2OpOWiyX
w3I6p7oM9T3Ku20UMU+Tif3LcnjmGqUNhKb6ZTg0NnUw7XgdVfAuAHwbHrAVekoUVfJwwNo9IyT1
naHy6R76sseXytJeyG0/mllHtEljqj7TcYZ1NdKJU5rYTFMZonyNgJdrkyZbcr1VTXvNm2yo75VC
L1VGzwQJ218FB8/JB+1eShNShkJ77albKsHQe7j/LDwVOziHungMZmOvpAToIsCUj9GJCADSHnNY
S4XdWnUajcaQhElY3ewwuC//MPD6VH4GlJVj2N+ngpmaUaOniQdsUYT8GtYYNUxqgR/U8AiANN3S
w3WLzf5MWQGhn5ReRRq0HpPA87CQWyftQfkIcuvD7JrnRubETPRnvC8eVCP3RIBPIRbAUMAxkp2O
Tc3VgqyLDvF9o8mvXav/lsyevDKdbo2Gd10sk4yJuf+bc6ShmOgPVXdNKjjgDAC0wS3wZuXNXyav
lhScZ0iFILXPiWrMJO6az7Iat5UpPadYEjtmqA3uUBB4yzrdDD5nC1FMlxc2UnEhO7pIj4Xf/s4F
Eoqwm4FS0v5Udw9mKk5aZjSuKnXEVDnt9zKA6jGWJE8s/rydrWyQgmNFHxefYRbuAVcc6yjcyon+
FVo1eaqaKiBOqlgpRjt1Kq+JgaFoXaWHsscytZPLDV3hH4nS0C6q4tCtR5s4ofAct/S/+TngYH3D
Vzh14Z0Z5TQJD+dcUuA7GUroIHr0B+2X3yKh8P3vOZceVayERqMIH6XkHWZirs+qKwUy3ViDep1g
j3laq3yaXXtQ7eihGKisowD8av3lYIfp+6T0L0mOrhq3BehXBb85Gq5TMlyKmPY8P/gghPjAWDV0
zKLf6uX03pWLLk/mRi5lNh2BcwF7XKXbjth8yVSOO6p4oadNpGblSMUAXiWbEL7bOo4USZOfsxQ7
pUL/lVmDoIIuvc3BcJYrENJ2flEZwoVp7dqisNxsAHKXt5toiF6jtBbud6WXn7qW/vbLkl5LtbjP
oDW2ZsbgYtS4LekteLzTnA8bH/94upzQaivlCZ3Rgyr1NKej/EVlsZ8GsIQh3qBxLJPU6/Kes5Ge
81lonkxNFQZXgBYkH1zZbecxxikxSrZzYJ5QUH4YonpP5/muh/NFWc24cIW8GAm0Nqnz7LygB9MK
dmodu+bQ0XAs4RYVz1fES0eotfOu0rWNDt6A+4+CH2XqWipXVz/L/R5PByj6tIGPVgdknR9Vavav
0SR5Y5JPcTQiOs7i/KKlz51IPAxUb3XYvoY9JfDlFJwnLKZoLJG3gcGJgn7iOqf+joz4q2+2VzK3
dz6gfGYJ6NDSStngQnRKRfbQhupbNhqCiV5IWIueyrKhPImWG2MePaytAoFMUobkcblnNvaAqfZr
2cafzH4fUYG2B7D5eCrPvofu5VUvz3XpvxEe0I8REqL4JOrPEoWcWsFspZv0ZGNl6p4uI9J68aQR
MlQB/pDSuTBL6cpc82XMyO3OnbnFLzv3Ct0YmNOP9jabQdHMIk32eX3JC4kCAW+wsRLpk3mvM6GF
EJFv7cdZQjeZgazEJCsYreDYRwOTRsgJ1PYlt4x1bIsnfTc1mXKUUipYFUoEKhEmEzUrlJFnKLtp
sqsD8rjIqSc8mEZFy35JUwM03kya3fr07zow9DHXZZP6nomEAxB/qXKvajEbN7MCL4PF/Wl8tUQE
jBsDC8McJ7eyp0NhIklH5PRukEdWBP2nptZJe37PdlYIVDvhk+kDYs/U5nlO62bXE6HXA/ewviYB
GbUP+At/dG26KLu4+8zScBBKb+9M/9vEs9OdUuWDPjLuNQ3tbrEsAnyO0zepA6haaIT2xqD88XOL
i4YIO/P931osOpcUkeWBDRC2BsRZzvlNBsOSVR2jYQnZQukUmvTw+eZnaKuffUP79sQg7Hf+ARIz
gHQyVq2tvtgJ0G99W07SpVo+LloqMJpB+9QA+d62nuHngT3McZaYc7ef4vMsG7+y8q6MRe/E6fCQ
B1SfU8s61KUgpWneJSpqctP6qkcdiH9Q3SY9vY+X0oEtZaQNx/ok5GBwm1rjirBxgUdVdsQfI/eq
oBqp4bcewfXAZa0d8l5gqKMze9trQSiATdDZIRsQCRSzhImaaCaExqDexHp5V8f965gtRotj3O98
Lfseorm5tJA2AtLbss5MWQtsbrCTRn1A0zZ2KL9Gk3mxg2+10ajJ1vihWUw4y8jKGR7jh2x49rUI
upDFHC0MtMBBYu2MLSyHsRhdy46ZO5v64FBT3cWRrLwkNqM17Fhmt6RYxgx/KCU6iY7si9GLK3Ps
R0POXprMSjdSLSIaLYJXGCNI2C11h5pJdmn0YBhcmg5NbIfIHJKk6twl7bnpVcTqKv+xulRbZwlj
SD1JdhiZ8ir1pFEL28qW8TGj5M8GUpV+T3EFhAoSdyruQzsyh5PwXbLy1HITw1BQNPWPSgoQUNZA
vvRFSVsVCSu9/EriCvZLPuzTiTyzkur2QRWHNms7ZwooTDUzySfTTD46knzcbQrJyWl6aNIiPARx
vwTQ6puOxMUhWxmAOxnrm5xlFFZU/XexlJ7894oMi6skErFre27IWdImWx8DpIEdwci9b3BW5gXJ
zk5Gd9Jfe/R1Lj0q5cbOdSjpE2UPY3Gs6SoyftHcDdTLOGEgIyS7OoRSQXjnjHXS3Vd4pnsN9kYL
kP9EXv4S6JWbduRtRogaykBak1iqPMR9BfGDO0JYCd+tuki+tIO8zYgpnclEOR3NOJYL+c4uhbYT
cldtIUQe5io2HSPJN6GKYcsccHMIAtGcBvLtiUWDe5yMz0ZOk6ncPlE14//PZ1p/yMj6URMf04K0
OvNWOLWxgfVKv4XFAEWiyqNza1I/rWqS9qU2Sohi4UGmdraZW42b8dC8gujZ5PoSfxZI4+b+oCeM
pGlUPOfGrO1NtaCbWRTTUTRLTaimnQb7DXr4zKQmrk3xE0e7sREhp4U0CATYDYlALjSmWYb+nKV1
5ppK7rsgV3J6OVG9lrGLZVsOAGq5JO/SkY9IJi5hLa11Vwix+ClUZ13EL63BsfWV1tjHUUIDE5c9
Mp/n2uAXVzofiZ6ITExgMKxRkjGs/kW3dRqLk+wM6nM8BcW9TAqFMyp3fP6VTZg04L6bmuken62U
0xajkZ6qM1GWSa1nY1hl4cZBvxdM3LEXzrBY7US+o1iswYjZ2v2lCDFvQSv7IRui/ZWp/qaPpxdt
QHXZm/1T46P1pA2o3uUY0TBEt3djNLOT9C1wCSKtE/wuNaPzTKs7BtRQSRzaKmCUYCJtbpRf8Js5
RFN86+VOwnzaQgHTW9hu5AgTqpJ+WpUMnYrZSIfDZs6ZrPvg1riQUP2XFzG1DDdjrh4AlRQzYYXO
OSdK5WsM9A9Z/e7H+Qv0DOYWgML16jY3hgwZxycP7X8A3+LVQjW2coqCgpIh9JoGkQl5D2norwM1
ZgMXnzjsN00ovdm1sDadUmO4FiXFhcqfuUlnC3c8QU2HspcrK0Q6zHMQ9xKxMq/dAfYRLkyMxOO2
fYg1fzoavkxtg6mPyGnJMYNi3Eqw4OlDfmilVN7W1g3GBYGhPD33o7KfG5ms8Fg/tT0VEWNoXTXI
G3ccbIVAMZ359sElbNq31KBEpn2rfXSzmO0zCeau2PcjrUZMB7qRAnRoS8Ts+xrd+F2AH4lUYGaN
uZM3NNJXXfRvWoCvV+pfko7eStF9DRYJ/TImBU935WNLUgC/Nxvub26Q/NCeep/pYQy9YYNA50Na
1GuhOZ1GE+uCLI7vJVFCz9cnTrm5LJyCVhRP6ZnzmQsTvynzP7I2/G57mYjFGPYKY89ugW4PRfqb
3g3cK6GfUu9lZqya9S9+UcxZFcakX/R0F4LApdnQS6R4n8kYOte+dqsaOz4WDee2VnkBB9mZSpv2
QIrgSmXrm7AdhmtpbTS6Zz1rFLhtdB/TVNxxh42JgjVHlMjn6iKnD6TcTvEi2P0fxs5rOW5kS9ev
0qHrgz3w5sT0vihfLMOil3SDoEgK3iQ88PTnQ1ItqrV7Jk6EhEAaZBmiEplr/aZh34FpGwD5qXyN
IVmxVYjvdNXzl6Eg9BoWVsQZgZM0KNrr3IaZq7wQa++/KsGO7KuKtJN57mrSbNOQvzjOrM1isjWq
aoB1HX8VTZ22gTfV19F8sIi+ZSBpr2SVnQqsjIg8lInNp61nCxp/2GXAH8Hk6sylGKu7ioeKf9WN
q1IwD/uldh+3Ucx9oD7VyEusNF13loGxc23bWpmT9xREoQnLjZh2UWf9uvLZyGQ9PIh4UQ2F2Iuh
vu+cctrqsRGtuyo9D0DGyB2TnTOqVGz58WBs7LYJOsIDuVoycSzhmGNh6SNTQXR4bVR1e+5K9zbN
+ULzKV1kpVadG68p8fDeuDz03RJNlob0Bqpj15U/EuQnzNiEw7e+1VARd0jLx632aNggC8v6aylQ
coHRxVIoW3uVc52REVuVk1kvWbSufaiDHSlWNHNmo43+La7GlW93DfaFV0nVDhuEv0Eu+mdvCk6B
zV6Fbdkm0ctw2SsJ8Ritv9LwH2CRM7wx5SIe5bgXzahuRJsQhrGDx3Qk/2nyXApQkK6U8fuAf3Ds
G9o5soxu1eRZsFFSnBGE5n53LDCaWfM4NJ2/MJFBXjqjunTqkfnZmF7Nwd1VBjbZ8XfH5gadsvRF
DHBrVadh7adgYpSPwaE3yocqAUzRcHPp9T08joNXgfAJ/HDtRxUqHq2+cDzzZWacsBBHnaT2dGPp
685RB3mdkn9Zd4G994D8XEFUfNBmm/GgVMi2F3wBjvlap5At4REVBF83g+8iahOn955Nnlp38ChC
C+TKLsbrziB7YJn+l/ACAoVZZen307rVge531Wlsk3QLLGM/dv41diFQX4hFJNoAVMdhzGAcn7Lc
equm4WSa7TWrVGSLw0Pi04O7UwEQVG8Ss+Xunldn5FGu7Tg0Wc7WGZETYyesZq8N+KBnw50yTtqp
BQukgwPeFNEuq1jiNp7xpidGu8jt+kkpmok4V8LDgO9Nh5kpAD1VbnhoyKURc3vWzaY5apjFxqE7
bpSm8Vb1VCw9M+RuiW5SlBmWAXN9UW2RVdqDmeRRnqg6/P7ya2pjJ+YPBo7Tyltgtc+JmXxrqnDi
7te3veDvYkaYF+K3vrGn+mtgEISM45lOH5NBM/B40gs3WJpIlBFhIGNr8TV3VbcB+MQMexU38QN/
/1vnW1VW3iogXkCYlqB/7akLpWdbZQVvQz3c1rrzVqbNkzvWd2Qh/KUeK+jkOxhneShKCZ/tgKnN
6B3yqAquwbYJJBvLA3fRZpNgy6+SdXZ844BQ2jfN792lyMGJzdmsvIGez04tXWG7s+8GG/GHq9EY
tw6/oDwothkTt28rn402+o64WU7kWQzbQgXWBv09rN5yp37CZ4podF5cC3Oj+Tw5mdNRV/Z2mdmh
fpx/0xMXbPqwbt0ISJ1qlvgywDstZ/sZZQRg52uvjv5GQtNdh5N3GoCkrXINaQSg15FQwfR64dVg
TdoijsJTWSi4VhrZ0YatluQi2zajpa6BzVmsLvplm9tbrR8C1MZKgQWLuNUZGIU1fv6JeVWxKQ1g
dOLuGEK89kTDDL8dy/gtLMQsOtXsjVzhc+PKadpEcVjesgmbPdDG/lGbQu9AZGM51HiPu1akrQcn
vw/L6mK0GEEgU83biFZ9BtbVJVoO39s62QlbIUG6fBmNKsZVRnJEU+8G+Deif0NJxmogiTFg7gRy
aisapVz35XUzqdohz7pNnyvBSiQsysp6V+Qa61ZiwlEe8dcb8rUbTqcoYwLyQ5Gv1bK5ClyM2wMV
2wUQR5qn1GsvVaArd5/ToVpXXc0SoAkuisaiv8+L14CEnogxo/QCJVopo/5sN+LaVJtd5qXjutFY
76ZNYhMPMiALpSiy+P2lCYxvpXkIDGZNfAId0mHfPTAOhWlBc++8NzxSngl+mcJ9JIOyHbCBg9Ny
MNiUhgHLiCHQryGsXIe9eh31LWgPbV8GabbRCA/YmX0ZdG+G8rAcLQVGiiNY17LSn+ohugdhyXIU
HSqr6SBq5PY5n4w734hvTeaUjeu026Satl6pXfk8ySGLLtuCBBnWlOs4JhqJY2ccVQtdDMYKGCUl
N2CxU4KLqTOi5nC5oyLcjp22cZqGVQnBRg/PgkWppEdzqF79uHtNanIV8bTQxG0q2pYfDZQ/v/is
h/ZrNFhvbVeg16+vDDUtt4jfky8bEVYQ7Nrt8BshWRL2ZV4RPFOujWK6Dy3nMXaGnaobexGyVFUa
/Yj8DnQPE4xOywPRqt12cfyumcpaqCUPDKQhOs/cWIInrNp/q3JkA5NvpmHiw5bsCere2A6RuLQp
nibfW1XjZG7DRnvw8GEVwvsStjMiPgqPSg+QAqAdLhDZcLQyfE8LnQB35j6oqLi1fnGN4FEH8qq7
Ex2xmCaADFs49gniGIZ2fnmbQWRYeNN4zFtvFU0WLkp0IWNyNNBJIc3qbiy3ujWs7Lmq8SpTVAet
fQBpanfvmYSXDQ9ageXe9Y3Ggs1aMeWSgUYjARiu+ZBg0AndBHkxy6iec7VdKaBUBa6hQ6Rf25qD
Zyi6gTEx97b0d/Mjj7zA05Qn1sIMc7jpUH18Yd0Ioz5b1eAuyTWy7ca0bqEI45K2dr3OwfT0LsjH
oTnoLdnggHRKpbyg5IDVI7HVRV+hIAkuVXf40/bky9NUY1/q7AnBMzdGWslzbdq2WvuYqYTAUEWa
GelbBWJ37dksSlgo9rBV5jQgelIRshNqMBIcYPXr11+Fq23ayjy2joMeSokzZMKcjaCFUxDQbJtT
X5rNSSui9kQAYiKt1ys74CP9olbKYZ/VZnkbm0pyy7Z6PpcVRQ3/EZ0iHpu2jxakHwbasrLUevuj
mY7K0K2xNRTXsgo4AHkIy/zyMUjcBzHzuDusrakub4nDiFvgYneliniHrDKwdz0LT929d5h7pRiY
bni34epjIALpsPR7XdnLfoCth5tBYF8/jyoPcEt2IYRK0ta8M1lX23WzBGFnIePyV10auUsNUZ9r
2QPtrhG0S0xA20r6a3PofhzY2924Zt5f/VZvsjZASqcnofVXf03YqFiYR/Kk+vmjOsVa7RyAMJKD
yvq0GLGeCq0Le5FNqQv/EuPpeS98gFNF2TdXsmh7RTJ7wE3raIjbe68K0oMuiCXmQd/y5GjcGzwQ
lin0m2aZO8OpV5l85aVj5dXLALDeXhbj1Iu3EBvM1fvAgd8f8SokaDa/bJWiOpdo713lS7le+UTW
xTzJV+ojLBsn3w0ISNC9b0W2YzutLGUxgnl66j39IRMK70NVrw2h1XdyHI0rCWVU4igHsnJAfSL3
/I1sbWJrOYLphVWTFjfyYKWi2iQVPy2kssJw2doFWhd9Vi9lM4jm4oYXjHYVHszM4nOfLJpCUFck
tT7GSepxYD+QbwlS6JumMaJrQuzhpuiH9EIKfkYOlOUNEnXOqgii7jZBUnNVo6pwN1bCXvqwb+5Z
e1XLoLfTx4boG787q38KJ/TsnNRyPueDlS9SpS2+mlX5hqksdMkqf3K7OHsZyhzaYGy85hNA9tQt
vjcDK4qMnAoZjmLZqSUTx6Re/IEVzaI6Eq0CkpuhQmPaMfADrIlZ7nT0noptSC7kjUTEwWgm8ZpW
zo0Dwv9b1Mdf3DysnlX2BKzeau+LTu52kcTpuInKAGsUTxM3mMmjq5k6TEGz4bKsC5ISSuWksPjp
hLiRDVqgOUwSfrmWRdlQRQSH4iBVWO4w1Hu/MhjWNhCzlSw28wCFo7vrbnBR1Pv5Gng9F8CnyaNZ
vSjC5VQ56kYxNFSI5z5yfI+c4HYQVvf+VmVDXvvtNq/JackucvxBUcH5dyH5/kKAZ4ORvpu6BLtI
UqDXuAVlu1ZYMZagZXjiZ6asG2WI7xAxiJaVZjVfs1Q561bZB+SIbybXD7+LzHoG4O099bbuYoHc
QJvtnZSoiicOSl4YB0fv3Q2b147ff6aTFze6z73ffbYKpFxCaw17gD/QlEw3uVPaXwZbL5ZB0E+3
nhYVG8/OkNvJ6u4KdL+7xbXZv8bWtF4ZIlEfQRTGCCaFF6Emt/mk62ejzBBaMOye1AS5wDYJxZkb
h0RRUCTnhK3T1kBr4ZQkZrptBSopaU6CK0v68ZRYRrM1clAFuUnyvzW17KS1o75F2SY4aZ5ub/mh
OMckgQhQMOHyK7vKAZ1sS6j9O8OKwxtWIyzpNMd+CdIrdCXs14Z9+KJugvFWdo2sSSEq81fXoat/
62pAc75V8fjedo3F7Nsmd6Cn4iPeZ9veR9sUtWXCGbKOgOe2E2UfrnvsQldlpZL18/ubTK9xVo79
aa1HU38jD9jLOksDOYmNLGpzP62DiRsYpbUtmdow7o6JZaPqE+z1SAzv14UxQWVX96srkuCvE25+
CFUR6Qfrf2lKD9kbeErsBt1dgYsKGMseMjC8hBsDVeEVoJ1hLev6wvVvWN2D0Udxk5wQ/WSd0xur
fkSeSZb60M/OSJTtZEkOBD/N28W45wFnZgx5sEzLx7iZ39BHHXjOilSure/bn/3If6x0pO2uZVXp
uTmSbtWuqLBQH9K0Wal6D7qCAEqzUWKTvx12kOEaNiJ8TGVKiGXp9bXDYwEgwFxJbDJZvpdrUSHA
Rxz3vacsIpxPqGk+fAwhGworaK5tUupoTrvIwPT1teaP6k4G7nMl5U1wY/4PlYFlqztFI8QvL5Qd
5UE2wEMlHTxfPE0l8PHEs/fBvAEVYWWcO+I/10EmgLWgGviVqGFNkscqLnqJUIU1wccpWhKOhpO/
5Xrh3UQBxBtPEE+X9Znj3SH3od5583JXCGgxStjSPy8ORYkqlDXiNu2PuVjL+jZkR9S35RNZHAdx
ogF71ZjUZWZhOauFvXKoHe6mhTxtRpxL86FDytxSDrKqihNaZfn9VNZ+tHcexLU0U77/Vi+Lv9VZ
uqvtM5Gse5cYKr5X4yHUxx8HVa1vopbPOpngxbPQsT5rMeQDtUzKryTtXi2ztJ8VJ39sNK3Zm7Zh
bl0tDtdeZqD6gQb8o1lopM9geOS6y3waaOgyVWn0hOMlpsZMmKAylHVtjAcXlS1/jI0VqHDmv3w4
j0Jkb2OJqGdb658Dq1ZBkBYuO/ZeueqfdrrWISuqkrpfqL0R7PwsZ2vdQO1y9ey59LQv+JMrtwhm
F4dcR2YwciYACUO7EVmZPnUqSbRRSbWNAoXrq+0vGSBbt09dFZRXmqjSjQpBbF+0QfbojuOeYGT+
rPVGAevJ9w9Z2MW3vhl8ly836S5/QTEU106RdWc/IMswzBfM7wMEJTmtGGxgbgfmFjnJbzGSpCd5
MPKhPQmzBV5ruUgcKOzSBQDJk6FH5rCQfeByzqfAtOHAmYcfxZ9DyO5ZWT5lWVrsPoZODWDBptI1
61ZADRiGaY9ui3eWpTyBgOZ0yN7LYlyBYgGeuu/d+uyQEGz2NREQ0GFqtCyEUj2NHXnVODfFF2ci
bx0Naf1cpNkTMI/+BYvmU8t69K3ubChZeYCDfTEtCheawEJhIz+Ho70Afks2gJBxA3Om22fwxBt4
yrO4XOEIFOZ0rVxEWEtvZfGjIUmVDB9kcJYd4e7r6FHpsBE3EKQ+unYovE1dAvHtB7veh0Z7JUvy
ILtYcz9ZFDO7yOwD4mWNcxMNqrLPXXhdGSx1dukdIgo65KtVNDfLPpXiq8s0JSZaWRZ9eKy+sKVX
rt4v0bV0WemBdf3emb/TWcNZwqos5wbCEIP8fI3363s/q7izeI0aSMFhKJt+s2zAYd8GSZbf+vOW
I1IrsDo/69y6bVYJITCgO0jCwVzRL5Xqukehx9URLssTe2LrXoVWhd6YfSlrB0nZGDy5w414lI0W
qvYrcCDlTi3BCTadUW5zB7xr2hjBQ+QXzrrsEEfQ4wEeFfROzHM6qG5DZt9PKSgbrwiUtw35Nf8t
71iSGlVj3WeMtQYgmxwHywhXZZxCIAIpcEc0cz0w1sWwDOtuqnwCp47ODhOSHXtzRN0Ns4kXstUx
yHSOjeMfSc8jMBpF6bms7ersgFgjhV5F34STXVV5bD1WRunAqQiQA5my6KlUCCDMHZy/X0kutSao
7obfwIu8X2kzYy3LsdYv5JaIuDsive9TGEoIeEY3se+jG6U1BSmS1Nn2o60fYp4RwGGylox2XByZ
35rtmKnO2eT7WTtJYtwUKfZ3kao498MsWYQe70II093WrT+Ni2z2YGidUTuR6kwJXKK6NVflIPhP
5Xx479dUZoG3hfLjCtnSjCMOyb3pY0EIuZ0c9xpEYntrG214V9poVkQIva1lUR7oYDp2e8vKfmYB
ITz00UHW0UEzCQcSAen3vteaONN2wcHO0+rUh322TrK0edSj+EX+qTXje2T14WvMvUowfcToYr7G
RaroYM7XpA4xhSo268fJmNMHvf9m5u/X5F6qLXQ3+3GNsMGlJGl+gFLlHbRm9A6kPMlv9ToJCRHn
wSbh2VDhhk1TLpt+P2URbKyUNtqkg8haTApMeHy46i5qPj0qz/iojwEiDAtLdTnmc8XHoUkjDIBB
vd5PEGnX7YDjeh0NxrHI9WQdWbHyBEn+uucufLWi7mLWvfEEbyEnLV7/R1c/a6/l0tUMh0vpRT+6
/jaqOal4rBciIYz4rFe58aD6VXkfdL8Uou5Z62z9vUXzfmn5/ZrSK/ttXfmAUCbR4SxeqwPPWBj/
JERVcy1PEw1BgGg+lF6MwqR7raLbdaiSeb8mT3M0aBU8Vf9eK8sow1dXk0HI2huVq9wKDlBGzG1K
qviKrLxyJeshvhM8lZVaNrjoIs+9Sfp5+UL2am2ttXayQy1r5ak8CNciV+a08aJEOeNHf9kyasHX
1qvCw8g8fwn4aezSgcCclon84udafpFnrEIfG5KpVx/1gx9oO9cgcS8v/Xtf0KY/+jZo9y7QOGiR
HXaDkzxYCH1yH2Xm2hEZ2iVNC/dbnn70qUfSHb/3kc22aiHW0mEsEwEzDO4VxN8Ped6oxKfnU10B
8SXP5KEOeHYBTwoXH3Wd7o7i9FFO7CnZxBk6ZvJiKI4oNf02DuFKkjR1bTNdueTIfhmDhZOzzMdB
BV9TwtVCrq/zogtCBvklUMP8ItLRgSPuGytv1LNfG3ZNh4DfR21pGM6KTKuxkhfKA9LK+aXeVXNP
WVH34MNslhxbeBoZTjNPE+nGE2YIYiGLUJmKbW2gtCSLugllVIGreZTFyI5WPCD1+9LT9UuSmfey
uo/Qbm1MPOTiMR+fao1UL1sIZy9bFUu9xklzusEo27yr8+l9aC8120MftyV6SlxExmNcoyvEfnR+
W1qKmmBhKca5x1fpSfdxJvnPd2vO75ZlWLghkzQ8fbxbOWTCu81qBJoFLP2tVELPeFxsmiIAFz2L
pb+ro8966h9FUYcw0TwgNLJVNkxDyswuy6maf0m1NN/J0piJA1MlFJ9UW3sxa11ogVF0QdttWNXE
s9dD7YxAmcJs6SNUcC5YCmGd5FukHyrks2Tv9wsdIwQ7LdzZ1yO6WEodXcCbBWwt+psE/4sjAvKH
VhncJ1Xn5UdvgHXkeRfRJQ/1XJ178GyqhHR60ybu09AY8ZJAfHSUrY0d44kxJo+BBnq6MbHYGXrF
faogjW3yKh428ipd7wlHtnF89pTUe5zio3xJV+nUI0qvZADnl/LjmERulStbWRyT8cuE7ywaVnV5
Xwf+Wr6k15Ab0yacr9su1R9NWGNJ5J6a1CDjoaqQizGyOuGU7Zx6YZF7iTXbBxdq3o1jaiI39LN5
UMAwfFwyTdPIJIrEvsWj1bBgnYTdXRC23R1GS4QOU8ChfkARyRsMZPrx+aOH1voPfWykJ9kf15N6
a3QQLWWxmgecs7jzWPKavsqsJZoi3tYzrG3TjtX1kMO3ZwEA1L5S+LWqiGS2hh28hjdt2BWveDhl
4ASD2WvAhG07NS5E/z5+sOz6m2co+Wvi68BfbPHZ0C2xblAmPBKNtE/lpAk8kDzna6yIlewqXPJ8
eq+6t1OKN9yoRjxJrKq/nUqvW8jXsyEppp0tnv0SqKIiBhZjSmIdakiV6yKy3SeAAyfZtYn1L52r
wkHUbY03RURHfobC78XSYR/112dI2EO9f4YiY00lP0MFa+ghysU34LvdxheJuUnVZNoBDshWOsIe
D7LYVUm+0kNVfzCb+kfr5AXGL0U10cWOpFG2ge1MnsRQ4kcVn/SVOqrVGTB8vxdaUu+QTUZHVInS
lYNu3udx7J6AQJvf3fpQp8r01gimCUTIYwjlXD15fnWuiWcWLYILvZE/95kIt+hlZcjfpX15JDKH
ZdR89luxReQZm2GzWbIPoLcQ/Qg7Ahtov8nsc6oZa39QoiNpI3eZEnddy3rh6mCBIDrnR8Mq1kXT
YxkRtFxheBHGL97gvg/Q7w3HxFVLm+31HEc9miZY0Lkk4gAUT1GN741dFWrrqupQJJgbZBfZ6nV6
cSCBgIp+TIIKJbBNWgXWySS+ebLngyyGaW8fJswlZUnWyx5aRv6IpI+DMnUeQ32fr+0LPI5CK9uE
uN4spQA7TNeHEqH/uygAMFlr4CykELoz1Q+25yZ3pNPD9/oydZatptdfUduAbd69ojbOMwz4y01Q
mv4uQDpo64Zpfpf0JDkaRe1ejV5dIgDdPquoNq2QcdTOSKfigNam0WYQSv1YqdpDUCU9kjoYZY25
92TFeKjEmpMc21L0eIAYI6r9Y3BhjwEZOw9uoJX3R0Nv7BtrPpg6uEWruBnjyJ4VxdoTEMwD/D+w
lpWZVHt9Ylnx0b+t62ijNmzZZJ28rAtB4Y9Rm21lUTaoUfWGbL119dHNAUnl1EV2DXnTvkmFX1+7
nbL86ICyDEuzeHz5GKY2HLFtJkh98iLZ0LbRsErS0IdywUCyTmvyAbPrKNvLYlf49iaPStAQKt44
XmA9uWzpDr0HCEAW63EM1yjVqDtZdJLioSHddYFM5d/BUN/UTWs9lWMAgc271YbYPJG6QII/UL8D
w1K3cVWypZF18hBFeX2EcwVtmb7qVBgbf6rKfdPlX8ACQz33fH2lqW5824+5dTH1by2xBYgz2FXs
kTGD8jo3FlWR3KpmpK5UskNrWffe4JdfjFHXDrKElKJ18fJvsrusiSxN3bNo/XWcOC1UUBGNsq6c
roNI2tRfAjhU72OwuQCuLaYvkF/cZeWRmY5J/WvzBBSh93r3UfL995KcqwZULj7aur+Vfl4nJ7mf
PeV15Jz6O70nVz1PgD97vr/e3DYL7vzDdd4QgH4M+n3Qj8kJZmNyshL/ts3GboccS3L6qJdn73Vi
IGHWg2yg+0d1XjHTL2S5nrqXNACYjz/Dyc+s4iTP5KEWI5oqetpiIPZXg6+p0fBL2XSiXaEG2VXc
40P5PszHCF2tjGstnrX75vHlQY7FoqBbfPrjv/793y/D/w3eikuRjkGR/wFb8VKgp1X/+cnWPv1R
vlfvX//85IBu9GzPdHVDVSGRWppN+8vzbZQH9Nb+T642oR8Ppfeixrplfx38Ab7CvPXqVpVo1AcL
XPfDCAGNc7lZIy7mDde6ncAUB3rxxZ+XzOG8jM7mBTU0s3uP0N9VItfaud51PGCA18ou8uBmwl3m
FXhfsVCi3mOhgklAugnixDxXk2W8H7JJO5tMrVfkhvmuUUsyz6Dyy62iBe3io59sIOeGgWYRIZlc
RgRFrXwncrc/WXk2nOSZ8fNs7oFySs4yDtxpyNbk5Ovavona4qaMgNL65vhLycvVvRV64+Z//+Yt
7/dv3jEN2zZdzzJcRzdc9+/ffGSN4PiCyHmtsHE92XpWnPtWTc+4W8znsLdr8htzjVhbI85kwDYG
pEPmw4/quPKQDRS1f1JIbq4yU7UQvBnqGy9yKiQUqBt82wJOqnYhrL6/ymVbvYi0anGfCR8FcP3r
iGz4o6o/pknTPhiQpm4TsNyy1m2b+KT5UAxlMdVIqgyGgnj+fI0F92AdpHUFeb+1HsFapMvJydOD
bM2L5Jfxh/KX8RVD3fdtBdHS13A99f0GsY66OxF9/t+/aM/4jy/a1lTuc8d0NShfpvn3L7p1c5cF
a5C/ERHp0Yvh+5PfcJB5fKkWUhYQ+1DLk9/xR3NfIIta5/nVe7+wbmEKoyN6FZpTdSSsAx824YbL
7LHFNHOu7NwZPyxPfd+cTx39R6/Sst86wbpLBKW3R7PKWHduMz03zWKsiYdPGMRs1Exv921muveW
r11ke8Yuh4i5XsLk9O1zhbzxsu7c6dmvk/uBGPM9c8BvA6bAD25VzwBouBxSdEsna7h0jhMe2748
yRIigePlR313wecZBb6uzP1FZ6D8CMzFWPnmRxcubcz8/VJdMavVxPpkV8SgPEKkQ5Cwj4Zb1Rf3
46BpGLx1xJLcZv4sgfLZcdZja6lfVNT/d4CF7PeiPUbnHA7rneFiEhQVVoZhKlf/06jz5ZWBFoK8
Nf7rb9NfLafDl6IcqygIm9+K/96+Fefn7K3+7/mqn73+/fciF/0YdPXcPP+tsM6bqBlv2rdqvH2r
27T5a/ade/7/Nv7xJke5H8u3Pz89I3tFdBRP1eil+fSjaZ6tMTRQ9V9u/vkVfjTPH+HPTyf2UfO/
soz+4bq357r585Piuv/SWIbwUzAdGOFM/5/+6N9kk6f9yzZNy0AX5dMfOaJl4Z+fDOtfPBowQrIt
Xt3TPefTHzX8mrlJ/ZfmeI7mebpJEtux3E9/ffgfj573L/ufH0U6Mnl/+6VapmdZnje/M9tAAEW1
+LC/PoxAqwiLVDseiHh77by++dqa9pkdtwdFY/CvXGBbngLZKRsSFzRMvg8gdIAkDNUdd9LMF4gh
2o6XpDKag+dN157fFHtbKZ9h/JCx1tq3YdagIDgBAD1LkBIL+u9dwc6iHsvr1IFF4wTJtKmRQFyw
tR/J56Ou1q5DpTsb8Wd1LICnI0wxDbW7UisQC31ogpo1wNnCABkID5p9lh6sS4v2IqDO+msmQCAO
rXBgMJDEmvpF2L4EoREuG9e8s8liLqsIxgyswQR9onTTq/60y0DJD22ZbD21wqjLjZSdrRXedYx4
I3qq2CDHxDs8bL/OiWIll8ECHGpOXb2NMKlAPUkdCQcGL0qleVdm1hj3MwxnB8LkC6gAfrJFF57J
g0SrhtXJyhlA+8fOBPeg65B4YT1sZiingqordcLZmNDUXsmSxwnUHWzBdlXBXd16RHLWpDjQMWqT
RTSmzUlP0IOZV8tW0p2Y20iaJwAl/Ki/oKt4h40G0oNxkty56rehK/ZdmHdvVRwvp9r/0putChhl
GpaKBg5ljIW2Eig8RdG0YR+FfMvgZis0yx5zH+V7XRvvwWGOW3K7DAR8UCgjHAqEZ1bkFQ9u3w+X
yeEPikDJrPOBpsskRsAkYEGB1MCQZGADh6x1VFTPRljw8KL32IRnq5i8wxDdZhirufi8XRHwhT3G
gHEmLJj9XrLqIcOtRi+exWoVbzdWCcLGerV18XwA6qxdjakdom0azNrH6MyHVnxo5oOKO+n7oQ6j
5JeibJX9ZJd/KsoGHyLLdgDtJksKPBJYgCgxV3HbFjA2/vYacrxStsjTKTO9jQjs29/ehhm7DeSx
9gmYZXb18S4+3orFXb3wGwHHff4E/+Pbk9fKVjMxtLWLnOJCXvHRIIsBrLfiveWX9/feU5keLRuh
ESBaIwnenx1/Of14E0AP1wrSIsuBxdMydAv1KA+1BhMCbliztPtRPfbBzKbqMm+FLV5zBXEv2RjB
cJ+DSk+65JcDom3J0dFT6lApWgYpTz1vrht69njYADui/yKvkbWtS2LLcHUIg4F5ZfX1U6WmxVpg
noPeHWu0Ha5qoSJOEcj6Newvl01bphz9pleO8swIM3c9+Sp7eEyuDqkzXPVeP+2rWO/XDez3HG+i
hart7GwyjqBGDajwHFCA0I8QHQPdKFc8oJ4sRzW2sl2HtLdz6u7ok6g65IrFV23rwaYre/MYBLZ5
lGdNyoOfbe0tsS4P0MHCV7ixJj22jkGudEsfcN/qo84J27XRovVNItM6jpX/Unnw0tPE2EU9cZEy
y+1D2KMDrIVJQVaZ730aQgACcelWx9CASh1v/Bib1LK2IOOmLpGauZc8qHaqvZ8Zbgjjpk8+I+ZT
MHmmz70Pa8BANGKBfnh+NTntTmeBfah1/kP83eGQvWi0gB20mb+gXQgwGX0ryKlaeSJF/JiXjb2t
RJ9takGmBX0Lfa22KjDfqRiODnT64wjvZOtlxT3KkgOJMA5DrNcz1MdbW3MPvbr03WQcMmb6q94K
z+ElQvllpfjobapdYe2HqNiHYx4ScOTQwc+7qpP/x92ZLDeOZVv2i5CGHhdTAiAJUlTfT2CSywPd
Rd/j62tBni89Iiosn9W0JnKnxBYEbnPO3msT3TLjE5UGJMXOwCpMUTgY0xbY+OZiNMp3G7n51Rod
1AlvF9aZdnMQrFfKoq1XNMnWqy4r8nCto1Oy8qvv369T3Oy2TKX9981sO/O///fZmGDGRHW1yJAa
dEInFdqW0fAVlO7EkhUa4w3O4DGsKb55qmj3Wso2YUTQcRW5vJN4xc034ny3+ofRbHckuZhXy7xq
4VJM2Ox7u/YtNzeCsqaOZygxcjDDev4+sVpDmVE8ymLX4ipByFERwUKxfteZC1ko201T6br9YiLa
QW1RXHoCiv3JqbZQjc4jITPepVl8J+PitmXZFVSOiPwqh7oLbqgHh1HLcMgX/JdK5+7A1mk3jlUc
KsOQL6lSyqMRZexTE21LGCqxoWRIXZH/wr/egPLm9sslyiYvbqdxv061GjT0/PETbPeZcAyevv/3
65e/b38/kDp88u97/u3u3zd1vh5s3cPN90s7gPV2dZra3vcffz/gT0/9679lIbHy6ghlf7+T79f7
fnnc17w91Lm1F9tpA4PhP2/iT/dvy07bjKmxF6sa/ByF7u/p+4fYAP2/b+aoJE5/+933X4cRWjg5
S1KKg65o+sbdpSgWO9fGgFhrkXNQRRkXnP3ZlPFnD0DXV4vm016dd6xgVMGzDGHGmMoDSF2MwMHM
cQ3lbHMBmZTtWQjqPsUuXIvaeGwj0hTrGTslxVfsh6YM5jWt8ebLJcSi+KK4bWhjrUyhcpor1U89
0WLPcur70S6PSbnc9/iGdtE08pmV5AYXDt0x00eXmcK81qhCAo1VYnsK7LjQ8JQg/e+1NSMbz7qy
0qg/YiPBx1n5mnZyM5RqoBqbUOKp2fATftfz9BU8SwwZdWDFOkKsrELOljk47cEaF+rF0RuXAJfu
UTMxN0UviBLmHfNyf7QrSqmT2cxBvoprWMH7HDSElxTKe1EXtBdSy/VAixybBCB0Z2HMhfiW+mJM
hys48b7KQAiLyI59rYL+lamIxfCSlGNHz4CfdGbW1IMAFuY9Dj91ggkUNXOYpAaK3TSR+LbRcRlx
prOQNMLEQkRt0hsKtKYjOYW4mC0jCVOaOzdsTKYXqbECiyQkeKgV8KQWHBJddowcmOObxZNrBEv7
lFDOVyb5UY9dmMNAGeBJ7XLjK7Uqepvqg01FE+NvfVnY7R/0onu1oVj7NnvjIEXikNNaO0WyaMO6
zaWfKoqLUy1/rHVnhsWY1ft+td/jTY6RqC35lZyerMVsOB1DcUXE1Xv57AzS9ldcOpNSdV6hDq+d
HeUbbe6TRK02wKbl52y1DrWN298lMF1McOr0iRpsPMcHAnjwg3X1u67i+XMvjphua6cGeDW4MtQW
HaxPfhwn3KhI1UxP9C/s1X/S8zs6Vdf4OPQ82kV4OUEXcMSMC0aeGXiXto7y0nM69qmr+tPksmmQ
Mz73GB6CRXgEIWJPhHImboEjB9Cm2WqgNwf1vCTcvfyoyggGhFodWwTayQIZ1s1sspyH5FKq8uC2
HEHDhppXQm5z09Fn7+6e6UKFmIFX/K7G+wwR8M6GtNgmeUv9k3NJ0P1zXK3aWT0nqKjVm1YZH4rh
5Iz0UlwmOK9aN0tpRBalbW5jsvvkJsoQNOZsednmBI8MSWw0MiWDO6qWgG6bFYpfMuj4eTxfIes3
dpntHhIyIDO8Q5oeP2mNQ3ey5ZKK4uPYqsZxmPRjMtjpyakwvpbOJUYM6rvqFoQqgwrxm7PwHq3x
2CG72GkCNGYRZ8NxMDCo58FgRKyypSmwaR2hCi7PrtU/2Ub6MUNz3RF3FPuFrRsHOVxjDbd3Ss+w
YqU5KxABYBD2ukIj0HICeB1Pc2c8Z3kHRQlNc0CzPj/gi978tu5KJhirsIMFiAU5JHvADlrGOcux
LmGua5JE0C4oV1JwFG82R6SQacZlGb9Gg6TM1c2vU1M1yFv76yQFvT3M9ZvoyxtEOSpyekT6GqKd
oz27ysecILGENk6CUqb7xcL7zuoOrnJTUGwCAVhkRBJbcf5sSQdQRFKlHoZpiF6Eeu2HZQkWAzqg
K1vaLSpWyVTEelBCMduWOBKcjQ3SG5EbFb0KMd0pxdhUxbH0CD4g6K5WLivM9ohhP6cDSTNf8UlE
vo9oTJ1JFgnoSHE+KrYAsmNhQ9AwO5WxuFVYyZczOrz5Q8RoB21FuHRR2cplespCyk1Y8rKUL/X6
VJObEwoVjKoTHVOnaP0lxlZm5g2ffchutJGCcId/MyFRveywFi5OXfoK30ZmTTHch/ortq6y/lMY
FUkUs537ZTq/b1kfO2cELUYUH6y3BGozS7voSCMXM2FUcQYb46V1Mvy4RYcNDdyc0qkGgn0aMK49
hr270tbMp/tkdd7KETlzCggHGTIj3ncGSN9kr1rZggKMYEiyflpj7JhlbNIWMvuCgR2TlisAdOHn
34+K+RUPJ7FGEboMh1SC28Iuo3NExsZuic0/EkoYyJbpOBvZ4E2JfWKkmpKd+2a0bYg5iG06MXq6
AhB20QI2yAlDc/PWlkxKZt//QezR4BUcaNLIR91Ptu1ook+XRAEZssr0sSXRBi97cWuM5BOlavEj
wtW1cw11p7VQGRqryI4TALNKiMDJLBJuldDACW7KqcVIOfgVnoodXfnSw2AGnKVUrzkLrgxR3Kip
uKcZdYnV+3gaLjSNJAJLBSIQ7aJzSfcS8MZbrMvnyeJrsDX0rkBDMQc8W+toH0p7Anhf3tfsPBsL
j29p1ZVfp/incoH0EMPK5ERZsJT2u1kMvVcRBpVp3bBzkx9EO1X+YELicJv0HDlN6akd5JyxQo9q
ePgNbruOIAVl6zFkAsf1otX721pURiAa+6EU6l1ecvkpCVSGvOy+ZBkfp1Sah362fthrot4Tyy6K
8Th0MRS1BiDgym7Inq0DPqtjbY2vbcbCQiy3E3LXcC5i6JGcXkreEFGCXdZni1OBWNBrbNZVCmBI
bwufsKqfU2O+2QhCdgwis5fVZG2hGLI4U2DEUdeSsc6XqDhYBKEDMDEiK9rc7gghP/pCzB4QHkTI
WfLmpNaHsdmKjZnClm5gbC4p2sRPsGK/krXOg9xchv1gi9fVrrVjlSjHSF9vKoJ0qeBuhvoKGJk1
v8NLyHcFUVHHDkNXMt+n3/ko5Q+7JCMjO4im5lkVJBLlO2ZsOC+9wpg4klCbtdejyAAyJiMhabkJ
BMhcVljnLa7cvHovqdGU+G2WqXxXrDo7pn29pVK2+MBJcZni+ElkxeJ9L7nwnhcQGpigtYzdqdz2
vqvlQpt0xclp4oNJREU5WRfDHdWDbBQsPxYufRu0PXrqvUuEcVeqrYeJLw3abn2pyIPZjYDRjBkR
rOxr92YR6CSlZZxHJz+mRr6h+kn6aWhoHuYRzy3CwltXzjfL9IdlfAfJAeKbUNxssJMswP/2gqPb
9M3WfCgH9XnBOEEzni18NlwAVRmYrE+WoU7he57DBHQR4AIuNi3WoGd9nsrzrFuw/M3m1UXueygs
56fSVz9jwNUgsXV3VycIZUhqyIKk0DF0EUMCXvdmKSh1KDBP7Mpk95mINEQEYyJvO4o4ZxkhMDez
4O2v2rusW1XQIyQtYmhab4eVPlpDbonTiMUHvWOfmzp52vqh72Q8I4cyQmXKblMz1gK1cGevaLct
u4N7k1LHrhiQCTNPRqyvo6PumPHNZOBPwEEC/tx+SAfzD71Q4XGmhGzo5HOgHoCp4WZqd8W6rso1
QJUGke5zHtQObGJandjU2ZTukZnMKxxx4iy5+k+p2VF34KMv2XyYBuclj1xW13ox+sOKPyg3rjSZ
+6T+WadqJXOi3KKvBTEoKjmEZdXAYF9FSwNdJj4a8TfFWh56gOrMtI0aWG77RjHcDiF2Zv3ezPUf
A5UZ39LXNARW9TwtzbldF9fXWkN4SOykZiKNpF+lJ8PZzQYmRSW+9HENT2ZcPEdpWVhjUAuMurnC
+nAcMoKs4tX1lxmQ8lQtw87KM87D5nbUE5o0ZuGLTGe6mvtHKN62Vo4ns1tJYpvXANk/R19XwMS5
g+rTiGLzMguOiQvX3xxeuqgLtH7avgp2OJFlXzsdlUBwV2BOVADesvPy2Lql9H5GcHPREt4OiyrY
MinkTCxxiQkOvxcvy9xBXaq659qd7vPafG4MVIOydzFnYEiW2lBvDFwrkIQ40YhP3iUxbvBA5Ajk
tjlUthtR2jgs83QPLUgQ2JOQ9ts453XIbH9Xwz89deKw5Ppepa0WInuf9obGPsZuLYRIY3Y9DOW1
7OY52EaLGgUFFrPIOJLQgPhwGvVXN24y8CZFEtSGfj2XcGcwohkspWMBpFj/qm3FObMJorFJ8b9u
WSWvFmCsOmxnnm7Lr1VyWgdFVBPRZLnPI7XrFzvp69NsCHLmmX4orX8Z8mFogOgacQxIVOT3qU4a
7wIrMCiYHPw6/lnUw3TVxPjeCEoZMqSIKhDRQNSCzRdenmDSSojbc1nsqzI9zgWT4re3lEj6g9Ef
BXXygF2P7eWsic0C/kJDDiQa7OoYdRQXbIaOCN2hNyb6yNLlJnbMS56JcXM7WOTVT496Nt62ohNe
tCiZB3uawOm4A7JbsZnuwiouWLvS5Z37cMqK45rgJ6pAV4xmhLlK069WCTJY6cA0Lh2kGkwWFst8
SqSxWJ0D28rQ7OM/6B7LY1qCIW5JYCEYxt6pDssNwEUnaA5IGW3G4JG5EMQ2tNrG3RgvVf+YdZ1O
BhubniJDflKMbUivgTYFwZN+7MD+7nEdLdmjRs4yU3gPpjSNg3iccMQPNrU4DbEz73V0ROl3EdP7
4JzglJZ7ByDH3iIZeyc5oTR4otgoyGJxrSUAeVUE4EeZAmuoLosFfMsFa4v8x2ukJMxQs346qp6e
caS+pdlRkEvIZGdm+2Sw3ntZMX7IkS0G3LHUcT4wGUJYlQPrYGc6DqjIcFJShOky01uqjBlLuh5H
jK2NYQMQBBo/249tVCq+NhAjVffqZn1RPUiibzHZr2c4mc8YDsgxdEqqNa5CoOPA5lktUU4gwDrE
HTwFDWOSTGkeqTAN1+bdoGStId6STYN8tKsua6osfEWv+ZKwm22Vz5YihabOBtqxpgnYkTg1tLei
ce4VaaGKTqxTX8JVxO0fUYYwfwJeel7IR/aLZM5pJyH1040JIluHXk3NntfmOs76+NIm5aY8zZv9
yto8KNvn0qBqUK0UchxF7nuz2VtSZf6Y4ZzkRUZuFkL/wzgVj3iNME32LEt1tXzpDGrAmDIB5q1f
bAVXS1eDkqZRvcg74G0ZNe6Mef7WmFhC9yo1iBl5+ODad2aT/ZHPJtTc8bFVJidwbFoeWl+vPlcl
PqUYIuhHh3XwoDQ2KBJkLv5qwE4nh/5RsjMLNdO9H1b9hDHzgEzl0qo4Sej/1azk2aumzxSNCuIk
1GeqooQTANsjYdv2qEf6C/tFICrmaerj9DwhnP9cx3Y71cwtsgPYVmWQGJwSTpANWJ+HxDzMyooM
Xx8Q5jlw0xFwBy4t1YPqTPspM58nO0ZKa3XsypL1j3UyuqBXTC58oXrNDxB7ByOZHsQItjaev6x1
mA/ICE+taF4xrw9BCQPTSwzApl3k/lEMzryvG+sd64l2ZNoEfCkJSaJ5csNpQQLXQnAYmZi4yYo4
Ia2F2VEsyi2ifXfnNp+yi69aUT8ao5ru06ib4XEQJNXld6pq4gvCzYozt6Bm77w0ek4T0iyx52iB
o8bsgddPDWtjMDftOWldYuUstopxa4KyV8tAYq6/WkCCONrMTmeqbmpOEa5rF4oCwbZUj+VrC2Um
SGrCpZhsu52mU7WlxkIYdOmCJhpqUmKK6BQ7S2i0DktrZP2x+WXhNWrlcCMVHYZDPn+UogbYsogG
L5DnkEl0oTzpK3Enj0rxMHafWZNM58Yw3ou+DGpC0nwtBXNlqB0p0fMXa8zswbHpNlrDeF5FFQ4j
3CYON5vyKSBOKsgti00bVlCqjhM9YDl2W1f05zpusXZwX3QokEbTdVReylvdpfGcmMqC/XjirTFi
12IU166Bq8PCVHWQqvGVx/ghtFZ+9eR5HJMGK7SDotlfhojGFcvLjXed7WZlGHeSAc1XeoW6ZFz6
yPSLfQ5HTbWXNqxa1ofaJA41HGkuoJ2WTcPJlWkaKkm5F6mZHnOZcmo0y9PSd/CpsOztl1YgfWqy
kzlC4CtMelCVaA7JwDuurJUI7VLbomMuhAzRVWkLyDLd1VJSPGxRQmKcNJOTMVJ96YwX9M7okUqL
/gOutZTlq4XU3hwUoveU6VZJNefIFUPVoM/vXNimwTS1bTBM/QALQoG9oU07UnMJbtJcsuLVN9tS
4WYm1X4cK/fKsJ9kCmlPdtv2KCMuaCPLMD4dChVHaz9cVhUVqiJupsa9nhHvUBZU3vuaWthIpeCA
ZcHwDNldFHJePIJwmmCx7HFfJSrCIEJsyq90IZDGmkLYAaibDRf99qBv3J4fqT0UflI9GPJ2GoA4
tZHCejYiFaNWkLwo5cZjtWAdKlQZMNwK4zh1OLFbjdRRKyc9aK6pm6u3iGiTQ6kARcWWw6JeGpfU
tB/x3x0sRDSHdpGtX4+rQ3waqtMhoTYwX5GQ2nnjYFW+UWt3pVjOFiK4XT07Y5jK+aKLpvRrk9Kj
lVb4gWuq0SNL9DkNjLS8W3P9g94UmLpQr5Z5XyC1Zx+aUoWeCBxO1U+CFOJ7xuY/nGSDDLo0+rNM
H/eSjRIA7jAVjrxNi+qKsJIdPrUSdlB86iKlCLU1b4+6Md7S+e/o4pBtgZWbVUNkU8iRFKrHJuda
LN2LOo8vScNBW2Ef77oc4tfYE/vQ9CjT6B1jwkdwAXc3aWQaAsa+9IvyHjndPupMUm4X+4DiebpN
iR/zwH4pexi6izePcepFLTCpCsoWEacxZYQxHg7M4pQ/u/nD4UygIXFEGjZyfnToHUgoID4FRNFE
FONSPQ1bn+hX1uqWDmwV/4kg/p3C2m6Rwb/v8/0QAb0kJ0GKx3zf/n3v379L6WJ7q5UCh9+eAZ1k
SqjUmkkQm/rDn57m16v+41MKaeA6x7rp/7rT97MzG9KE/v1Cvx7pZOUZBGbGKm1iTxlFxzEXMQve
7SP+fn+/ngfnxZVKHOP+T0/btsOZPVN6+Pszf9/+dcfvT9IJ6yOB0xF8P3VC6YlD8Z9X+f1S3wfu
+2ZSlAlkhAhl6XbIfh9R1dLKQ2po57RVnmDzUGzYIExpBudPbxU/Ue3KR1zTUrzDPD1KhZ3LyIw5
k4yAooZJV9c0v4BjK1gz313bBgRJAZwM/mt2sFVTI6uKStiyDk+SES7rCXrW4h9s+WNAojgAmGKn
ILMXhvlC7iaX9j2gGyUaMn9euo0UUz65AzYLAz2Lld3L8XOUpYrApMDkMOTXqrq1TBYn30HMAakY
X5H3eB6b7MfWwgCjs60V6kttrB8kGxB/2lhXk24eXLQkAI93jrVXSuXawB6+k+uG78/iCdcTjmsK
FLupiG5VgwE1c1AIGFbKWQ9lRaxY1Llgy9W9sWOGyHILy6isM0SMU9skRZDiM/ag2A704nelTC7g
gkfPttH614V+nvric205vBUtLrzFQawChHSN7qkviS8lcAW3CCct/OQ5ZGI7KjWZ8D16ysRePgxq
ecukvKLTUbxYnzF0wIClZgubnBhUK8WYRUwqji1jb3XLG7Icdg64QMjTReCV7c25Q6M/tbTMzfq5
kPZXNRmzPzbLFxz8ng2iycBtQOvOYuZAbegLkuZfk1h/rCTL25qRzB83w1H1MqDjXwn22sEP13Vc
+9iJrOOUD6RvoWUFCEQDPUvXGt2ROMCq4PnyM5AjzW8XKgOmUUpvgHzvj5LtxuBoaIUn0wWvOrw2
k44L2CS9IGJdYWN9oNnztkqCsAhuph3Vfi5YVeTnwqQG56IQ+34Tyqf2dOW0On5666GhxIk5PN7r
pGwQG1NeM4wF7ox4wepxjGQF6Z026RbqGt3VXWTRIwMyPgPyh7rgYTa1PUAgzb5f9vyVNpPbrlAS
K0CE7nO31icr7z+KOb1d8Wv7ZjK8gWy0A0uTJloex9l/a57s2un+F3W5vgn2fqvLN0GfrVuGYQrT
YKmEru+vgr4EJbUkySINl4WmSzGS2uRgy/JSTeLoQt2RmtEjfk4jUIpSpz+TRHsRUxUuBtI5FSPs
oHbSQ9GI7o2HswaH986c8QwlTnGTcyJUTvfAUBD/L29cU//hjdsqp4MhLDIE3L+98TUtW3uhRhvS
CM4JerKQa1DO280OnbMB4oTfZYKevkxuQPKkeNihnP9JuvkP0nztHw4e9Q/b0DYppGCV99eDlzZp
Zs9JkYaINZabWuphDkUkZOWnIel1lCNEXYxP7A5A4EEDUU/2DV7U+u2/vw8D7effv0SkoibKXF0V
mm3/TaieV8titrkTh6D5lj0pNWY49LTnVQbBqctexxXiaCXtR03EzUUAlz2mFFvG2gzrqFMuo9s3
Vyzod+2myI8RzDBfSWZ0oCuBGTNMowjVLjA3z5FpnUQ/dZda6XSPVBBy5xV60qWM8H2l2oct8BMA
RD4QXQBQafuRbj96ub7+94/9D+euo6OR1hxHEwRnONvX8ydnBEkPIulhXoW2phfeBMY6yNwcZ0bs
7GsSLn4pvpuJveW4Hi29xkJT0t+XK8v2+Qru8Hgs1Im8ZTTyYWQmRJNBTthBEhsPck30I2k3D8AZ
jV/Ogv9vVc0m5pM/fTf/l6r5Jkmrv8iZfz3gf+TM6r8sNu2qqlNz0jBT4HD5t5xZmP8SmqPzV9sS
XMrbFfZvVbOp/YuCtQ7fEqQW/1iYBv5H1Sz+ZbiOSjfZwJ7Jl///pGo2/+o+sEyiTzWhW5ajkS6t
MxL+9TSKWHqicLWssESH4QhzuYlccBijRWZBEVvYPNmDiU8xave1SxNGukiBx068NjCn9pZpjh7d
V4gjFC8axJc13jpMq9m6JzvzVlYYZxG/RKfKcdZjCQKOqjaVI/oc9QiGQJtgp62Rjry4aAIw4264
4pDu9XwLdAGbq74BT04Cp6TH2T2WZMwsa3IEpcPylOodjTY9+NO39w8Dm/4Ph0RXOeYcFR0LzPfA
96cryx1EG2mTa4ar4rjHWE8N5JXKNdx9JLqKcrBL1m8JyV3ogIxrNU6O+pq/Kxqs9KwumJX5pLRv
cpxIJZ8mvnJrtoUdc7meV/YeayBdVtd+XRy7Dv/7e9f4+v42HApUDUIzbYuAN4HV/2/DYZTosqbv
1gDqjV4LOM5ebRR35B6hmu7d6gAD+6acXkos195SN0TooRQNzVa8VJkyHbSW7sYcU1KaJkJbnQob
5bSQhpQH9pxBSnYsX+9SwFLN51jXjm/oBFRtTOoqTgjEtSRZVGyoimw9aPp6l6LhoWjd/ixI0QAg
0Z/ZKMmgrnCrjPGLqa8XzLzjLpnFqz7GT07dmx5DaQg/nzWzHWp5lp5tcRtDzicHYACr7uZP65Uc
UaErox4WCp2wVKy2B494NGvyfV1slCmLs9Vkm7g2LPrGHwsbiYbEjYLH0ca+EYrWBl2sQOzCvL+z
+y+dnBhPsh8QaDVCMke6INGLI2UhwFcz9+uagdoN6VXKc90AVx915Qf9UQUfTW/dJNvWTXdoEI4u
QeoRwbbxoF6xBAPwlowN57ITIpd4LHWcuRB6ag+GnkcOV+PRlLozi/IHhPZsp9NxZkNEIu+ifeTL
4zzmdJVm80MQ1idoFUdNf5tagvCf2tytLfDJvOjOOYu3WGZv62oHbiSp9rUmIZ4m5OC06JA4rsZe
JQiBnpN+cEo8PfkiEFsUqrcSjUD56BXeH98lKAeSWuhzNBWFQeQrAMrPiN7ZAPag+a2MXMlUCuNG
jwb8y1CII+0qXprhLlcehCHyo2x1SAiIElb23nKcT4XTf5JuR+bjum4Z8/skLT8Uu6B9RM3ap4Jf
7tdqvYtFyU6kXt6K8Yl8AvBbTflcL+Z723efjgSxbA6vjpjFbuzLry5L73RKsqxX05s27+ldDuOL
3dRvwH0Vk5jk3lnwexGfGIvBh0J/pqJH8phqvjpYo+ZKvzTq2tKjJi5oIfQm39ZqtYbsqiaLSl0H
IHKVWLZOcagmFJeTmFrCeIPo4JDo/dVGee+plIl5Cru8/eHodzR8T4NbPHV40rZtyYei0bSA4Zwb
WbB+eyVQT1TIseH0caVhChCLQwK2g20/GUKSq4EfQ8Q0VfNF5M6jzNOTicw2qxM1SOaMqk6GyaE0
iaIuAOyn1X1mw/TSu7dEjgczlnuLK2lXJsN7L45G2fFyjk0jSBw7DbVh7lIw2VocDj0xpwQUVbGW
d+RnJ8QfEe+lJdOwNI0PZTN36T0DutNllGbc23S0XjO+TxZ6N3mUnkEYHvq2eZqX5tQQD+xY1o/I
4gOU5gfu2fbgaHhGyuheZPUlcxUqPTF1dsW6R68eUG1GrKEjvAH0BQK0oDIWaz9LrjykMTNZrKZ8
QkNLNC+ZV5lNudJSU9QoawXkd45QXBJI1DnVvYMcR0O26IEpyRg1lmJXS+OmKm0fDMCOZ75bHHGb
zvkdu2Vqmsqxduib1pC0EOuRYCeRYbhuUBEgumwKLDsm9c+o9BDeaJi19D5k9Ekz/Eopkwd36VvP
XuanWto67FtkZtGk3v563bxfgduDGBlj3O/Zh0Q+ul3fC13yXcul1LJmhtUZGJkaaAv4JDN+G5tq
2a3j/BM2PS4RBAsAEYhc1m5J57jb/pC5zms+ETQzu596H93HtvS7iYIrZXAP++a7oK0Si3OUh04H
UZre3OsaQqNCMKC5RIECZ5PrHLABpFg1dLtJge2m1jbthYhuu00qUZpYDSqM5JHKqIaBaQh1nSEz
6W3X68h81Gjtq6hdqcC8GFaAXE76ueNc2071ErvtOU+t114yhInVBPb6oSLIxBwzX7FhYRuPg58a
HEl2yPEdjDukngtzN/TOY9eSymppEKwXZK+kpdmew/SGaDSNmL+eDThQwLAnyrVbW9Y0bmTdPkdw
nGwHek5cOs9ah+wz774QsBHjPBhfdHERkFGzKPkPdP5iR18Gijh/Iu7untojQnPBHIixvEiMd52i
ylrL0s/aGJUSMV/URcncLr5Dt1DB5ystm3X8YzaGO5tY3TkuPm11Vk9zm03H1LavXKQ5RPnO7b4C
J7LXF+sm7slcXYoirOTwOCvEEcXqwvjC3IPWh0Kr9qNoWgoVqHudfCQAw7DeMDARFkiEd61EL20C
VBC1547QW1hEsXpAKwg3WcUxkNKz0jE6k5EHugEEvIsE4lLr+WFaxENmzb4inFf0MijQsZP671md
fiwFBTjbMj4sFiJZDzhHoWgUmTQ96pRmQ97CShM6gpaBUxFHwu0q+ICqATMYtzc6gfyYpH17a6b4
K9W+AE0eTWg1jf4moYXmicKtL3aZque+i79WoT42Mz0HPgN1fk54hPUtCVi7cVArn9aO9Ce7+gmZ
od1JrQLcRJepWLJDrLlhHzd8Pb0RBcJ6pK8VX41R6Mxy3LWFc6uaE1+2OX2tqQGvQ18O+qI/JW1X
HkzYKwwuUFkc53EifSaPxUnvx+tZpVFRE06C+DNCLyMYt6K1/5C2vSKhdMWFPkB2maLhZSWzj7G4
QJqpX029+UCDyXeoBL9th66PspgBXD1MlvUaN8PXqnARF4n6Sht2Zykl6RSm8xJrxUPh2LQIey3o
Ku2VwgpIQHpyvSm/xnIkkYbVdo8qmQD15uxK5XYaxneTCZEISGM3RQS94/PwRtkiQmuqZ0qj/mTI
68RuwmGx7xV9uslqqipp/sjy86QM82OUpNbOMrG2R6sbau6u41FEqVlP35+O6ZGdYbUrJP6L7WUN
29zrufsgMvtnl1HOW2bnuXbSu5FPCD46mHITG921vTQ3KN554yZx2uTNR8Q89a2A3IG5+nYYaTrS
FWff3B2IcXRV2wjsmhQHmogE3i1OSP3c8Gi83hmVXZ0Y6lExB01ZP009CCHgJKdh0o6zYs40PxYd
cMJSeeBxHA+d9GlGD+6ZKdYPxWblgytjX6MDRvGUBmZd9OfKxcnnkMmqkPC6a0q982vdOGltgtCq
kFu/rL4Ck/yo9YgVMp0dDOW6H6LPtPNUzLulWafDmhZPpOSyVtjAMwmW5yxPSDaBwzP0qPyiXH3Q
Bq8sCfOOrOyAv4PLX5tC1iXD0S3dn2ncUsFb1dgTMFx2+QTfZ9HpR+ddOyGZTRErQqqZl0G9L0sC
WLU4vWsKEMy5qyi7GmInA9YA1QNJouzCOcbRqSCY6aLW8Gtha/6sa5uFEzK4nNSwcRRiTgl7X0bY
/eg9fVtGxcUpmgfozjkNOLDAY5KcB6krh87i8kDrMTKkEX4go0Qe+1TP5M5Y0k3hT25oP7X1adx+
qCKtT79vfv9PW0jWsycwatsfyUMiLrBEIP39x18PIPmgXWdWRuqfn+L7b4u6ohQZldtmMOtTNalo
kKBd090/JASjUUZytJXspaQ5JTUaBkUnyEDZTpjvH/r2mt9P9H2znvXbMqPnB9YNL81Is2/3/d9c
hYn97UgR4m22rOJUJkbklUTuISWF2VnrkHRbhcK1A5Al/T/cncdy41rWpZ8If8CbKRydKFKUKCk5
Qcgw4b3H0/cHZVVn1e2e9LQj6rKU8iKBc/bZe61vTYW6w/ek2hzgQvDPxTMCMjpqc/CiahVPy/rt
12/z89bPjwglk5/2885snZWYqgT3C5aSHSKyhNak04iXcpHXqx4f4jY0doMxenUeNnaVSMXOakSR
DMUerUhkLo8JplXWeq3aKEK7ZRK6HLhkInTwUnSazAjy7WwgXqxbRtZVzXRXapPHCGSoN40yo7jQ
YgwYLM/jxKYwBZ18MZBPo46EcE8FQzWXQUmHFEK2l15WriSoGswcKd7LecrIQa1lZzaGyjFyiEeA
Euy8JNWUBPeaun1ENZQm4imNBE8fyhv1SLlTQxBjcQTmLxcmqsTCq9G9II+pj2KnLGeBlCvJzHEW
IlfzBanS/FTi57caeTrjoP2iv/C1NEu6y3OqVHSN+17wszardjFSQmi4lXqJpGRvzT0SNY3gVb1l
fSiqVZCQExjXRlp2W9iQzERBrVcNzaFe11nVHBSvDpunXFWbgyw14DTH5plm4nQcFw5TYj63ftcX
0kGn1RHpTXiSppizeqHtOOOru3YIkidSyFBkcctQahSfQ/ewpDSLS5UNrKU3fCiQ4NlJHbbXECSt
HRFw50rGmnYVDRmIgfCpXBOV5BTGGiLb8GVcit9KzfpN587BldTtrDFQ9vMw/qrTfNoYo7EcuURM
15Q7RJ3IT7e6PFBjGuZhXHVkA34YRjoz82JSZwoSY0kRayGXn9A7ndM0sTYAvD61spt3Val+ZpOx
BmcNqQdut3arLk4eu6CLHwVlpNEeTrBeZX0/Y0B+EXRBQm88sFpm8gXxhfkSCqjihIF8vTW8hVM9
MTpzoxDQWpH0OiSruj4x5YdqfRhE9TyPqy/EwgihLZ18jQ39nFZjvo376djOQnW2rOBxTKQMAUrX
HsJpvGZGVu6py4NlMc6mWyC1vzSSYj3Emb5Fq2zjPZgv8yoSSRqSr8ZKfY/1hsltnhJnBMlkh5qL
5BN9tRRY7KoiOhSqEZdNjG49EKnVu++peVM9okNBmZ9D4NGBUMSacg7HFBx5u4aJWaS1Ze1Kx3iR
WhoPi0oaTRmFJ1lmDBFmcokCN0QBitE9yoPvbkiri7QyHIvB2MyRmhLPovGEScsvdBnId7uNMImo
NAqCigaxPGhcuU2r+wIAmzwe9hFmlJ0xTq1vRMVbQLjLxSh6Vwqa9jBWHEHFHLeYwQWBt5PEUXiu
IV0ZKDyE6THOCcZHbaJfYurTUzxLlo8eghQhNdW24sI5HuiZ5natrPxBUwbqoRtMUuOaCh1j39/J
ZoxOZD/+CnLldbCoZKaFOdg4N08NVy5D8HwvhUxveij3EsagCgyak8/ErlJLEI7exDclLodLHRJp
1ZEbn69QLiLiiQ/GT1V0BQcQ7AdL5hKEdajMmb9OyRNPXV4XMbN8K8mZpybZnm4prZfOmGgo/NDp
YRak/cEGItQ8aXF+jilpJAeH/bTRZ8B7Zg8WOUJweYiE+UQ9nfgl3fxdIGyWtLdOyAsG9upM8NDl
PAYpAqsmU3Er57K1iTtLf9T0kVWmwaovisFe7fXiqgnjezdI4rF5q5nJvfRT75LJ2p8DpBZYoD+y
XNQuYoh9iYBa1StUCT/1BK6U6rxrSpQi+oj6V2llb9ICwNGTSSJWPm+Wsa8PBHIinVl8ueo0l16p
X4UmrTVdvc4rw3HQBo5HdOCmDKBNJfZQGLrioUmvjZwciWVFh4iydj+j7OuqQ15WZBhn7UEmj+eJ
niWeMS5Ou5oh4KGcwshmrA8/b8WksjJIxGu5znyb9c2peeAIHLA7Qowl6GY7zgNZ31Y1e4FIL0lo
JmvlxyImnZWetg20gX0W1b8LQZq9VhTkfUK/GHGf1XtxOge4VfpS2f95M64mhY5Cne3zemcWACRw
nmawJsy5o/7gXgPi449TuuxViwN8lxN5R4rKvI9a1Y1W9CwnDJh767t+HubWep16Wh3EQ48o8WN5
2Q+GjMr45820rOOdiDhVzDUCvtaHn7fQrS+cA4kg/vPvjvmfKyYZzIbVb6s2uGp/3io4h1Phq1ht
9YkkTPpVzs8H+hghWTklut2shUutD9VexkvmiiUT8Z/3BT+ly98PI3UG39ymN5Z5HeyEZfzH1/58
g5+Hv1/wj3+KYrIO9zHaOw2eZ3S4/Mw/Dwb1bFiIyz+/ISMjvuTnc/68KVW0bLUozN2/X/0fn/Tz
TlPQiVFva+xB//gLfj78j9/PMiVoBmHUOD8fiGqAQ508oQL637/eP77i//Zd/n6KNHHnxp3oV2u1
yEIYom6cyCQuydVwGHFGdluiavv5MLBunvbR4o9MmksM7X6nl3rHoY4HI4j7Pc3T6V//Ntd3MrGn
dRfAPKhmVA3EwKHS1wdkavUsPGcFUeKY6h15vQK4r76gGreeVs4l4k9BKveMNfhA2HDAD4g89U05
e0ZHvM+Dqd4ISo52GcoUTQEGC7QAKtzZqnibCgAJw/gd5eXoy8Rrh8Gxl6s9w3ckaEOwGic15EmG
gq6VawoFq9towxUXcmw3afUcx8bvqKxOlkZErWKdSyn80MH0AUFLH+nE/m7QopHjW0+9CMQlxqms
Yw5ow/chrnIUF6RY5cqnDot1bfh0ttgIH73E37+QIZgs1RZU6Fea58SxVtPkYqRUQcyY/PRuPiql
8DvQKYAt6bkY1WuSji8RADmvl83zzwQBDygd3mz8UkhFJtAWjoVcvTXq3Zzo5GrmcMJqsZXzHbkN
dJuaMXGjqIM4LqAKBeoUpYdcCDcyIGkE5ysF1KkwE8qSeTC0BPGlFvHTRrej/ksIZJ16LHJY8Z6F
tDiMk+V0hAQCtLQLTT3JWv+KMUuJaKZn9Sv2v4tWYosriZPpYuG7NVXRtdr4JNfTsykt17Qcpq2k
FqjerPKha1psAc0+o3ZL0yDdV1jHSSqcL6QlEZce/DbKmbKohnEVjRyQgxZegK4c6xDcYIxNgWeC
iF8DZECjouhAYr83reyKdp+4u3HxzUNDseVUqWkh9RNZlxfEn6xJBHpS/odCfenq65zi50HJljBI
S03lNgujX0/BDmjtY62NW2uwjl1Rs0wqa3n+CFzxRZUAXhul9WysAOZjrUHc6IYj6O6tHs+u1d0G
1H20N4UvEowe0kFKN2WovlbJayUnbxOhmzRhe9xBVUKWRYsMeBwxM0TxxZTlwDX16rNUcn7lFigE
C8lGSRSSGXsl9sda13yuHpLu5RppGuwLN2CYtI684IkyhMiVEs9DpU1bBQ9xapJDp5I1iYqNg4xe
loFb598opiEHyXjj2q2SIWCJyHQH+dwG9pLwBFYjQhJr5izISX1vDpYDEURAoVYt5rfRZydEAkRe
o0txwHBwMQZPchNUdl6koUNL8QX9B+J7LbjGpbEpxPaVQ9mOs4SO8oPXThXRSISqdo4V/uAKIAN3
+nKAYXAvYz+N0ucys36bo1h7Q1ntLeSpeDdT1gNLvmHR1G21ndwlXbPc6ag6clZA69ER74gqcQX0
7+W3MmtoSuYGjSCEJ67WEtouTnW1piin27SCR8H8aVJ7xBtLjYab580K03dw5rt+ih0aRbCTeApw
8uKHKW4Zm5wvr/dapeccWvaVJj2u/wXJHJP9xt0yEziaduyv5JW9cMGz0uioiUkEBlXRm25T0rKr
4eYBLWRzxA2yGtsiZxJBQKHxcMqIiHJ44W48VmjWFsyAjRw+5owK2M3QkgY4g5TRnnXA4uIsEHUb
snOjWKNR/Avjvn5oyzTyFxN2izg1E5iM1mJ8C8zJTPEnhsTf5hhZlaZ+DjKDdG41O6Vgg81AeM8n
gwHVyH2lGzTs9Jtc4isDD8jwOBmYf2k5KezoYZcACsh8azXrq6Efwqsh3cxN2CDlD/LAJmjp3jGH
BI59QZPhGSOZqoEeXteBNNOu2m67qNuYerZpxjr29BwciZHOgwPOF7cbvDkEqAv2XeyozjwmO7AH
5MnmuWpb3frnd+TgmTWVeqNodPKMDSRYTswq58FJ0fmBmuK0mnhGNIVAW6+/5DpqN4k8hyRu7loG
aU2Gpj+UVWZ+6u8BZQ8kp4M2CKdpbdhD0MeI1e9Q+oSu3MPrKIJoTWr/kqPkIc3Kr2btp8sDkLGK
VuHhaFpwKAYsg5UixBtD31pTR16PPH/V3EEAhm1Bkl6HmNZNN8e/gun3RGKEkxaK25bNI3lf8LcX
QAhcdCKtU1H/ndIy8KuK0QEdGQc0zzbSlgK9Gl7GnMPMVO5NBK5LlKe+Sg92xUf8QknNbDz9UjKZ
bN5soSOYoAC0wvFpacyvlDW0ErSrkWLCWbgbZEk+CfCivF5SP7oW2xP3d+N0Lb8TActYvhSEhIUO
bSzvHb0AsGJOncvdzrOvm7FDBZHUPy+F+sJgrcLw3OQsVDMXBAgjP7cQPHNbEjHeSU4HtAWagbWZ
FKBZnUAMwh0TS0bfgMlOrwkTm2jIPTDVr2l2ykprcXHRyHaD01up5GPf15M9IUNM+1VRWXtVP3uF
0h8tEdcFYc2NUy8UB3IWbn8G/v+/imkkFa3Sz1/4h4H4f4hpdlkWF2Xc/qeg5l9f9G9BjfE/CGYI
MjBpHa8gwL9wQE1E9cC7Td2SVBE92r/VNPL/8CHerwIU5DdQ/4MRqP+PpRuGyZfooJj4jv8vjECE
Fv8UjyCiMRRLg1arGpoCfvC/9TSkI6gJwpWIM+S1LS3Ql8EAyKldEucdnRqa+FyVXfZkOnhGo3qN
SDSsWYsm/s74W5+q30vNFahFTe0Ic9yQ+yI6Y2yd53bI92YG+7sHyrlKFWdMiw8clUc7j3sBO/aB
VjGYVCSX0leojMYzfvCHBSyvM2nGchmx07D5YBGVJTJONNpd1iRHm7zOiKOuWTWaZh632dINvkKY
gZ29jxwrd/QREevIDwArKIYxLUpj8mbNGE3QaM9ultGAMjQV+Y6YfQhwBgFrxeFGqDQNIlT2as7h
cqD9guZAZn61BSWReGCew/dRZ1RBKNVcFM1ZJghs1mj2oBTa5YDHSAPPIngISgoJZdyPWS8/dGKr
nLuCOUQFqGthTupo81BsQmxoqZU0b+wvql1OtHYKJWJUVqkzd7ASQ5vRiNJNPBOf3uPPQ0einskq
QeQEFvCZZyNjuDj3UrlNcwt5h5AoXp4owsYsGpytsXBBUZo8gg8l0qViWCSNh6phI4ph7NfSEngo
vdhZKubXqsUUfOpXHgVr5Vws0haP+70ZERJYyuhhCvHJcSo3ejmdcEDOTiZTBhKIdG6ywbCTkd7t
UJJLO1AT4+Sjk4EhEVSXtV9oL+NDbGSV9KeqfckRYqfCVBDwA3MhblDpR2SEkoNbBnsk1qa0/2Ej
L2Lbe3mJ+VPV9G1C4pldE3DIKyjAj0jyt5gGl5mBZSjD6jAJxrsYSIeUwvFJGMmOisBH2BDIlbMu
Y/chh+oWaNFILiV0D2zXh9gyIByXlIl5nPR7xaKi0/UKwM8stMeU+XenMDAvwEx2EwcHBMVwciY9
+/PAn6bNUfYMmYlIZSbuLXiXKqxOoVz8CoLWJZMydzSZzD/BZI5IX38LrDmmSQ4hkYjCCHhHD3d6
6DTbaEXiO2AhEGdjTwQKg4CQLoy5HTlaupOZsp2T1UZipgIuBQig3JPlhvHnBeIw1U2d7/Dianam
lOYnEAZXL5KHvNLby9xWmKTA4ngct5Raxi0iJXfdhHsTSJ8qOiUvCCinhGIYTnUjnQUG8Gww0+wu
Is3FTsQTB1cmAIT+GI66xXEwfpJaIpDRPTP16aQvM+eoDvjDEXGxH8sJ9bZlNa5B9phLqgAONwh4
4WEiLgtHG5DibNhVOXjQeFjANHS9wpECktOsaw+mhHUlZ7aA3wdOXZhmMECoiIf9OMTesshfWpO+
cHYTfEss+OpGrBHhmG/JYLa8nBTUDMB2ZhKRtVhDKmBoYasF4MC5Ks/imPhWoRCVXTITL+nYSQS1
/5T2G3K8ofB59TxiXsv9gApWJyyVsko4RfrCYG4er0OJ4hygPPP2lj9RjxvHlEcXME7lGtL4KSvl
K5o2CcVZt9Vqzq4BhwdEWNhwoqluH9FwYUAg5plkUihpqqbSL08RvJAcRb/RRAP2y1D1yb/ruSw7
o/xdCFAkErzw5w7KDYr8EWJA/T6bS+JlcK2cbIEMGKsM6IMSVdvQFkiW+sTTimg5i0X2G1vHcw1a
h3LIpVBkLLtwSAqmfUx3DFlMk+x6JaLnzpGEZvAn5cQurKbBlrvxd1NQOGIi/+qyqnMq8GWsvNO+
Z9V0Uffp2O8J40QzsekteDVFTnJPGZDiFwHvCoNnWlO/h0Hhq1RmKLHEbBlFzLlYlo0w1ufMeonM
DoeItrxZKqVxlWEObeRtzfU2t/2jXrXXOKtvBZr7Ngs6cG0C0wXB4hSxUEsFZn+juo/3VaLZpibP
joJrBFmNwVZFDE9M64BJmeGoEegGiADdMjurboVm8ndxj8YQlGo27eVZxCtAFz6blEOSm0e4WTs4
EWibZmWTRFDWIFLn4IHEFXQViTZ5hOT8ZLcsC2LaEPN3FYs7etC/OMRUfj0o72QTY16o47dJlB4j
/NAb6b0Sx9SrmxA6mTpHJD7T56hjQ7RxJr7FZXII+gCQN2Icuuj45ZR2eV6K4TfjXbIaEkcJSHCV
RJWSlraE/Ltc8IN0HBm3Fa7gk8XIztOzZS+NEXIAdIoZRtGSoRomHM3ypwjlvRWt0phHs+vQ1Mnx
cCK1whuqBvnDOqdKiD3s+Fk4yjmypwOTTfODyLzjIK0aqIDhC2vLFbQgOQLsrEFCk0RrDiZo20do
rQzXw1OoYbyFu1AVrNxJrAW0uxfIOOhV0OkEfjaIh0XgWJdwf1Qpsu4UbJEd/45b7YMzJUESsXqt
5U520hKJhYV6skUT41jvnFEvc1irJMQYVBdzuZ+F+Jmlh1S20CVACZgs+0aXTYfCWq4zulCKBzq/
s36yRhMpyfCKr98LFFo/7EA+ZFJv1EJHzUm4kOdf9QhXskrnxhWYuGY0fbErSjfKCGYiyZsRJ7xm
ELK9omZWPRvyrzwYoIrnCINEAHUWOmmqDJinijjtYsmsbKxbeJD6+UqBLblk13Rh/s2tumAhHdmL
1d7XeYlnMBV2VsMLwNe6nVrOsb1w0Jg22OZQ3NFR7Kwa8EWPuI3zpfiOSeUi0uMhUFQlIO8pqBXd
XQjcY+iiqXZMFRXSlzrQJEW8pRsPVc8BmTBw5rPk2YiA8EWQMApLVyLd+5yttNIlHOKOIoGGiCMW
nt5AhJV/ylZ26gjfEJsCUZd2C9tXwC4HOYYqZcjQCLlke/MlSLfAaq9DNuteb3EI1GlgdClQr85P
qT8W7OlGU5DX0HwsKCbaeoILo16kOsRoWX7Ltb4j+AH5C8e+OXF6rXrDe8wxjEtMhEkMl3jL1ehX
4hJtBlEZNhj7i0NcmJ9F/7uLWoyKrUze5tigauWkiaJ75jzXL5soNeEShsZ7WwTHNtS+dbQXcP2N
+5oHOQ7CsQOQZ5fJlMOVs34lphK4isgzRkZz1VR4nTQhdGazOINnNhwhMG5xUR0Iu+5dCoRjiJvB
M1OkWjxL8K8t+RTREW4p/bhgHRnBiZX5i748GU34GQ7dVU+EvbnWlWLN2OFbVcKzJnFZx0AD6ihm
iM6AJiJuNzTYSFGAOFIrEG8EvxOzsiDAIs3fhSo9L0v/kBeBJxACTcaLBLIgYJg/jctBa7NnWFQ0
YkPx2klQZKycpWXKxRdAVLva1HfpmEC/I14tb1bRZUKs1QSLDivHdiIemV9ZI8alszaShVxetpis
1ymycayBsV2VOvUtLnswHSN9OOktawQCrQaGTLh7p3TYdKp8s1LyaEPh04jMiyYhdS4k4umZiDAp
0Fy6kbuBVgCdc3O7pM9yKoCS1bUXuFqVM0LBDIb2KLeJtCFqMfYHvUFXWuyalIVOjQuC4rPWxgJE
F61KRuY89LySNtxwyaBAK9ZNRoTS2Qs6Mo16bLhF1jc1s7dcdVq78+uH8XiCcPz5yM+/47qOXLPP
lD/v+/sBmedeBIfFt/j78PMlf/9pgB8NpDne/uP9//Hjfz755xf7x+cwFD8AOygYjCNh9H4+jx22
/debrPt4n//+qBoRpKkQm521wV4r++fSSKsVO9Hsfx7ouf7rrb/v00twpn//2TdKtK8xXAbBjIfQ
/Mh/fsbPZ6n//al/3qfuRepUjsmMo9p15tCvD0veS+AiAqxJgQhx4OedP5/z86CtU4tpVXC2+sva
riP59r++/u8/B3QX2AWNiBbaOuL6+xGp1NNNzTP0V+SCUYgquYjNP8IXY4DBMZI8C/Iihl81t0+T
ktaLE63zDiKCwcL8vNkL4blYoR39ph6jB+z46iO71aIdOU8kydX0aCtSlAYeO/XeJHP51/ikPJf2
cIKMNjoADd6s0G6v+aZA//m2vFGRyoldfmGC9UDHUknv4xeJHriaP5sgsDeJvqeXzM1jx/fkZNH/
tJe3/khT5il7Mc+Ax+wvgPmY/Jv5QaIedjIyi+yhcqvR7+/cv5xVYJ2BeM1vDd7TQ8lg29jGH8wd
xdwT8w22P2mPdZQ3u69Cc2AFggNLVLccCKZxEF1FbC2u8tkeA5rYDplybywldjH6xO0AAraD1+ol
PdBtkkBo5m5HKxbR9zMt4p4t7ZhtzM6XXlR1H0mbCRWR6unm8JiHzjk7meeF1aK20w1QGhE2fMhh
NjqhRLqEnV9ehNJusgcetYcigpK+RIh330kAnkSGwUzzhSOPkmGbgt3eEZoueu+bfJth2nHugbO4
yUE82K2wtRxyAufRYUsuQMazjtIeT4WtgnigpKxj1JSyqzvqCwMs9WW6JOJV+Di3aJ4DF68ZI5hD
9pzfViz5Ge3TFn3Zc/FcPxHyYmt+kNkczcItchiKXNuw8w/LfzfgnTkTYgRgQTiY95lPHIyl71dV
P7HUcJkiSlAVmCwyiNxNPlSbiBxvfldPlffFwRSfzbEb3fmdvq5wy+z0IZRt7eltcuQTxADGOzYB
qx6mI9JDOB4i6HbO9Wg3W9M9gzHi3cwo1scycQVHPQff5m6wsT9s1V/Bi7mD8bnRz/ERINd38cn/
j1xrzZu+yz5j8KGb4Fvo/e5NTVwu1eAcesgtbcovngBlawF/vUWOHJB6YOvuXTwXb7mDhoaOOzrR
neBNdslh1I1vwa8v62qezbM4eFrq5N6kYubZA2hNVzHkmSYSSnjDh52Z2RsVXgmjI6+81vf01gmO
L6IHcm/l4ym8vNOIxiecOQfktgCoQbuWWLC2tPDxlZeBDfrEJLzLmZzMxrBzmZm0X0l0frwrlwuo
VsG5d5XXfFYd0yU3OcWewE/H73p9Sdxec6XDgl/fXmuRpwlECDEoLhpKtjK6OVBjLC9FGFQL9/Cp
OM1e91CdMDws2/QKQ2k4xKw4m+UQw2Djr8/c6SDE/o7EMppJN2lx//1eGhp+uAdAT2jNXFz6kjvA
r5XEBd9gh/tlcesr3zc5EfR5z2uba9nptrHmgNKdnOq1feCEIluv6oY+C70eZ/niYvs6Jg+T37iD
D5QlfuyPzal7JoWCfs7JPE4q1/graKxd7UT+Xd0121qxM7xGnUto88+Vck+djeVknFFtY3abt690
02wFx3yh58P+XYCMSPhVcjQa7gzx+Sg8Bq4q2JPNxYPevoZd43CVHfCQhPv1yWzvO4kPj1eYiBjo
i1NVHINwZ9DjIOnnIO61LyG3gQ7tlicGvMEW2tWib6d6F8N5D206kk55nOzwRpOE0Iq32ENX6Ke3
2Ev3dKnjPeec8omCiWeuBL+CyPSJzrhtfCZUKZ54XHZoRH2Mavi/88dbWZ3lp/43wg+elUbwMerX
W9waOngwi2etBCv90T7GlxmoFnevOzY3+ZuJgii9UunSykJsGG/oTy74LSSHGxnPwQQeHpuw+jF8
a61bdMcawN3kWvZtccXFMX/H4ilR7E/Gibojq67wiDMhvQbu9Fb3LqJIVwCpgMBqMWw6USjuThHN
TYd7Ir+XmwZgr+Qon+MdFd8iM0H2WMJiL7brIxdLueFZ8cK9xtV0jd77p3EzGCeeneVQOyVyYLv5
xKKwoKt35AJ3hZ9xjGcmx7hlflCHX+VR4iUCy/eeAqDTNgtcHjvfcxfig5sgITxwj8SeWFzgw236
q+SiG1XNhw5V8iWhXyP5YFImCLehk29Wtzwv/XhPXMqrdcd4Vj7ZLNkC0f8ckHiwOIzhrrw1rMPM
2fETuTC4nmI2en/6nKlUAZsiT2X7Kydnfe1p1ZQf+X6xGXDjmvmGgIgkTT9G/rBV12uvah2hf803
Q7C+7DElXiJfaFxmLzeyRssP0PbPpLGeLvyK4r155g9e/+gjSw+zaPwY3G+7xLSDHeBrMFaP3Xaw
//wXjrvlEy3QIfT89oooLgb159JnfUR66gRPxbm8ltcQJ4i6xTjAMwGOdyydeZUmbrIvkdGweV/U
E3EE9QYtV+iky8Yi/69GQO+QHINXOXWgCJN7MF7zOzsDy8gbdgVJcNjPIfBWJ65ztrdgX9uiJ3oh
Kjgn+TZ/662P4qJu2KN8LqGWewU8IM8jOyl/ICOhJ+mz8FsMA570Kd/zvcFynllfRk54B6NlQB7o
t587y1+0U7yHy2IXvs8cWGvRDtl7woZdwkMZnmPWMR6T0OtEiJdPyy6+az2QfaJASuOxQgEyiK/R
i4W8k2vgMX3h4P3ZvYlXbtR75DI7C/fKob4lbu2weLJm4GSUHe3TOIwIykPbDw/9BzzeHbfBe/gR
3ISDsqsPoS+4NADgH/tssSiVz3XLedzOzvJHeIgpdOiAOAFg+HVhctf/JsMHZpG9njsb1x5PD7Mt
a3jkxWmvprThKXQYnfMiKmwZiC/dl/UyrTcDXSO7Opi4kBKP1bElYYhR4i77KCjRWOuwofntxkxc
7nzzXB0EfiSHBkGiWUE5tIBdpYZTCcekrNrO+VkdsoPK/iWk6K1AsT8MzPQVX8q3Rv9swIsanyNa
v2iNbVHchby0erLTgF3HvnRJHcO5M8J1hO3BFTeaTe35DDmMSIcy9zrLlnDw0XfwkV73t+ZEGLd1
Bs3nbQKfbpYb+MjRHK7yi+LGjV1649N0CsZTCHkMWsZXLbw0QHimb4XTpKxYR2SMhbiPgCgRtGOE
Z6mv9kude8JrshDj5nAt51vzI0xa3H7TRth2xkeG34h6r3I7/M3B8qJWmYd6v7TZrmhTTcYzLU4t
eCg0W/WwAwjFl4yrw0GAnHNMrAfH1HGUBscAJchNdekkYKDbs+yQvu4Xp8Rd1K3yydrGfkIhLRm5
zdLG7d/zyuWwmHhtfcqV+pqy/U40xnYUqtx4J1aeCK/qvr+TPHtFMCY5FXh6RIws7AyVBxaPC4o8
7VLrD/TjCw2yBBWk97UcBmQasNeRIEMq0zYDZE9ayfIV+SGVNe5h7jG3K56YGrdO84zyCHH2Xb0L
1ZY4jfu4UUzKiF9InSg13lKv24nY0FGaejImLX6fxaa7YucXCcbxiCfNo0ncdHtaJWlDB9qGwzAB
TZ9ZK5yy9WNWMe54TAmO/tz3a70jjweNWQSdIFgJxU7mbpWnPcA+WipLdgRILlyC5DGcHIYVN+M9
UF1TfZxwFdAC/kYR/ef5YO3L2FJST+V33rAnVOWOZzs7CRw8Dm2yq54pXWg/wtWtVZBkPHGOsr6W
KEI5Y7ym+yTxuZ9n0jL4W2r7RR23WvigER3h6Md5L3pD71XLQ5mep0PpJKs+ye/qPcFdkXgX1AdY
ZHnh3hC/CEBwKYvQOGwgOKQr7XN5T3Knf2zO87UcvRH+ZHkZag9g/JrJ3rviFcIsqaw9v4FOkbZT
9KPSPs/CazD9YnheItGhZsBWcuswYyX2W0eHmRIcHymylstyQkNi+YblY8ilwJg3YX+iQF0OxJtw
zWsnGo0GJp4dpPJyQ8g8h7pjsD57XErlNUO89cJQZz9jfR132mfLToBnx8fmUwIx5xDWQ7l3pe1Q
bZv8SY/2U0VcykuW+AWrAWYgpC9r+aKwmskk6oARLD8bS4G2fwBcmCnnXjpRzrA/gk5lsRvv5n3E
lUFLtkEf5SPOqFU/hamelS9kL7Ii+ZXm1AHKAU/lqTkxpAVumBisbc4IlLnxi3QPNszIDzXYfvhK
/W/OCSPr7DO9EDWwaTUC22FGRxb5qNH8dovEFatNlvqB5c3CQ9FSyXutQRDB5rReflvrVDANI4cg
dwCuaV9VdEl2hbGVfF3aV8AIZ3stwthHsEo45fwU1n4WPdCOLizOrQ/pqkZsRRtRPLEXbs+BBFKn
Lg4ONSL/S7KnjmHmlRdg+aQaRF+n79OUfblOz3m6QYGNtpeo4jE9RKyDWMyNcyP6tbhnyyZZpVI/
xxsyCeuzEpBrcN5hV5I15y4HW6UkKHErnjVPZ/j1oIbs5RSxU7Wn8z3fWWyg3dEJHhWfbZrRMaEQ
UP0QLGfCVfM7AJ7WVscq/NZIXh59Byhb72xJoMbLXTy98Euz5mSmrVR7wG0sLFcKJta6JXuaBHd4
YXtgf7K7E/eNuVcYYfsnCFTUrzX9cJ+6o3vOt/SvHGyMj+FH+tE93Kpdad+qb2U7vX2hdtJ/WYLT
fVcqK7iN94XzfszCNB95Ed4Mahou0VfaAkRUnDnLbuNj/gQfWaDHTmeW492H8JyE7vSs8yR9KO5w
mnQv+aLsMhyFbcx4eKn8SiB9igXV3DWfwxtraeHWT/hRGbHTMWw27f/i7rx2G9fStH1FHHAx81QS
SWXZlvMJUU7MOfPq/4eqnr927270YE4HKLgsKzGs8IU3QCh36CbRRSZK5Wd+yU7JnhNatVd9uxQP
wCQBpyFEW9sfseSy3JDpJfv8kpfb4WH86kCY1BTakcaVoaKChloRFIWVkzXvAA2xnPFRIIfmSQ41
wk9mZIJdxFRivTwC/qMhmHdM6OfehTjanZaNZLwyt/gmMnevemIZK+47jwmXcHwVtDbWrGN+ZfIy
I1OXXjn1AtZ0ZA67lUL4NGzDNeT8cSeOUIIZZdN35JRfoMTDDdGH6W+yfQXx3KUW9SM/iXumO9+S
kTTctZsu+QLmmn1H99m9eUC60SG8M06340EuNP6UnfkIy2FJmwnyy3KbXvzukiOAYO4bBeEhcm8E
RrNFwfqMOMWSEi0N0+5JJaCyX+JXcnLTFf1K3yrfFJikjwSk2KdZbrp7xSHSYYFEipI1k7LqeMfQ
ai9kquKF8NJYt2+qvNEoF7gXeccdN736Qq1kUY9YzZELCEgmol0MbmhIrcUnhSO8MYlFKVbT0U99
EhdYZ5ZbQDaTV9G78daULrMmYP2TVsmJoEm3H7/N3g0c5WkcXJJ2uExFvrHeCk9sLM8sdqQZcuKo
yaU2LlH2g0PKC1/eDkjEUkknAF5gITGKZP0mDBz5UXLRcCGEn/VjexeYq+5hOKfQwnY+ygREs5p6
hxsFSpbUPow7i/n1zQDa+R7noKybaM2S1a2VeYes9q/6WCur8lEPPekT06dYXWcAF6CWufZdTxNH
W/tUXgAuH43cfak+dW84AiA+wGmG60lPBoTHasBJwVqF9+ugXV9r8wXBVFGsf437GDYwu07mbopp
0xNCbPI18Gg2+wqvr1/+T39FZLNgeJVbylxJdB0g/RkbZmJhPEY2RF2q9seyfx1+sZ/xNe+Zh5p9
1b69lD+Ic6FEzmIVOJr0UzY0VdfJe3p9RAkuODb3RCPdu8F2DSZcwUgQTahVXmxBXFBmbIljqQ40
31OzWmwyV4CfIUHJ3+rBsx+IzQ8o2JFfogTQUcNU3pS3GLIjlZlzcJ6GXQc3TjlA24nnI1ARxSWZ
YHvOr8QC2Tss5keTbhgjFVnlJaEjCFvW6RX2MMAoKXZ8x7WXuggAnKbE46+ycpAYQ+NOoqHRYNJO
rdmJjw2SK/o2M5/Qqhm0u4JazQs139IEDbNaDNWt5pA9W+1lrB+46yf4l2V3SGBR5Be7JhJIPwo2
gooaXBxA1+fV5lGeXqnQ5cZeNo8+EkDzB/+oyNhAcJb/zqp/yEBADuWTbd6PzcFY4lAjuoPkvi2L
7WMCYSf8gnPRSwe+A0fNzvN/8guj/pPaiI0q8bbpd5aJMfSGBe1Ijr/UR1ZGv/VdYI+Y/274oObB
9A8WsFGyK5Chb9TpCOEB3b4Q8ZItUbCE4+Kvdws/KlxVT35L+XzdvrQv/LdU3Lb6i/1Q5Q8FFWd0
64y3TtqSeJ0Z98ACEw8lM7K3l57lZy4dwjBWjQuZhpX/kgGAs1VZOSeAp8iJFZWvoXxN1sZkDlnV
CX8jt97GbozJjb6xh2c+7IPkMlkzMJruEpCvU9BVkEYF5+yQfL5IZ7YhOIWsMCBOaPwQRJWOAgyd
qo2nJOcIgkDvjtvlgrxzRIBoTZ9G2Iq9cjG14chpdFHDsJzbCpidWG6v5OrlNSOrMeLz+MHV6l+I
tVjWwmW5CpfRx6JHXOq/dU/hJ6kLcTG1XBbIyGVZMrdKfCCxOHyn5cZ/i7QrIWZM0Y+eUEP/8YPV
bXzNhIeWITxK6igDTScks0mUKWowtc5E7emuCU4YAHXYI7FLv4AFHz8ETew1Uhf0k4SbeDtS+9UY
gRXxZG3Tv8gImJGFHRLTXsWPMm3KxJGiS2M50pmLHGEzR60QCC49nNPwpDnTHvVx4mqXSaZ+tFew
ZNg1cvdxfCUHfSO6R/6QX6n+kwoRUghqVsQIBvfgOSBXBNXhEIwIdSviS/dEEJutmh8IakRUeHBQ
ckdie3B0UOseYQnIiBgCJFWl70FHVwng2VOwj3ev0pWaKEuGl4R7SkocFjdI8/rhO6Cc86OxKVYI
FhQuPH/CKtRPuaIAUxJSpGRPkuS/TcNJfckvicPe9sZlk+MXKAmMtUeLCk2yodwlyR/4ZL1F70mw
Y2ngaLKn8YNPYlnRSdihhSAWgPI06KlHg6R2bcFeKY7qh6YcFBa49/A6nCMoXVQcn1EbJ7HxT3hH
YajBh6XNlVVL4cqQW1zVbX/Nnukk69OxWg/PIYOQ15fBsWRQfwC0t6/jgYlMsRok2Nk6McCpNFls
PkVJRRHNnS1rV0aIlTgk6ks6AnZjcGwLJy5aSp6cPOv1Cyw5Wm00Q8lfk0deS2GnIrhIHEV3ue/c
jV6nuYSWt0PHgnpxZN6FRHyVw/uGbkOAjrEvoK4NHDzewEehxhVQHNVf6M5Yu9x+g93Sgo5BIYUK
U4QMJeyd99x2jWBbajsi50Y9ZPqLxNLPMUv+JsduKEDdyMOKahk8qGXQa19xz4hNSK4GRmVO79fh
Pmhrub3AceeIQiSW2QkYKlcCE22xh8JqZ8vRc6x8Mr+ogvFMPZ27W1EgxYuLEYm/nPrEF7KScT1K
lpTxkWezGhj5Jlccqon8TspVPCFDr4nHWEdkuN/SWC+Y3uFXOX5xUbvhjbfzPUu6suFCt6Tn+Uo9
cFk5I86rJNzpuSMbSYWEQEiEvSfqYCxgwGuWfo7Z37EXcsW5Xpq05RrFKNXOSxhUovmFcByQBoo9
5MUld5ES5Tujk8+EjMq+5yMGKb9y1inFxip5puzPAw6fynq7hCM6TynUrVkp2flIqQW+RHQzdYTF
qWoySrhnnCvZIC5ERI7cVPZ5rirKcRIFDRSgmfF0vIG2ILyCFUK/5qwYWzUhM05xCMqwo7PKKS5D
yddZ4e6l5ppuaFG+2zhVu/Fn6IJP6IutLP1olO1PVrAVi0gBTgQepUq0n5dBazmGeGWs8JCSq6Iv
n/37m/kGu91xCEgzUdPQYALRH9+QnpSoSzJQITxQjI3I/WHnkAx7Y7nj8vP1bPz5dZr3XFbeT2d8
uaHBmjdx7jF+VLbL6TDoMYYKUJjc8gwv4XYM3oj8arScNmerjFAy4H1AnFouAceICgjnP5cbPo4z
500cL4NguUmoO3UbCMy0kLiB5KAYYy3tG0Sbj/6eZANNARYjTpPhgILWdBre+eL+SpdAImNy+V5O
h39zc+UDDco8Oq7dG+rCCVmzpl1N/cKs0LUdUz5TD62+6+gK6NAzaALLsNDpm274sGViQKtiMuib
rqJZ92geUMBoLZcbywThO3ght50z5DThfUDqNrwKrusWEdpqxkHsvgImufQPgIES/W76ZSqvBbL8
JRqD7khX196IRyM9UDyREooJV8Y8X+6DepaAcjqTeRe361TeFOYd5zMwlIgHt+Z85DbwWoD/y1gE
mEL5WVmG1AJ9peJOuMNYBdb5NHzrtQdulKvMUfA6boPAKwgOOSUFqJ/mKQQxqT7xhhDHZ/tIv47x
wa0c8TLOvErgQoOg3SKu0kT7GONChSagfRiW2WeS9nFUHPaMBTJZHQ/XbXdgkLV33QMN0gA7CeYi
NKnHFIjnyDV2woqwBZSOR4sNlprtIsivhr/k3OPomMd6iMLteuzcJnZke13iQmrmuweMgVhO7O6+
b99iYGJNsSrSXaadgLRhGWIZq0Y5tXw8luSwu+UdrXFbdUCMJTBedVfWX7jHHGbvPzL3EMPlIae7
ILjKNRiOxQpKbE3EfLAi6Rm3tLmWCxscbCA6ikPyBMJxLne3y7/KHCo4OQx2ss/qSRt3v68wa6nU
QtGlooq36YZcOKnXQ+5Yz+MOrBtnNkmI1y9zkeujI0qTrfOl67Su77RnanhcjWZ2YGDBwWEUgikw
lY0ioaWKud82zFxuHReKrrWKyvzspgA+ubCsQDyudVjlVH+ckuOG+8VUhPY3r5FNZir/npAoH5Yr
l5rcF+fHfWVY+vTt0MUmAUoP9kd173NOJE4MxmjPhSXN45A4/wUQBMkfIKvhIKOJ+ECx5KbgIyMN
jv3TPB/4+mUQ9JQy1z33E0vDBMSJp1HlJCtb0blQcme0UZ2ipLbq+mkFCXDtsXqu0RrJFLBAD5Hx
ymS0D+EnKNXsYRmviGOTpFq7yXDj/J3sgUFGgksOrJG1FcNjYuP3dJRH36mkFxmM523aWZpr4PaJ
fBpXQEVPh5YKeyahhdoAhduUjLF8F+leU4GocJYLbmw0OlL2Wn9GaZAKWgS8iw4j6CnUbEAEHHr1
Hkh/9UidDSQHTo8C5SaRUyG6N1PfYxos8wehajRylE0J/A5X5n3RHfkDt7rCKKsiqdjAhWJKDmf/
mSsqKyeQXTGVeyTqQ6dgDVEgOG6hM6rNtrY+lnGt3nMvKbTKNERpe1bRGqUm1ps1rjLMrA7xEKig
HNsMp4ESge1l2OWa8AmsPeuwotis/qT41Rk3EKqKtr326ZH3W13zMmyIA8QaNwVe2NZyFn3gkUBL
BOpM0NqJSUreSXereGeH5zYAAO4GMpPHaWMPKgUzDUSmFe+K4Zf0CWKFZUz7rvaSvR2th6xw4Nnp
hDc2olP3ZbMBg7iMpG4HshztE1ii8glHsWbxETuowZnOXlAd+vAwofPYv/bt49L1opQQOqgnqczQ
es9apVByQj8eaLJKYW+t/aKMALtJ9cpqy8DkVjBkQfxTksqxsTgzA3VqfQRZ5oopkgdPbEZWgZ/P
0sQbrANPsbQvMUe4a+6lDx4jdslHBSG87LVe7rhr7OS5zG6/Xwy/6JlNy1nwygIjMB4aG9iJNcDI
8BACtjah4G2XSJp5j91o/UZFhK83sWwzltlDx4l9O2U7RdCE0UjTf1oWkGXPRt8SNWsuAeJ+sM1y
l2HT6fdMS8DpfvOMlTL3vez3CIT4s9NGTtN+MuDpgfjqPVO3jVjsNgyoMH4YOSHADswKqdkgtGnI
nmj3cEvQ++OGgYHpDqq+DYatNLkypfNgU0r33J0BmdT+oM1bCjlcbim/R7nUYGG5LUZM1vIufWPM
MKU4MlaiuV9uNi9iMLMYsXJwiwLZk9MdN42VJwO0gpU6E5mTxLz3F4AQFij2O0nf8fLOG8ibiZdT
pOHXBGCFuLCMddGptsAZE5tvAnlN2MCX8a3sfRTLeMg1JDhjtsgjOeodHRzdpmy/NBm4rbwrCyDm
gBk/IVayWSg58YgepfYsgSXTP5Z4j48iBEmgQwIUaOB3ABCO4R3icIrZ3rCWux1zhnpaqv5C+3BN
S4ZIjLM3P1nk76iNkqyTry7bN8gTyp8gi9DyX2AGqMuoyg6kBcVkNueaCpNPRA6hUMKl0RrtDDip
hlqGjY4FRTekpYIKpSm1akcu5vJYqnO6Rb1u4GOWs8BW1dzsuxqlpHpxyhiN4TxbKf6TeWvudY1i
kxr3uEyC5JwGbCmQKLu/qWDcVDHsCpl2GTb9OtcyfGa197iFRpG1E/ZaEmNKrpKdPIQ0uiVILUjc
5I5UJ8Pel81+H3R+kMG1Xmz5BlVe9zKLOCpM8qY2xLDHmeFSRobkipk70gza02AM6TrwGxNixcjK
1Wqq04ePiCiQSAUKjM3ZR3dn1r9q7EEHnFtYstidwznzOtOJiWswmst3CaDp1dDaqZOY4jpibesa
yztvb/cNY3L9xLrc/lQni02VKl9vz2VZMm1HKjf5QgvKFZQZsgZRBni2XLKuPyI8Vu+T//9DCXBS
IQ/mj21oAgZVSnQMFoWJWkPnJEjC//6hNp6uF2wleCESbsgPf14QG/GnNRmdo+bYZ91+ICmL5uqf
x7ffevRRRZZnO3zGsAk1dVCMt1/Tm3+9VJSxl+fz4bczfVJPm1FDDTg3TeZIBN5/0/raP472Zldf
Vwm+9rdfb6fwx9IeZCfP/PljmWA1U5ODtQ21Huz7IBYvB3H7ES93Jrkdzu3X2x/1snqxZTqJowpb
KchkhHs1drpyubC3H8Py8G9/uz1x+5vShVs1NiJPNYcjIhTCzfsAl3BYt84Qk8iFASKXSfVcy0qD
oFVoblr6G0qA6bzc6/oahaiYmLWLLQMmr1l4jYRwH5WZGbCYbi3lbTzthnz8aVKItr7kfwR6khIR
VPvCx0BwqHQaIzOYtpgSWowEHO3RPLjkEkAZVZtJ/RYiHfram7S0MNY1G5hN6NQgD8e1mzprJU3D
HZ51htvL+rrLU/zijImUKD3X48ImtFCsbXprhu5sfWTNtdYpCOq1yB9lWiER6bocZYMbWKjX6kpJ
I4QiiVYb95Mi7ip5KlDYBPhaDf6qHQlPJjCHno7dCMZGnUFKQH2umFw1TGMn0tjSir57aMBVllSt
rCT1T2WGkG+/kyOBKlhaVxsfsZpNhmJ6aC9+4elAHarUHBtyn5ONXOlgcpu8hcOMEtmmxjsgEDUZ
efU1dhIbdEAYZFBtC0qa6bGU0K1nE4J7aK7pKuDPHZMVSnRlsJpv3MrKuKi9tRl66qO2rLrlACIk
E2QYWRE9FzJyYxb+KtDkEWoAOGWaEbZIYJAQO40wUKeQmPi0ibr3vuCi1dWgUXl9Vm1yh3wk2pRt
g0gKz5MMRtv4Dj+wA5rZg/hXV6EavmLgJ5FYoqhtdoXmpUX8YVMB0gV6VKOKMBou5vCHchowHcUq
w6cfNVPbkSPsCTsDZc256PJTVilXZcm6oELsLEqIQL1g0Jogj+zLiEbFuu4l05PD4a3oOGJJSgAF
SliYY5B8ltm7zC7c5yOCmVoE2LMMkzfEgmtP1j/s2NaPARRz3KkhmuJT/SIMMkNwzN1OUqZDF/bj
ppLz/GCr6MnJcg2cDQOTVCzhvSh8RPTy9AQdbCiG/oiIrXrCPfwefScQUjR6oaDMB7jvr5WiAiXo
Ja/sIpRhBtwHLS9VguB+yC+NatgvGC/3s47qhmodMGrYxVHR4miho1lTIhYm1SfTRPsjqdp3LPmE
OwwVWBUm7xoRp/tOROx70RRtUrRblkFEnhOZPdUc8ysv52E1D3DbYk37qnDjkYJMdVuDeETqcQG1
IhMwQ4a+WxchoWUKfTeApI3nKQOpNEDei7u3JJLoAs1tgjMn+++kfZkBbpNDDbEP2sdZ7RNlr6Lg
FBR4rvaT/wvnEugcyXDCljzwpkdsHt0eoZJjjfssfJr2AG/lkPriR50aCDQlhTOWfHoNAJJa/aDr
IvakuFeYrk6biQqHmYfWgDyLQCAWiYAjoPntrN4ExaZMJEllnK7r1Gj2MKS6tezrX3JWZF5WGJ4v
UnaCunka6vx9QMFc7Tvh4UN4XkY6TF0bw10pVY5mOH1YCS47ShQ6VgjlbYCiUonGG4m/NXsrqQIL
7hJKswHVJrfBetTzEB1i9hG77SP0oCF7D2TFC2gRGIhZwYCtdHPRtASerRSyqwTmPit7NhbTnzZJ
F1ZrSMO4j0rzDsGu6V4Lw21c6geGSPaR+srJygGvt8X4JDLyuA6amzHQWRsayoZh/Yb0yFazWukw
R8A0pIUgWY5z4KpW8zTJmCCpsoodbMHWXYL+xuhj0W751gfyGxhXAzUBoiIhpvNIf3cIYhKhSJ8v
uqa+4JTYUPnAdLiOVGJCLAHsemrJCSFhGWUC3qzux10hDHCDIV1kyYUIq24KFZqOXBnXCf7rHi/5
wYt8O1xPSp7vZwIZIy2OXVSq910VP/qIVCOG1iQ7JX5CfVtGnLA82sGsHhT6WUYSKY8t0qZow+Ad
hRgm6ijv42R/oaAabTEM/plCBI8UNXwqNgGU011hvUu4RmG/UJz8akq9GNIx7AEZqV8gErJPP8sq
66NcltExEeFzbvTkeXQysJ44CQm9/BJnS1dKzNARWYkRKbjCSkLbGCF8dpiBuNnWUydqJLqAgX7V
pNpJZ91woJR+x6N/jBtFBU6bIUJfEnYird8e8RMADkDbpdJoA+FHYxwwT3xsY6XZBTB0aDwsJRK4
w0EdR6cIT1PNzH4aU8APEJ8+JHVIoAOC82qEtqKhvLRZgFmVpmNC3ZeGm2GxV+kTW62mGC5Kp+vU
rDU3k9Nn0SM/FDTTvWQGNMXUHhNnLCTtosghPtrtURlVYluWlk7rFXeQle6olNndMMxvY9Fe6qyh
RpCM6naW+6MWlQHCSmFPDXq4alQNLzGaQGg4e5KCmFPWBubGNHSk05IJiIuEZriv+Dtl7FNSC6SW
WkT2kFCiqFC1SvoI/ecyTOMRL/mzhKiaY84ZLAgC+qqsKnZUsPMipoISS/lXHhdOGmNpPAIj9mW4
zwz2B1T4KJWb1i4iQt9mAbAOI+yO0mQ/CGjIQV7btEysHAD3RiqaeFv2zZNtCJZ2iaqiMEi25sD6
jGaizcJCGr4yqFMheLMzZEqaSW7q+Gs5yJgmI8mh6IGatCFI06KlNmdVzBlZdJ6GVhTcsv4E63FM
8h+I+3hzGfqvcn5F79taBxF+A3nP+RswXubZjk4TrhSY8YBcepu0ETDrRDagHJBEP7RVPR7xGpLB
DX8FukFgHtTtcyg9DDp49MRuKtePe/wgNf9q01mSi8XIGOGLUxD0n0Fj+p60Q1R2W5W0bpV2pAww
F7sqI6RPRIYfaqbdY9HxKdreqxXCDcwyYq+25tfIB4hRwRJGOY1p/G42Db5Ic+vooqfdLFDjQSTm
LMbThE77sStpoaLC6g7CpkFokuSQhreL3PachOp6XMwNRGi+1ZG9G5TujQ3nwcBvelUsihKlNzBP
ndL39WNpp4dRzC1s86XGJBfX0Y6KHXJ4hykdOUkFgi8erq5qa7QHGxX+s1E5dXXUEQS8mFFXnRAm
oKyPK4dNhcAKexzJx/KiitbAn4nW6wgRJwljmKTx7LM2JR9W4cfH2u9AB8WJZxg6JddRR+FhkIst
bhWhsiFH0g9ilBDrnMSLaiSXuRuMk0jrZ2jr7JMW6M0YQrqisOSME8W9KbfvEoNbiVAEqCYF7/cp
pM8pD+XGEPdUzNo0a0go0K7CpOKUa01MBbylVmeU+JoHzT7u++q5AbbolvTXUXd4MJCrRQGg5Jal
BHS9TJe+Ejml4VrLIe8V1zbuSId1CHejru+iTlF2mm3fNXglbru4WeJEDJFHs+kfSU1Lr4GGDRyY
h5mVtk6a6O/oUaLahnruAMmYoqV4r7XqkhUqovLzjOIbk8fAeYrkkYurG9qCySUklTI3N8bJ1doa
8/CIMEJiZUq7ejOg4U1wqb0XxL5oP8nfWY1nzCgPaMljq3eIqq2JvxBVDKw3B5UB7tOuTYdO7Pw+
szBmyOC7sUyiJRkDooEr6zePqpxap6qnslsoxbaIFhoCgM9c6OIw+jPSPL3YKohDbMmn1WFeogKg
60kgu6M2A2cEEEZCvRdJndx3kR1jLEtzPVlokUVhRuDnJ/Uo+4knst6gaoY5ga2PO2OAfmQhUbSy
UEPYp2kfsl8l1KTw1dDErBKeeBZa5lC/p+DZ0nvwpkkOdww1+OA1NaHgxwT1G8Ock2NjU06phpw9
T5H984QqEnwB2ie+nj7JMnURQxPirrQgw2qENistQNB/bCyY8ipaEJoZuMAAY6/0EWYK2+IAj/G7
msxob88FFuNj897hPDRLeUPJIR1wXhF7RA1pFJkNBpeU0fKAk5Wt4NKq3NwGCSh8UkgMdZl6tSUD
I5vAZkixrOMe37xKUjSx9fY2MUtc7+oJODpZBCWnCNR/O7f7Gf5L054ljElOlhxfFG2QHkl3VfZO
hJ/RcNWaQ29EVGywjTI66aHIzZ2fkyiYHV1N2Wf7Tlu66Ll5Jhna5In6OSyS7JRYMH7APIe2wwx+
q33t/fGZsoNO+mSxyunNtjDxtRkCuzwicTfQkEh3Ccn93ixr1pYq3Dd0+iW8tj3E/TCyXGTYoDR7
0pzlq3bQlyxU7knLkZJOkNLuOkLnPAUZKlTYJ2LIdtg+qnfa0O96yiN94EenENN7ZGCq6sz4ZDmN
1XkT6zJrJ37ujmZIXwrMgoMlotcxYluVQ2Yjo4UJTQgLfWjM3VoUbgPstREso5MRGKsy0NAfTeu3
YvEfb6f6XR4QqcJZkylalpT+5lcRyU9hTKtw7mnLWwhLA/+n1e9P00yDunoPo0o4KoryzF14+Jjy
umFF9yMMe9KuLDmPkXqVTHyIZBuRN9maV9bHEAC/nsISqAbOPQQPderU4X06T8/zPEEhsykAd0V2
zpvmCaO/rZQGwTXVX5q+/xxjxPUQ5JExCDPRZYkw21So3SqNvG/GDHYICBJRjOAVrD3KZ6ewPqpC
fq9nJBky1T6YqA2sbN2ArxD3D42No0siD98quthrS4cV0kc2/lBmklz1KH01hueyKPSvWbvmUYL9
VY1TQj7TBorHpelMJ6ixKbcm2mlkQ3KoRv30ld1vW5teHro1aOPhTuqhoIQtvQDRiH7LL2mmsyAM
1NsmuGcSGD5HJC8sWL3bxT5IyZz1veyjz6hIv0ozqKjqVne18LtjDpayZ1c1ESu0G1ngpqXRj2zn
51+dJcaz3EmOnXGR0K0ovEr1wQE4dRopd6Lut2aSkdMMrZuzgq87gWVpH6g7JVAJ+MPTjEcJtQST
1kU5b0fUNdbjNEE7QESdstsuU5aay0JMHHCQwL2mpCDeVZtwmAmmlPICx5fWRcXcDSvtFSfzbzWT
Cjfumo/c4I4rkV/iHGZc8G2nIo3paiMRFZnkdqUFlUbDTajr8gqKPoDxEVOX2oa3xV1n+mjhphlN
sB4JGq5jj6mzyvRcSagEn3u7/IpoU7Zt9qNjDQtCHg5qDYCZlca35V9SBpxIBPPkTCl95IhmnKQZ
dGnqj1zAgvItd2qqYoc/NMurRirn9+FL1zSvWI7Ml1S/szOYxkknpR6aHznYRUSVJImIuaGWbvMZ
mCrct0kduuHQdL9dMv+v6rPpSLn/J3m29a80+kE6O/r1V4G23+/6hz6bENp/CbwETcyONVXXNRTQ
/iHRhr/gf2kUYW2TgFpTdBMpuD8SbVgaKpgRyoppqbgh/jE8RL1NVS1iVRmLVmTfxP9Gok35mz8e
djKGUIRhoRYpq5qiLXaif3H3a2cVTbOuG8/Uzm1HkIyXFPlQrC9HLyjD/qnQKL90Gg34KtJpJ9Ys
r6KNSpLX7tr7RfZIJvUZ4CzejzZaBGp+jgxA0yGruwJyW7alPcay75FELItgfY+9irZtbMqkljUC
UJ5GOC6W8dtW87dO3r+xLdQXp8a/mNkuJ4ZEqWKaJs5glmJgNPnXE9PyqUzssOvPgaJm3gCnRWm1
z1mrdYKAIEewxiQoyzqKDjWoyK5rrGM9jMiFhtp3G87lwR7h3xvleFIEuo5qJ7XIHPfGCSFiRx7q
7s6MQgjYiLFvxRjQtLd8gI+W/9UnQ7TFgfmhMDtBy7BAC0VpesePaWBF9EQws85/2iIccAyxlNWk
tcs+NOyCPkeRoRviQ4LMI9ynBvH8iZ6oMQr/oMIK8SXJQu6sV5+6EdSKbWq099BhkoJdPlnS1ZhL
Fc0KVtYgAPT3l8H9b66psaj1/f2aGiaagoqtmzImnX+7phG6Ggbr5ZkFqHV7FJpcu9c6pNfN4BFP
ATqT87SXZpzl1AiJzbyM3xEk/7K0oPEiu1IODVa0KW4xl77v1G1boP9DmQGGHbnVWOtXzPSSBwEf
jQutPGG0ACXYx04opZ3fp8A5ewJ0zBFgMGoWMGeylBXOSvTeixpkpxFfxzTM6SMmQeSlYUkDU8mK
szaKECiNX2MfYYuVVFjppQexiI58C59QQBmflEE8qibX0p7vrNDInqdA31BMQ21ZL8NTIorF544g
KQKCMM0gLBT9IcFpcRuHbfastKgRA9VR1fQaZcaw//Ojt6NxP01k6v/5foh/nbympspIvKD2IwxV
+ZtbqTmxbktl2pxzHbDhXByspKYd3cfSFpssRF59JTr0qNudxl6LIIYRiPuYkSjhkkHHe0w9zl2r
ycfF50pd+sLthghNfv7Px4nU5D8NG1OYGLOaKhGPvPz4mwikLo+BVjZBfpYVibQt0U+5kekOWnnR
Br8m+3/4OmXx9PzrMF2+z14cZjVsf2zT+tvUxysI1446LM6UvhEhkgj3W9QpJEnRHVEL7Ty1SY6n
+mxfKybUStaajYED98EmlA86TX4wH9TJDp5bVc528qCynMEHr7pVim72MxLIkDVRV/UKX87BFEzm
qUDVBkgaHOlG9o3T/3D9lgP+5xNirim6omFlZiy7yT/POxM9dFhZWXSm/vhuphDSzXCRsrBEzXIV
VOvAgFBERbx3mr6UjiorERAGwH2xUT1EkRJselxjW8Gb1InVsCnF3e1HotnfgibtTo2YgpOYQW0i
RnQYZ+BATVi7SlezsgvOzsxnqMTANmO/GvaVVUPYz3qxn6kA7+UIAllTm+lZNuEEU/I1XxCQDyFj
7ifhh2dq5mgutCmwuYzaiT03LAH0ZujgQJrWk/Ek0ZUVLXXnXEBDFGapooCH2hIp+JlkBO8YNtRN
F0XiaFlYNpZTMm+x/WsOfoG3WKm1+fk/X3f9XweSZS7bIx0HRWMjWebfXzZH2eh0vIB96TRZ69Yf
Ffry+nBv6fXrEEosvD3t+aG2ho0STl+JsGLiRIHcBfCTip7wukYP7xKSFyJ+JKFQpJj+QzxJ4wrB
rvgbTiitn+mr65Kzlqi7UTHi93jx18wsal9JOE13qNJgo6CnrES5gYmkgCdjlw9ahTlGWiM+jpu1
uVaq6Q6v3QEbnnkx9rSlXZCL66AkGsyKSqN1bfUIFchkIbpcubk2atsoNxwJV7YtdbuKBCxPzwF0
ot6v3/qEmlCqlvWzZt7XSjO+WI3engjT//MFVmzzX4Y27oSsCIZNrINcqLkIyP7lEhs4pcl12Kqn
NgOFgpyhONhWJw5yM8JBCqCzprNhbW9P3H6Mlu8DtlxeU0sSbe4/7xG+9FlSWf7Ln/7yEt2MBe54
yxv/fFrfZPG6N6cSIODyuben/TT+719/v3I2wFSi+wMT24BWefujhPYXbTEEB/688fbE76+8HWCY
yT7UI+3599/U2xH8+fLJTrgZvtkhdx22VAn/zTn9efU/PlfAGLNA9S9X6vaO229/O63fx3R75veX
dmV2icWG5Knz9NaSD8Xy/tsLfK22QIwuj2/P3H5Mt8t/+1VjyibVGQOawBM9Fmt+ExwlWC2RUOwt
gotF06Hbt8hD2COsN6mEN95DMUbgG+scff7B0SRxp/YJ5f6fvtDErkvUY6zNP/LYGvTGosc2CX/9
P67OazlWZdu2X0QELjGvUnkr714Iac618SSQJO7rT6O0710nzguhKpVKZSDNGL23XozU/5N8/KkJ
klllmqrQ4AeI0Mcj3aj6lRSOCw2EHA2+F2/ntnq3U5ar5PqcK22u0xZ5oq7KIxM+oj6rIDGgMtbA
6+nARtSF6g40XAwXkR6ifbHthbAwPg4G0zmdBbImACkOCCuHKE0JTsXykPvYzwK32NgR+8TAHJ+H
imFU9zxHGvigF7J/WJ3NS8GXvjV2MfrParC9dxXYFy/922TkJOR+dk4dY8/XBp7Oax+okV91HFIK
ygYfmBDssdLrppWvDSRwJbr6MEi3cD6fEkczIXk9rHis7cVXUEKAFRPiyZSSOZFJLr5dQmkzYOw9
dGVeFbj90gvuCW7AFZbXeKYbb60IEsdIZH3MI2WrwCF8l7JRrJKj0ZmL6XciTjLUu9ZrkZS29kk0
WGgKmX/kwDgTBV3CKhDPi/rZdlsk6J79lMXtOWyQe8xh+TTHbEJrVW+bUIG96Q9GFb1EYQ3xYMTT
ZOLh1P0fn0SNtqhANlnUUkfZOFfH/co7eOSydrbdhKuWGAxsWO39aHjVNogxS6GjJdlvxXxJx20J
6CBnL/G8AzP2kX0sMV1JkW6yoF2RHsrn4PPtZeOftCme0EkYEP8YJaWL2cofN7FlmPvJb2j1jpxg
VdBiKupOpaZDWPViPyaUjF0Ujm3c4XcRTO9Jc6J9tPUmkjbpzGWM6sCEKVVMd9ZIY9BWSNRmnbG6
KRmKcx/4USHp3uOjBmlVFmNLXB+oYX+W4KbgNdKkR3/lGzYAQYO2iD3+xx/yQzG+uSL760m9kWML
7MjNnqpYtqdA+Adp5tO9hL2/aQa8bGD+HD85FQbFQCN96pjnYYBYp6rJn3sTFxPqRgKPwJUNdGXd
YhfRIewK8TZmiJ8JCruvE03gnuof2sZrVx07vZmGQuKglNPS89YxmWCGsPWa2EhEEMqCdRKjuG9c
2EuRte6z6oVU1yXuECKmJKxUm65E6oePcRqp93cuQ2s2FxSdwGvZNV0iZHtzTQRkTdeIVXd/0WVH
SXgwT7GDGa+lKGFOpE/ZSGU8HE5WkNB4Bat9GKxpU2X+T2/EVwas4hCo/G3SBsmuhDLtKts5TBFG
a5GbhzLGku36BRepFz+6oGK5tICDRd+lZ3Qrh8XGJh5R0gvRHcypRrgdT5f+xc+K64K3MxkQkamB
Wptn4idUAC5HjNlFKxfluXbbu0yoF0DU0Mlm62T4cqBjwKU84j6eWV/eeSHMJmveZFmI2izGp09r
1zJVif66+eQcalBdBYRR58CZRElGO3Eo6PUa8WkEfH6jIJaurmEDuST+3pWaItCYnwKPFC2/KK07
qd1nmxXqHdN2tetNhNHkzhv4IjD2U/+55xWi6U99crWSH0HOmFw+6VR4M/VW481IHUY/L37vfRxY
PQlW9dwhQAHinWbnsQmAzpEixABZrDKZsFGaJvcoKsbJgl3RnLnZYxGkgBYm9aDMjJBgd6/pz/IF
OC1NohpdY4RRPOpCwDA9gjzQsYD28q+874c7PkjleTgzuveEFvdI8AZaVdROZMO1q1B3l0k8yMaw
92OESzirocIPM+yuxHvsZjtYOxObxq4Mj+1EfT6E8kRbH6pbYTpb18LA0TTGsb8i+LGP2B38sBPP
KY77mPEQWwXOLDcCJGC35XMVoYOMOlffsy/akURdbS3xpcP+ZGsaFqQ/vAg7OPkR3/DcJQgsQEdP
UYioKp3xhCNiGDuqqLa0Rgwp31xg/bbQ6WvOwHk/tYpAI7vZgiFE4EFuVj24ZF/m8baEKTGCmAZG
rOs7MOUQ5/36rcnNJxga82cVItPKAXVUYWbdG4730TbjJWHorMt5qyNbb3y/3jTSTYg+F4jRE+AK
A/mewCqN7bi0syJjnB4kNYe1ubQXHYsVtOM8W0aRUMCRjAA2HpdJdi/aIEavsYxmVRooU8IuPKI4
EPBWmgc/G5+zfqbrk5zNPvqH1L5/LL0IBQkMEsSkIP8ZP8wKELaVQPdJXQw8aZ3Q9Bs1LCvY2O6g
yfLQqC1F9e61NYM0JzkS0n7lteyaEtHsk5JuT4sj7IAKwv0D5n83TZH1YYPTXYemOxz7ODQoqGPa
vj3idrjdzGc0c6aXjBhX5359+7Pl7y0+mD9BzP+m/Gk8daMeaXEX/jbO4+yFfK3/3J4DveTZQLb2
3jCfbtzStA9D6BtXorEw0C7PUQWPfVl0P/RA05Ukm/sydlKdCr3gW8PW+OzLdn17Lpr0053PHP5o
G6PcsxWjO10O8pgllXk3+8W3b9TtX7skYpNGx4fhWngzbEOeKLsMZ8NMAH+ZuvwyvHhzeygfPRzO
HEVFlvQTu7ch3yfz3D4SDENC9u3Z+nM2qeKP7ZPRXZimeTWroDsEidFvLEotr1EdfojlkabOz33k
Jx8k7ULgMOPkNOhOnCFJAyB3w+mL+L71YHlo7XwwPJNu9DNLnuPIrnlNfEO463vLejR15BLpxMNM
991xQWNMykBGTyjhdYpH6yBU1yCZaNM33w7ebo8Us3vJysR+13FA9Lo/usRdqfiSrHLDrVYW+r+v
qpQr2QisITHMIeKSs+ewbWFbTZO981FpPbqNjW1seS+LZ7Q1K/UzSuTs7RwQ2ejL8OBNUY4aEkVA
5wQvtw/IKpoHpqvmvRC0rbgOhmMDl/wifDK4pGm33xJn+e2hRIZpcGFSPCFILXaexPRT6bR5Khza
z7eHhKx2gySIvg2RkjhIZOwlpO19NAxCFZtAijeUPc+3h8Y6fhqypWxAqsW6rYU8Lrlul5aWAks1
TaILidG/H2SA/KGiLP9kRag1ghgIiTV05lMk+/73Hw9IDGod0GqOeQ6haOJra6pPymzcSzeN032C
xuvP4L4bc2F/9xHt66ZvzZMsZHexqQ7+PoDEydZxi58s7aj4G2106lGbXBCVkgI0OdUfHKtFO1g/
pZfglXMHeZ7cwTn3Elbn7V9ghOg54UzPylYwnOZz5PnqPGiPTL1s8n8wjf++lFZTXe388ByQV322
aq0g4ATMycopThH2zOUFs+QT93B16oscDed0e4AZZsH3BINoeT0eYJf7akrNS1643SlUtHCGeVbf
dH5+/1GZIPiXpCFdJoI/TmZDcmrVieCLAI3fR1CHAKYflM2VwVMck4ngjU5O3ZeCg3H7LyIcAHKl
lnUt2E4fu9Cv1wkj3ieJdb9vW7UxClinAi6IOAU/LEPTsrn/9FLJQ3krc8fXY4eReshjJyCF0rTX
k1skn9WkN7f/EjmBQBvm7dLMQNHkNIQ1plW45mSaPmgXbW/P0xnCIhTFyx/F1CLwZs7deJ6RffRx
tb89TzJSSkiydnxUtgE/KJibjci4vFgeHG6PyOMO7A+XxCOKZndvl+a4yXDIatuXb4Tn3RO2Nn6n
4KRXwpxSWuPSfhKN+Yf86vGbiwckbORFVwzL7dlEmXLvL39g2sWJuqR4LWw6c6bHxiZK7OHLUsfb
H9oiG9cddY0D83mxdujlbryger39spYBQVpT7V0GEXSXscZYcXvWLCeUZTD1S9Yqby8aQkRlnk7f
aMFtxsLvbiS0SJuJ3IeF2bzaFPhuL9/0uuGeshZq0zgar1aBe+X2hH0/fnXCz5+1cpxDKpFP3+6v
kppNZDd81pNkdVJl3W4Yhf02++7u9hKlM8UrGrzWKetS50HECRCu5Y17OaLb0S+CR5LA7GM/MVb/
/iIKV3ahkw+Cl4CVG+1Mr9jLP0zQjLen7MdkwiKcsmk32+ixm3DGhx6bNCNQQNcqC8KFatAxqNQ5
zd1gwH7ivY91sqfMM7/JSrA/s2hNZ2M4f9awKSw9zQ+0OQh/cLEBjzUq0JTW/7MOjM/fV2VzokWp
HK5mKtxzYCwd1+V9qATAXuxXr/2M9KEjvI3UNA0RyCQWkW9ez4NYNyoV+4R0LZRIETViWz79fjoK
DQ00eMVYHvkXkajk91lbC78nhdFn3xqKw+gUw+8XWBhHm4n+K4gbvXGcilNmlN5r0KZsT3mThoUr
5XaK6XiIEFlw2oFjd7/sbGvaiwOPqTsm1/cQunaL3c/66KKA7IEaFlBH0sq+zbwvw8rIP3FEcyaY
mKVJBbbdc6V/rnMcbIE/AQrpe2ZV/RSaAtmU7+DHMdmsWq61HUx3wYrp4p6VX3DNupko6dY9y1BB
FKtDPA+azNn5x5ty48EmhhzJDMiUXg0u4YXetKL98uUHNe0ZKyWdYwigOgbhPs0GIIoR6PWxD1Da
sAdM/c4/+yiE72OX/nWY0ngj6e/ZKNwvyhi7IgvEm7YRi9t23yP/7qD9+lyjStTjOulxNCA8bo5R
49e/h7gEyuhTT1q+tOrgLxJmzid+ROZUHnRvH/ECJNsgjYAM/f/7/+/jbg++HRwsIL9/O2o3wREK
CnT5s9sT3B4x9y3/4/bjv3cyjIf3kvQjBJMoeO5uyO68B7LiEnDWG4pyQaAIZFQwOUbPQBuSV2+V
71J/SdkBJUY3b2XQvaXJR0mHiwUxka7tEqGqbvmyyyHXJmvdumfNX2ECsiJFGlKX8uGaBu7ymZAO
PqJN4X37nTntjRB/mWyLDq2WrEHJFZpJYCT6qL/6rvZ+H9BPeXfIZYcVZzncfsqPJsWpnTPaz3kx
4JRN1KEz/5G0y/9L9r7hvacQhK8I0RnH0OXCReqsS7rvTf+R4ow4opTKSfFAjYHj3RXNtfSdkx+3
ClwGMHOuMrW2oePfybyN4LSwYcia/vX25qiO1oeyvCvNmpEDodihc3/yjmc12KlsKj99tUDa3ynV
AdlNQPXl/EE3tETiWqijMIBZp9SSxuZ23+23lWKJ7hEnk2ic1RXZhskiCKoqf8VCIa4xod1eWOJk
4UrW7OLkjY0+Z8Zi7UIr0b6onLsdZTyQ9t2vpd1fXBzVpWZr6WN5tqpSHYJAq0M9OeoAbgowQ4XK
OPJ0dIhIj1xRvUKgsnwAv88uWpw+t9tlilIyG4VeEpb2VpRhECHyYbYwFccMVbRYTBTEdK0XHwQY
5pTAJjEjN/X6jESxrn3UbqUXFwSUFg1o0lY+UPSJsIY0XwyNUCsh6oXGZm6Ht9RNN75syDSISYRm
s+h2Iv1fRHvE3BQhe+xaIhgtkJH09uoaMp+V2dPaShxSu8boz6DU38wnkCnQbU57zbm4fVVvW+ld
ixlGnj0Ob/1yCZnLFamM5r8/tXTOKPEbQ4Vu1u3XHarIXdU6b3MaeueoOHmB9h8M2SRHhFqsD7M6
2Gue5KwG3M0koLmbtjHYp2cChzPJIavUSkEI4W5W2huwlKN1svt8IqCrD9dOb+kLQvBsH8/9Wyew
ZHSZUxwr5dZP8wT5Jp1i7yw86QAxMwqE8Ym4pwnpbyKyrg74BJxDBCeGRGHWFmPE1pipgShSw8FA
IKtroAW8LwrEMXhDs16CJ6YX5O7RQy7DbO0UpA4Ls5ifjIoqI/+nPrSami2y0/RgTXQ4MgHeshgs
a1eXhX1I3PCMSMf/tdf9esB0I4utcvJjxhb5cDuUo/OwaInYztqkPDGAJRnD3b+H3MAiPciw5e0Y
f+I8fTXDANWR00QHQ+o3LzHWKh9pNlAQ8bERHkyDS97vvwS6dDAV9kPi2M3BV4IteJDtEoeNzrph
5c913aewQnM+INtqt4MjTzf/4r8H6aERmFsbTkcpf6KEfNJKTgjNveD39Q+L1w0tOMrouk9W/3rY
KDlpnHhvIXGle8UFij4I9nhVCDAhmAdvd91shLef+jBDh+GLt5nkWqqK6PfvYovLEPuVAsToGGvT
H4kOoidOteahRCDHlRjjMNNRRjlYJSj+buc51L6W0dAIp/4gwLR18WzuhyCfjqIcT3kmQ0THKL18
n2m0KUL9e7jdJH/QL1Ao8BuT8rknB7m/ufFuh9IhsTWqqqXYlRDLthzquC8AeSIctUyU0RXMWNmb
L2HLKJ9EvITbIVhMn7efbvbP2088GXjxhl5+jnX00C3Gz9tP7hj975u3X5i1j2rOq3fx4mq9HZzF
1Jo35Wvs2tkmsUJCK5YDsWfqELFi+715uy/I0cRnSYxvqCHcIiIMikV4Cfos8GvMXt6rjr2ZFijx
rv+6HsloIZuvhC9ruMQ+zUAHfKuuj1YYYNgbl3wzum6URgPGdtscKEPTArU38yDf3H6mUOOaj1GH
w7xcHFCDBQGtmxgv4qUHa3Qdcod2aZTyWd0OHqv1O2mmyLmXj0SX0AmsIqRKuZwVt3eSt1xDEdt1
OFKVE2jEcfm3qUVGyGq8aiYL69kyTt2GLc3VCXrOi2mERA+U1zS8GadYx8kwYvF1xwNCF8gq5Lbc
yTk0gbqW8T5XcKbwLxR3pc+lZlcm3vfb7ZAUeyKWi709ZOTkUlVDvgsyrwlrnMTVunAi5uLE5mTX
tgOu2Y+xC0b65WbRRT1LFP3itr399H/uiz1OxLBr6LhyXuhOhusatcE5m0sSzRLYzrnMqxO9wlBR
ZJZwXoIAhW88bnGxdnR32YzZ0n3JK+wm5pgFcCztjWab+00PhiSPkEw3wmYA8EYwyYbGgKwQWWc9
ppoScMz9DqCiRb/soOIhpwoC75gsaB37nNJifSlFOx6DnqTs/DkR4fhUqTm8VGgMpGP0hyykIegk
9JZcWuJ3Xozhakrj6To09XTvdUa1igLPpkAYovBX9kCbBp01tVhbnCwht2XuJQ/lkJe4GW3ACkkZ
U1LOlu2KLy4oXoZHXFfmeiRscwXCe3j0hWAbRRTmLsG6bKOHfkCGTpXYcx6ioEEqGNK6aVFG+hRf
PqwQMGzZLKN1Bghc5H1+stCJYdNYjNAEXp1IfoTzlJCo0JdxCH4l+4uouD7fblGLZwkoF/Zjhtde
hcJ9H/HpTYZvfWnX8NaOa6G+wDnzPrqwaJb7/bqni2An1t5z8vatLdutlJl4Cgf52U4knoW5Q02p
6bydPSGAsWfxUpuifXfp8+/r1EKsHFfqXVozedFxRVNo+W0AtaERBfySOgTQXcYTcCorMfYmETd3
fj+1774HbSQIQZO4SO89Z17npcy3ptkllHJISBrGp+6Se5m63g6OqlPEE2O4z5ocpUQtre/OaBEP
lOIFyzoJJxkLDyWK6UHTbmfv8dZ0RvCG+S/dVUN+ppGi14ZM7Id4+WlK5xLqxMI6coE10KoHikaG
5mNCEtK9LSA9T/MkV2i/FtINEvKxyGCHZiYyNzzEGNoZgQpNGpOZCHunqgKbgTbvdFXXbyF2RXgI
imKbOxsr20F0FmDR3LBu6O5M5sqfPn4O834X1475NhK/oMacOFIvbl58eyz21dgDpBLP1JPNi1KG
4EXgM84sOJ2hq2Zkf2N3TopixAxQQCTJcqbCsFOPbVNqfC0y+sfJO5g2CinR2lJ6P7RN/dbS4NA4
9a7obBF9jc6FXO0nOlP2S5o43YuHC9bPltDRLtu3o1bXinfh+VO565yuOt2u9JQkPeK7sKfQ6pr4
G741proKcEahz47dAizkluUj2jPMhs6NDwDViRPC8ObkujPGwn33R7Kw0YP/DIiv76M+iy99MX42
Yz2daItS+xaOv/cDYT+K5TD380lk1NFL083ZsfiMfw0nWYhy/wHt071GWnFnte2wSiNvenQEZJ8+
odsWOTmEL8Qi1URD245YexKb63zYFCvvkhFkaW0lP4FiKRG1d/S19Se6K281KkUmXhjLlzCkbOE1
wVe8lBIoVdYnGkT63ifJdVPnwqT1MU1/gsJbB3ARPsOwRxFVJATFB45e1SbIcMOduueubBhBmzn9
M8bpKqh97x8jIwdpY/RDvGV5Fhwk3BcGsuQTAWS8KYOkPAzaDB81rOxZjO9WGDuvjTBTGogLYzwx
7VcRNf+9efstHU6apIKloiSPFnowg/M4uR8u2YTbJoLzTFyoi1Ns/OhbC8WdPfxHCXO+9AmASTwG
1wkxAOSXkAWuSwVYeGV+pWpJpkwb0ytNJ+omlHdN709Y0r5H4pFAz6ERQJdk2sVm4D/Nlrm0YeBA
us48vFSgFGL3PwR9Q/1siveqwmeBeKe8FjGrpDQkp7Mkom9bTnn2MaTtBm1i9uqm4ydhltkd10fw
bavgsQns5p+BnHCctSSUz3JH8SdKIXv7uHwFw7Ike0cLxNoEFKrD5HveSzSj/s5YEWwN/0bKgmzu
jP1wTQvrs0jjee/Oqju7s7+yvKx+qxnZy8x97T28hyXXfOW48HmNGBj/FFh7TqIlHD6QRCwD19ZK
d4fJ9QT6/O5ZNsWL1TjdGlPGV4FrFTyKzb5GdemTMhQOfI3TNJ7r/p2/+chbqMZdw4XR0iq+b/zF
KdZR35rCmi2a6wbvswSsBfcjx8394dDhL6v92JjW1WkUkI3E3DRupCmYwl+glLSjzJTeC29wd4jS
zWV+lWujy8U6sanLOFGhrnSF2TD2AFqQtXeAf23/uZ0wuilZeYcid+jpCekfulzHe6pH89YpBORG
M/lMYgxtc2H8JJZBjy6DZuDEk4HLwmj/qPGvOw70YAenPjt4he+rtrcuKtNvo2Hj2pGlOCH9/2pb
q30u4ro+REt90wta8R3gA8X1qTphvQyWDbsKZ/YTzgq4k6kqWPmCv5xn/zurrZWRSEzqnmev5wgD
pWV7eNGyLNuqmcJcIJtu3wtIu1kbsjvrgmJLW4RJzIwnqFILWCyV/pbulzy7OgRb4xqk3dXAZ0Rf
P9UtVPagkxBjfr9BLKQrJ7ZfvFKNqyDM1TfZvxvUyMZWDEmxD+TyqZjOc5Onzt7MSSyuI/q4Fv5m
pxfjUzKPxmUxQN5uCQ+eD3OKOkNmQAIyL7TUqFgJP3X+5rP82woLWy3f/jpWQLEK5X9Dt4AKnrMU
A6CWNJduyZYHFvOqRoQXFsE1n2H/WiXZdPKGYEJQqYyzY7rlcZrUIiUyj6qc/9+hBXtt6H/oZDwM
WYSw0HBYWqQzMUlyOhWJlb2mxuQjiyJmPqkyIrRyHV65Kkk76iw4Lmi2/iEMG099AkiINlX2XJT7
tlXBoZ08/xCbxrNyYs5CpaiQevZ8kVUOUBuciBqrBG5elwDKL0ieSEgFuW2mVam7Iz7k/TCo8Lmw
DAQwafqgS2QPoxeqC0OUL4NLMbCtqpd3iP7JODcRCyxQftnwWpqTPlO8CC6qgzBlNL14a5MEdBYe
ozGyakJfMejOjZLrlHjpcyeakATw8hXTz3vK9vDNHmOgv1DexqipP5fO43eaNNXKzQZvPamJFVpJ
A4F3U5xdcijvOuoLB2OYuq2oqz9UeK9kHtqPQx4Hm5zy2KpWmbnVATFfYiAArYMjULmNIteUWnpc
Eiy7XCYEjAJNSskFzSfxY9alt2zhh0ck9uXRZWm/hDWmq1gq2Hrt8s6j19jBzVugY/0TLStKY9x5
mCHWMnXvZfDoOA1YwL7vfwImFk+HyZp6UYE8yEof5n7p30fGyrRn/WpEGUR3mTLVRVSUZrilDuMf
0Wh5dhLKecZ27O281JihKafFakCEvYvDkWxYeh+08NV3OdAE0m1JznxMV410kNOAHedge+lTE8A9
KNxM7nDh4dt1GLBJqSSRpZTEqDsxDAOzgIsaWBafvUYuNhsDSVLYxndu4q5qXxbvojIpsVCvJ6KU
Od/rwh+TycJM4vK59rNr6yvI6b0XXlPb6TBrJ/1xkml8LAFLbC1JP9XW9LK8/rOUTUzzFr/v6Ftb
FXbMYWn8ISBP8ILBisINlFatzin4+cLEcXLXOH31YGfgSHgJ9J8stkK8bV4UWF6siOgb4sc6A1DI
Sy9giTJ8lU1mPnEBt8SkdHRG4UjLyW2BiCAVL6ukBTlMrIk392DXw4Sojdrst8wfyKK03R4BRbXH
OmWWl+2Eib+UECDJgLVCm2yXqgBIyG+ObTC2R/bKF8NDk0XC/evYFucm1w6WSYhrlWtT5ssS58gy
i9lNfSZdkz2MWjRHMzfORQIAGr4M/qXJTc5UvgASF2ZyyguiFUowV1YaAZEojYconnH19lzKwCO8
9zanR1nptw5raJGWlw436sVoZmvfieThdleZW8hpS4iFdTFdajt/iVPTf+nNjqQ1K3zvUwA5afPe
j9uR0skTgBIKwF5jb/uRMOEaNG8gqZP4Flm1cJTiel71TlttY4OlTim2Nu2KL8ej45tJ8SU83Txl
NaO9Kkvvx2yI65L4BXOif++dDhtNnH5lGoRnI7xq18UEqXbokrJqDO/L0i32huGq51xwwtL+2AVh
rDDsC9AkdulgJ42qZz4NilJth58YdFA8/XR62e46X2MMejobo2g3zCGZ3Wl+mnrWObINcDvirPju
kBX35oKAy30bEMw4Y/zgk8gmPb5jPCEZCz0FDSZ/fGfNgpAyap+066zsOs4f2UNUqwHUAKk3eIcF
BYyldhCfb4d0dHjeyoJGCPO+dTv/5XbIKe1ONrH2aTm+DyViqCaLs23qQFmOgSGYg2EeokQXZxUx
HbsVChhr7PJd0SXmIY8GokJKVX9RqXronOjDEMbu5uSOZoaCTLN9DXRQXCoI8wx3mcbk63rQoBXt
HAQpBdyOoi+208IEMGj7vHQzjRqChN/7xrhjlrIuUQ0E2zNc9upp+UJiuDyaVGvBF00PHRuaMDeA
lmmS/wKyfSFB52xUYhMN+eA6+w7RHsGr1nnCqEmR3W9YmxgZnPVZcE6ybxuH4lF7LqG2fXiKvZFo
Ai0RmZU0nA1ELb6PNrurm/JgUvgGSLrN8945kJjL6jqgR0URM3wKFkpFEX8pxw/ftPTrQ8FyBI2o
JHJqFNXmjU0+kVqkml8RmKx73x5OydYyJSHbOGFfBXS83jKHc2Mv3cBSWdc2dn3QztWH1SbWFR3L
serSZu9or3r1KwvGUJPRkGnidTrBxouCLP0ZpwOcxoHM9JdmmIYXGyO13eZ/6WN1Z0PE6pEdcEl/
DwTkGEHLK0spMftkzdkfaLyaanDQZmlaEGbnwyz1MV1KCOUMHsWu68KWBQYHTwF96RyyuVOzPIm8
zXasgTC9jyPlMyloDw+meEm67hpXLnGbdgDmw0aQ0sbPtTMX973O5WdVxzRwfPGPQ5vdq0K4fI5g
FS/CbVMF2aEUkpBSJzLPJa2WM3I8EG6tceoIu6goS336PcLapksIT42j946a8I4OHuU+tu/UnB/S
FhtT45QvUWfrRwfwlCgruvSsQ0uzNb813AgQlvSMtQVhe6RruheBT8moKZ03MwAFnE4G5f+c5rXt
IRcYJ794HkqLUn2g/qZz8erXyHR6nZICMEKup6ntbqjrtZYdnZTVB8+lX5+TvFzs4uIwSopkUzuR
FclId0fRg9WbGRNZQ1XnOgJUYE+g3j0l3evtriQBPV9JokpELakZMmsWqRmtmVZB/dbAJHpklqfJ
Fn9cSlr3UhvvZTOPh0g3w0PqxuODJWpAr1gA6dxoRER0kzNByloxQmhhx3fBqtSs2lTnOxKGSZtA
eLmj++5Q+Yi9U2Y3Vx8JRBfY8XnArvXUUc/A0Wi8EpcNiVm4G6xp2cYxHP/s6fSIwLl+8gQXU2VI
uLYuGLewoCkyUZysKKruAisJSQIEwGEU8tWeCy6+uXxocKasXTdkjA2sVy8FyxDHOQsGS6JlmEju
yjVixDaN1jKa43Phhv89pGEbHnBQlyXjVP1dloZ3vB0M1SGGwBdIySUk/LYzKSPI5hmxv/Xoaxi8
Zgqjr44LPOYt+1AEEOBh5jFwH0kuT7y2e8yWQ0OSh+GiQPLJ/Ojoqq4sogQGM/+0KqSN02T1a2+a
SexltUKpG8M2/TyoyJ6O75wyq3b0oq11ETTivh1r+5q2TkG0WkiGoUHZcBqMYaumkRQKKqkYeKrg
UA1JsLHS5ll7fnCkpB0cwzgBOJbNzdrwZAnhRMlTalTzs8pe3GXcja002Pbl0L4gDWEjrzoguZ36
W3rITNwpmVcg3eqDKBBreIEqd6jUD2G9qGCqbxWVJCb0NzHopK9DyoUZma+wq7pzlCO9yhvb2BtW
TPqm4V9Gqb2XqeN6TzGK/e6r+2SaQVgwis1o4Lr2K2x6YD4ee1AROZCol5sIRE6enNGIUyK4M2WV
HOzRcq9gIBvkpbN7X4n6w1EwDobh7zBY+mFWMVYGiRpIU4I9s5fc5JYvsVNNBbvTsFkFqEuEm0Tv
mUuGWj6Q12en+oELjU6+TSJNpBfKbxv5W2s5VRMJEwBPxGHoG7WO+qWBnUbucbwdxgtVn4b85Zh0
4wQ5zw697cHLbfMC/Alw3lC9lfbQ3CM0dj69Zt6Vs+M9Nh7GASn3UjreXzeO/4e7M2tuVUuz7V+5
Ue+cCyzaiMqKuOo725J7+4Xwtr3p+55fX2Phk+ldO5u4+VovCkAIybKAtb5vzjHRFbfRcNvb5YnR
gbvrQ8BzUR5HD7QD3etQyskdUR3MirG1Y7jGbUYMa1FR04tFcEgpR1UREGEvQgspinabjQM9fj37
CEufKU9YXydRTx6FHxBeR0HlYLcEnxi6e4tuOlpqcUA6n1xF7NXBW2z88+Rop4EgwVPeVWRrO5wr
QlGvUDPnayqlgPfHRL3K1U69SnrAMWnELVETfn03tC+pooe3ul3XpJNrW8XXXzJLVR9g++GSU7I/
l+ZtSudUiykVW7tRkE9iuroTiXtFGaV7mUZKXMXYIWzSoPYO+PfhGnLJ0NAgYUYFp2b74yuF0TvR
V8NdWEKE7JIYA4CFYLnt0+rGrPUQ3OEkALF25oPhINYcc6t55k+iMRZG+VvbOA8V2LuQU30bmBP1
RbU5S4wMdQcsULA0ceWbweD8kC5ZPbJRaAd+sk9UNE8qMII91Tjv3qjRTusBod9BMlwLFbNZENbS
OQCgHJNtddBVzTvEZMEZ/SlKOlKTmtZ7a8wIbXxhPXeRaW/yxvrobSq/WpugfNERYJWJSkKrisdE
nbL4BeHik09z8phNHKJnNr63GuQJuav4F66fyO1jbHwJciNqlLQKknII7uYHZcyx30yufdD7tFxN
NhjDvrDD0/wQtjQ4ykC8zRXcAJ2lpviQf9v2U+cSuS/9c8PVaxcrQ7uLqL/ST+8A3lq0mYWirHM6
bcirNVyQYRmhZtdSAHX4vUovpanbNR39LGBirWZQ2G7sZqtGCvUnQzG3Fr2vnUnZdxkD9FqUgcsU
iM7kzvmBB829NBS4lnXipFvaAfWaS5pY5iYFZU0cTVkeLo1e/98NSqDZAzjg//7Xf37581dvzdv/
+WTA14zXb+nnX/7j/1XhlGdvv1ISvl7yV0qC6v6hGqpmMHwxVF0YOJn/SkkAoOBohsVsVcOqo1r6
3ygJwv5DVR3khbKVrGEIwVhc520T/OU/hPaH0B0HtoJwNNPVnH8HkoCVWmIQfnXgulSgBb1YfLia
ZhhCWpx/sSmmJVeUIbb6EzPFFmkPl+X5YeAmdtCgax30aaBySAsbjDf9Yjp+PKj0kL+W5Crjsaes
QdXdN7ELVbcPOqr19LXnJWggaZ0Gh0a2XJH2ZV9L82ovV+dtDHDcmLQ79lGYKm9dPdjToIw2IFjv
g7yjY+hK6QNifL96pkpy0oPGwx4lssP3g0aDJl7M6+nkstgZ6ZOhT6TKSYlKJQ8f2A3uF8tXeDRL
i5NXAwfN6Kc4zA/6jIOeBqRGcLkgQ8+LOtHAYazX1AAlInre1nXgNr+epsvC/TeJo3EVdRiQLD0q
1a9vzBmTchdzesLSpaU+f4tfT/dleoTEBO2tT2EXmyNt30Zqwr5Xk4TO0iJTguhQYvDLES1kE0UH
Gr0s+j3Sma+t8/osCXOG0lCXHt7B5ZTTfc7lX/79oFnyz/dndU4sv366MwgTUsQDAGfyQ1AgHrC7
qFDXTh2SPMlcWwMwJTfPO3zv1Vf6o9kju4Dh2mzGsrwdR34YQoqk5qVZLjUvha2A+Pnb0yoqG6r/
IgL2Mmj3ntRV4ZrjS5p3nNcx/fNF/vLU99F/OWYm5Fc7NoQvJSNW5d/evfh6Wn64+SPNx/h6p3nx
+3POL0yLbTHyW4uVWIfOIMeVconpsH4QmI4wcMvFeeP8UE54GA2mB9+b5qVUvmxeMksFN1cefe3x
vf37BWatEU1dbFNFQy2TOXzzNaiLBPeVXJ43fz/Y8rfy9fy88R+u/3KoeTEsoY/Hprj/fsm89HWc
3w/xy/v+3WLkfgisH/vf3+GXIyXWaC2whNrLX179y/P/4sP/8oJfFr8/9C8v/YfPz3v+/tF+3zO0
IpJrErGxEVotdYfT//vnPS/9021f58XvT4eJyHa/bVRyzpr51GECi0not3co6pypsgJzFSFphQRR
55L2/ZrvvX877PyENV2QaZr7Gb0+C0XmJU1i0L9Xf9uWG14EWU4KTP5ucd71m/T+fdz5kN+rXzqX
eT2dDzcvmn3Dkf/1u887zg/z2zBruFfaPtnMm3Qcvd3zvNjhB1LXUT1pW7W36Xeh/bRMh8hZTLkE
BrRJeZg3zg9OouNs/Xpq3mve2oS9OcHhAppfl1G/Mhol6o7zU5MaWRNjYo6qmhB+wF2x+HUYaGXM
HQryC4jazaHIy6caRYCHOFbMgDdxmBMBBDnWVUh1LqzhR1gZL95UUNYBopcF1FaHqv2BnQNLbTMM
6y75IBwAIncQrLEFEVNTEGhD4edYJAh3kwHJPI2INj0I238XU9cRWUT8SR9r6dKrSnv9y6f8+jNG
wwkWYwj3pJ2FTPI6/qVmmm+y/2zbrM6cX/H1Mnln6OZb8PyKf7CK7Rmv4G+H/v84DE4Q4KiG8yW0
cueb7fxOX4vz28+Hceb7/vwG//STpCq61Qhe+6+fph7yTaGPt8V8J5vFp246UDCUMtRG/inf237f
5/vp732+txWlZTEU+Z+H+O2w+qwSnzd+H+Lfe5v5036/y/dh5m1uFL+ksZMdRpdRFwBkpjryvjov
zdvmVe7gZy1Sx8339i6oe+6F8mVfi/NT0XxfnV/z2xHn1XS+Q85Pf+05v2iSbzsvfT3/vf51TKYZ
KAdgb04aLlw7h4StQ7MG6IeFB9jslJ7yXu0YXYw+E/J+gDsKOF4wIqWKQHIKAiU42qJdQkvG7h8U
P+LOgpY8usQrNbJNFtjkH5ixu61S6aJ08x31+a1LYwbasPMqDMS4RXiI61dLcfZaXKToOMnryD0d
4Z19O2bIFWl/0sSoy/do6kibZIQBJecae/R09ktvCxnRIfSbnOYkLO/R0OJUyuvnJFTe0T+SbKO1
LrFB5rXfYyOLyJv3zafaJdEbi4O7NnsbmViwNQiRxdEMyynJugXkg3VdBu8x6mKGxNZO1FAugd8x
OYs3aQERtRugcmIS2BVxCQEr/BlneFyZcUC6tKwTU4SA9hsz9DqO3+Di4al24uxIYzhfOXR1E119
SkU8XKdhQV5rTaexBMBp2Xddn0c4jTZuQKWhzEt3nboKvYRmjJddH95aGmIoy0/ixVuX5SmK+Ry3
rKJq0pgdncJ+es6TEJ8B/Aetf1Hru9YvziUVRWCHeaqm68KW1zkygadKACEf8bxC6KRZ6XjpArkt
tegJYcrFsJJdacmJuk6wj2ggULdO/pr3JMM4jY9VEPE1vElx0cVH0rnikHp49hMbpACkmNsUgG8W
li/gaoZVC2y0HS9+SvCmXhyjYvhZpJqcMWAwACzf8r8ocK83NTosCmILLwvCPfRMqUCprrIxPvQN
F9VSFdnGQMKZtthgnFRHQFS675FGr0uvMUWPAlq2hbrddPNwH9j6SxdcvAo0UBECXC5x0q+Kotlq
nro1fNNei6WVZIz9TVJ625A/y5r6/dA7lNz06KZri+nSPjt36tB2Wzsc+4VZK58KtuwyAxwWqI85
0NZtheoJEYkMthFnQQMwzza+WaBtdUnNakwimjC9LrsimGAlI2JsnJ5WC+HUQZbU+zJCPBtGIVgn
pwJgXHZY5UN75Xk+dPu03Am3efHj9mdBNWtFN5OsiPiGgniKsbg2b0wqqxA2Y6yGhWiso+Ojf3GT
kOihD4xq3qYn1DpJwXSUuUrjtdUObl38zErjbLbEuhYFP4d1UMEHpiYKfDI+Qwohraii4WnVqDII
XUmXIi3cFVQckomAnPDFMbMxLNz/jo+Fvpu0W5IMyEvWqIcaHp7VqH9ppuFiNRLjgcJ/0ertYX7F
WATStjleZXl9zjy/eHHMZBdqNKZte5NyftRxWq08OCIIUi4to33YEAlJVFrQ07yhsaq26RlK0qHM
R+2oR5G35O8hLdrX3gcT9qnXG9Bq/bE4D5m1Hwd33AFhJtKQ3sowJO0FQNNIdlKKiwr03dLUwvQ8
IjlDbYV5Nx2dh6nvuIdXEhDRes3GFr4GtM24R0YJgyNq7ioROLtpOqQT4kmiaZHCarnJhIwhNCRa
kp4dJMOBucV7RhoC078OheQaK+9DoLTwY6dx1/VxvodvTFOkJgsJG866wL8Im/zNqJCIDH1GOjYn
/jJXqnwjokVKD5wwBG/bmv6w0WNia/mhPiCjRr/VCOPklaBEME4LBiOWqDOupwVYDofwEKviAGEn
Q/FQ/9dGudGcY8yvcW/iem9xv4/SBm9KQzytzKdcHZeip7NXSNO8MAgN612AEl1TLkBREwMiTfYq
bnukNEipo35X8M+F+RZ8TjjzMxz6IU59C8e+l5XnWlr4HTSIiTT1F9LezyBNWUCvv8+l9R80Di5r
iQNo4AJ0GKPJ+HL3wI6yNZfCEaUNGAFofluohlhnJGKgkbCBQmIHLPgDjQQR5BAJgPStSwgFHpIv
eqaglyW8IIVikEMzWI2Zfoth7ZGzD+6BRB70En6QsNa43iaXWIRRAhJ8SAl0dbaDRCeoY9Ytkcc/
oGbptq1403IwC70ELmgSvUDh6W6QMAa7k1gGSoVd1NhUD+GZ+9q9JhEODSwH1Xx1JdqhgPHgSthD
KrEPVHPvhARB+BIJoaD2xh6dbOl6mHdJsewkPqK9sSRMoucE40wT2zKC7uxAnCil9bKGQQEenghl
4PJr37p0ElMRzsAKia7IZoiFeXZgWiCbrCDJ8dvrJfDCh3wRN08VoyhIRzCdudw1EDKYIADngJkB
g8Hd5BKjYUqgBowwopEqIBuMpPcV1I1WB7+BJXU9SiAHgIAVVztElxLWgR6BLir8jlaCPADHkBwN
20Pgr5tAfbQdHhcUK1uwNo8TeUFLY3AfR5ktYSQlkCWckA2pJVVrHjs9o9iL3nmZxRaiYVL17GEM
iTXysx16CvRNhX6XDdgeYy8k88EmSTkg07SkV9AMroaziRDpiFYRjXT9pXRabenCR19gQATwWKjO
bsQszxQ+f6GilmKPYETUWoScmtbD0I0bS0sfsgmSbuNku8TnP2yTGrQI3AnhvQFXyazvM4lmacWE
o1IE17GTSzCxiQ8S4cOydggolppKkSG5uVUbfbhGLLcBbYE7kHPDRjGw4ULS0D17o2G69j1jWIWW
dxYSJcNMEahMrB5Is4KtTb2ix7q6C1tC2uoofPTSKDnQUbu2W+OH0Q2YSCb/oEqAjQnJxpBImwm2
Deo7xCkhOfbWePLkN13AwYHuzWSp4MrXN0utAJUDmcgBDBx+FFpIDJbBQKGWaJ1GQnaqHNyOo5AX
qEPgaSHxYD5Yt1yPDxaMnkDCejKJ7fFMAD5GnxGKooL0kXCfEcpPzcihnLE/TXN2RVmhoUWH34A+
Ni1ayRV8MG87WK3O9SxmxCpxQkjFU9pBLZQhduLfJi6DqaHQSX28wd2PAi6RoUbOJpOoIhtmUdV5
5UnTg1tjSGByRM2mj4KPeHi0oB2NUI8SiT8qJQgp87V9nRHmJAxEVpiY23VqSQwUYThcQFRJVNJt
4wG5EZ4kiIBeB7QscBRpkcdLk6H2Q8muEAMaZ96+ZAiN6ehUFFO2tuA77nKscjZOD1sRRO7iG27x
J/CO0D2qaIkxoF4ZpVD3JZCoSdKiuMatU831rqwsukUJ/94CljIkYSoENdXMzClJn4KbdSwDeFQe
YKqy2GWSU0XU28qvSYjroS65U8Z4vsTnMIBbiYHMSdoV04elbrz2koJVSx5WKclY1jDgouzeM5BZ
PvmafON4anznnhkbZpVgmwPZIjvGYuKS3g5GBpE3K658od7SVmlXQs3uzLb98GvcxWoBX5wuJwaL
YuEMgX5SMFKood7ugnRYT+XApTmIgiNW/uuYMvRMBwMThskDc5okh5E5eOI+yHALqBgq8mjZzpwx
BgqFJI8h0IZBRvaWZtZEX5c9YTPqa9eMr4rZbXwBv0wDZJZKolkys81Mf4d8clyB3KCp5E1kxYYR
QhWgaDSyzwQ2NZsAXForuWkFADUz/KjAqVWSqyYArCXhoUA4tAahQ1EZAhumQ9JeEXXDFySjyJz4
jXYojGzIbU5iLBiiKWD6PXyuuWRk9/iicA10kvw2DBdNkuAgpV5DFKEtPFPiJC8uUiyBfcJbQyuj
0tBHUOXU+Agwwyc5diIVaLzyKpTMmZ88Be1EOG6FoKVl/qNTr3ggaQDecrzk9GJ0oMlM7J5yh6Tc
oU95a8fwXvVza5V5/U/UqSfb7bS9NnY/Lf+Bcjwkn3r82WNqfDQDlPux5OrhPBCwWQBaRJK6Z60i
yeDz4e2CUTkVDQE2bqv6W0e5St3+hzvW8RWVo01oCuOgDUh347DExe7vfarC9NazNzOvydRocE13
6t4KvGlru+1n4RTjKvEQaIfvnR4TOmlYFG1cRORu30IFaAhH9FCjQedzRhrspU74i8VNobDdd0tJ
V3mEQaxyr0y73hqVxR2TBnbt+Renih+Rm+56zXkw6s5ddEySF8Ie7yuv5L/aPmhA48ikJJvXVuPr
Tq1PXKWBQ2L5cioMXDrsCkN/C/L+pGCnH3Pyc0YnWxRxiF4XfjmyRS3YdbqhbyuXfxlaiqrBtq9G
pncupjI5l97RUCD8EDvJJvj2WEeS+OprGzjgApk+MQbfr/J1jyzwig5wIY80P9FNAmWcPaxK2osi
QORQ3tWJ0Z97jXBquwL8hERi0U9xt0BCG/FB/Ael6MgU9BjFApS1113XDIshPJoI2UNKBNcdLOlL
Ix/GxLugknYg4hxtvzfP8wPlSFzd48RIFKP917bMQpcwtQTd06H8c1s7IR7SjVDflo5CdI/p3aTy
oeXHWNjlmZMCpXjTVJsh1fUzUkcd5aMods5oj7TFWaXxKs5RZYc3fUsc3d92m7fXlvEUMvw9zNsd
pdTPCRlbq7RHpPy9L/xFHc8qKuJ5l1+ewGOA1+nrjefNRIFhq6BNvJ/fYN7mBQQCuY3AtVMhgP7b
pwpjNTua1nj39cq0CK9tW4HZEUQXaoXYthDgaVp46cvh5xCW3r7XxJU6RslpGEzjPD/AS2mXNL3N
zfe2ZOyyrQeaZhmrSqQscE6Jk1DaQ2zG5jmUD/PObWjRzgG7MQZNvcwySEuYSkikmMzCARYh1yty
XTZ4LIHtzetBYeqMjIZzVDs3k8s1pJsI4QvL1ji7SAVvzPAIIsM4C6Y3Xw9MrV7aKJjwaiQcMSEJ
dDVkZL597zfEIJmSCVrqfCBbza2jn4bnlNTF6yIfUe7JX9REoN9yAGTikquDtDOlV684/kWP8rvC
84fjvNv8YJW5vvAcaHbz6ryvBrZ8ZZa9up5fNW/TRxwGSo6oth0QhKi+e04y4Z4JJJ0OQrSvvle5
53m7bqfdjYV7yYsclb9D7ua1476w9eBq3oNZ4FkNaamHE7+/fAybneK71rksCJ8vMA9gtXemFXMs
3PDyCa2J6r1akIM9r85P+LFqXJcJqpcobhQG/kGzqVMhiMMAmRp35N/Kl877BiU6cyTg9jbRy2jj
jAR7TooXXAqUpKvBGOO1sL2MxMam9IhUovpWl2V4aeWD0dTNnppShh1rUP93N/8pQ/7r7v/9J0SZ
X3v/f77iz+a/K/4wVYdmvaWZtP6FTfP9r81/1frDErpuqw43Mrrv3xEJwvrDAPHvOppqE5OgmbTk
/2z+6+YfDqpCg1Yivi2pGfh3uv+mYf4GKdY03TTQHtg63k5LqpH+Z/dfbRSlK3NApEZE+ohVd3dl
R0Rj40MtyG3rCigwNh2vuE35xS/caTxlrbsKCbDsRnbRk+KEjxD/t+tsTKe6FWb6VgFEXyiqvQP1
t4Exde8ajC2Fy+/PdO4ov50qGihVMJl4/wLopJPxECOq47qk1ydTVG+ZCrrLQOIylqsh1G8szWai
rh00aWFrC4/I9mRjt/UTyh1zQbjoKSZBduGV5qUU9bVZDUjBqKRCvBnChVKKc9JSSsKIjEY33phD
c9RbQh79aVpWlHhd198gMLNx0dgLnNkMyMne7pnjJ4mWriebQERmfXaoFWsnhlCotY+0JBaTFvf8
YdmWXKT72mVU2+OU6LmsLbj8weAJB32Lx4mqT7pxvPq1dLRNWxmn1pZsRQQOls33QV0E479WHfLO
RlSdIArIexQJPaGQS26q+lWajurRjqDfyjVjKPWreUmrLIFiSr1CfKJdTyPfc5aH7jYH0MVfYdRU
B7ThWINYXDEGhuBtucpNZub+2ROTL0GU2yzviREj54YUmgZAn1mqZxSzE1XRNv9abXOvPI8GpbLQ
3Qh9DNahGRr3dlfrh9zuDNS9XQBBzXvySXK6UV2fGqgfgmRSHO9mfqicUbkp9JxCzI/UHewd4+NG
X2DTnK5TP2+PWapvC7wNFEYqNJYe/2XYcpEhi4Xce9AmrdAoC38T6VpwhLMqljY/b6K9Y+fUE9J8
qhitBcpQ4PEf7BPG6WqVcJwVsTPBeeBmfx2i4ErHlvJIE4BxrlR92CZ9dnYtVbmyiBy+q8cwYBYS
Mim0zeYuq0zjoqmk1+wDQ6seVCXnQX0F6urdzSu6CdaRMN2zjcpF6yProcOYDp85fFYxAh2F2qHK
pPT5DB+2WI0qoZFRLZ6xUoz3nmgeEeN2P6IeXOowGcalszyNWXsGDYnEuOXQqu1x5DdtK77yWVoK
P+ChuO5KWKzoEvK1qvrZwc1a8163xLVrRc21pZI+gBT4bsA89uGU6d7vC7SweYZRRbGCl7znFE9o
qMQGlQpnsG6DPo5eNU9jNqHlzt0ID3ntq3ZAqrjlLpysm/ZJ1Pi7kv/zZfIoXIWxY746DLeLLvZ+
dDoQe4W4kwGvS23n0y6g/7NxalE/Y6BbJ56l31C/bxfEi4jtoJBQ4Y69/0gHx9gUaW6sSXf0H9NY
OOvOJKdtftbt9a1GHQIMtO3s4qIdn+xae0Lulp9rQ9BRqqg0OZ4J7q2uu48U4Fbh3cZTTWXWKY9J
2rnXpE6FqF0sF9116JwCDaSskdXFfWBBDI9466TWYBvSGaLYUNUH9IgP1IMxkyX+W6rIOo5vTOcc
pTp6cqTeekq5xuFkY1Ys7MPgALFIEne4y5V+uMt0fdeabrLs6wxSt9yOHGpaN+Gorec97Lpyd1VX
AzYO0iVe8vESV/ZwMY2G6kYYHr438b+Mt74aHkPLAmUyZMWTWpD6Mjk54j+5CjySyXfg8alS/1j1
Hb4sLb7x8ri+mFMbP4w4uqy4f7VKZ7rqyyC7xyB/HWa1D3KBtcEnGk9Hcb5D402c1ODccwWiaEvL
7jQyHH3CorPCEmrej0PfnivTfTRh0diqldzmOEMvtHS2WV8bS8MazbUaJekVWobkSonBFoqWEYiv
008tBhGiB743dNEfILciy7Q9866Q8y9mBOUn0nQw1N2pK219ZSk0PKYkJiARhdkN/z+FWk4XbFGp
ZDvVzR99Q6nvlIxMy5bbpewnFBubiNddYYkbX+3CD8fRbhx0nu/DptWsPaCN8Qkcp3loXZyS8+oK
gZSxqtoSbnVt2M8Jvyr8lvGTAdf/aINyXY5p6jz35DosVX5ei7AvxNomuPaZqpCwkaJNvXekb0jd
tiBcTOF8IrTnBotA92hRkt4w+GPC1RFU57o1UXG+4l3IKiSgq2aC79GoWDkdLZRqpMLeqZzCuDDy
ReuSUY2UzNtZFCQe7Zx/Smo3ITrp7NrLC/emB+C6DHzbP8wWUdvEgREk47PuAZtFDxril87bi9Mx
+zDU4I5wb67VHoAYM8+Tkx41p7h0urMRFwqnedQ+VaaywfCVHSwFzu9QM0sz7KzewzoKH/SKWmeo
8hfNzyJasHEBnbJ02qO3BkphUT3AsdheyPFqj1/b5GrWEeEK/P7RA8Z85ciHeanP+Dx9R22jYayP
9U/vjvNSnACMiSecxWngDWtwBUgyMi5PKgDFFWmDdLl0vVhFsSSIuWl5TrB+2HH9E78KzWG6GDSU
BWxcn+oaHchDSG+IDgXakYkvgd8PjGo/dZf88MXCLV8EYJ19HPr4tdV2T3b6hlQ/buy9ySinsr1T
gV6ePJHoWj8UcXVOlSa9KFxlFy24oY1ifWoTAyKDm8I2VadxgVKwPHYx7RIrVO9A7yMJjzxtNwnP
WtlORf07LvZYQl98N91qfqevBxoRO7OvfnARJoGvVNwbTC0kBObtU2nH0VVnDG8GJSmjLehXmtwf
2tiyl8V4F3YJiSYdjhjRNLwtBkfbMBr0JO/2GN1PEZ1gOr+9EmiLGk+JZk70gqrypxdqy7Ylsri0
sMXUjXZWGo8EP737EMO4xylZA7jRwg3QznKRGxHi4cgmdNyon5HiUGVosVWoib6xrQEqbkhwXoBT
onALwmjRSXK2PiqNCQRdrF1TZIvRT9d0zR9Fqb9rKY5fW71WVI+avfHi0D+kenJp8e0jMO8/7dYO
sFUT8h2G1oPf1o9Asra15VnbsoVtUoyfcYEf0EyUZYtzEAfee5dbSFVptTDUsEWvrdRRXYHYXPRB
cCFLqF2QPo8oAeeB94q+m1bGB5NefswN0fZVUW+hmBAbXWlQdogZ6cngJqcEG1rov1MxIo42NS8F
DYAyeQ+j6nkyAIcnHQ6BqpWmvhMZ5IeyL3CJmNpT3qh3nh3f5i09j9TifFJ/9tai78dHSKYknyJf
8E26DcrB75obb1IO1WhTESjWE+O/qTsT+bl0qhSrNzHAnVDe4r6+qD7ZGnG7ophHiyHfxVyJYRsM
9/ANSJZUCmpFLcL0QNKskdrnPp7XLrnN7P5eh7gCrhDgrYhKui8F6A7Herf6MCAIjFOyivalbtYL
EanLoU85s4V1KmOx8o3yIbcb5p/c63FLF+VN6RskhAX1ifFTvOWqZgOuWgzacK1nvYvLuK9X5PwF
VOwXrurBC3ftG1LSFgJlQmZn3lEvWZLD7lDlApNi+2297Dpxuxc7LY/5lL1njUpirTLek4FZrJqq
j/gaqWQjAu6Lks5/yYnoqtqSiRj2OXc8kwGt8vHJZm0cjwwd/j1V0N6NBNGnahQtMketoN0WGXlH
2oaferBoHdLdJl99VHNxHas2MUSuCNelGb1MpbAXNWW+piazFYPDenL1gYFc98gk/KWWx9E088Wv
kmvRekR4OnGIpuGzNDhHhFK+d0VIAHZbR0vrAVTJK9lOPyKZEAmCqKr4qAVsV0omWe38dNLxh2Hp
J52pOFaItFoG2Gni2uy5T1orSABvnXAeR8347Kz+cwzLk1F81jWi3zRPT0YW7M1auivwoQdmeGl6
Oh25WdBhtHKZe8/taywwHUaLLixegWy4C+4DW8ccdkjU4PN0z1rfPfmteVtb1rVTuJdEh7aei3Qx
plBAnPYqByJn0D1kaKQv8ir4CDRRzj/A1BgRX4BZ6doIG0ph3VSxdWxJdiRx01JwBmL0w8V3xiPP
SVll/EgmmIhCsKb0Z3CnZP4Yr6Yann3uv5YCjyEfpnzT1e3Jr41d2YkAHUBITAl8/vTcdR7NIuKC
Jj9LFuiEbuBkcckKNlWFYVJpybEoe8Bzzqsh9enlNH22DgqDKi6PNTZt4FnA9LwlgwZ6aZMV70Qf
3tSJ3mwtrTs7I/CqpHr13HafK3a0MTqNrkddb2gNXrVlBxOYmtzWIjBCM0p1N5bmulbyN/gd7d6w
gStmqmKSIOXCgC8qxhvALAyMWNyS+A7caQiuDNxGI42Qs11592Fe/YzHGkBNR36ESDYeUrp3/za6
c1pxBycovI9z8eR53Nr9ulBWCjS4zqzTDaOsem+6/KQyFyQ8hqUbROxPWmAkp77S6ZyFY4xJaz3Q
sWUqt3OV/gp9pHqrJPchgZ0L3SyMVSJIAGyJCfRKY4X2oWbwhTeldMmCGQN3Q/AiceCYa7bKAPW4
NazHoAEUbTrZDSXKaNO54LBVzz7G/NeOCn+pdLuMovPXhZrcKAou5tJ0bvreqaHUpBsrciMGLcS2
FyqdBIdL/xJ/6qtV2e2eeeLeDAJvPUG53lUmhp0o1w8VyfMrqJ8fWkMnp0iIEOxdaq0FGagMiEdo
CE35XJPx1VTOemTifxendA/JfH/ThcDtl3PtezVJhAclBDgDv7zsDPYheAGVVmZoX4LR2zCtdZZl
5dxaWNBoqeNR1S1ulxXROgotAL9xbmozu4weF3gbD1fd4pfLIg/fIA12bq9O6gKtr+guZcWoPNTe
uFRIz1tVbvhsJkmyqcz+ihCen8FIhbZtwgxNWIphqTSYWNP6rCUgtpLeADQ+OAK+1+eNwrWeYmlz
mLfP9gGrHv9+v/npCDkls7FyO7+0omdIhnaw/+2Q85Oqx4jQGNTTfMh5U4+qaMA5tJiwMyw94WdH
1R4x16XY3gy8lMIEcJVfR0j+mqz/DFIGs82oPlPwuAr3sPTrha40+7xuboym2juUfUidIV+5tZ7N
sPsRF9OnHY2fpahIBxi9Ve2Kvej7zymGMkRUwz03sSOcDkh4wxKOExYF3SCBwNA/x1GqAoNVVWhX
lFoRM31AB7M3ScJdoDO1U1lYKyPMMgy7AtwUhVQ66HjGv+G438DcKfGcRdeXeN9au921PUC5EZru
/IDJOt1MvflQxoOy7vTwLQ0wRKoYtrvewPCBaisZ0CIMOvgIgJI9cXy+upqtBiXKH27X0u8wr88w
2aLdxU1yIYNBpfOe4rWuc8JxqSaNLmlzMQKztTAZnU16+pQYU7CZbMwv0B0yVMfRKykBpJwBxjmq
yF2+HvS/LVnU/xhK+ZzEQxpD6NPj/dgXi0yXqBjyEGpxrdjmh25Rg1PvGt1/THr/iHyK6BvEzmb1
HtTegx0OuyDkC0d0aEntxIkk9bWuZAdDa7ddNF0JrQeKaegnXyF9zVQWequSpdVtw6FkPrNKkJh5
/DaYpCxdPiwhd/6yLvQ1hJ14aYeXrhC0bNt1Y9nrxlVeSxmb2dvErw7uRzE6+xB1nxwimCbDWfLJ
bReYgGYe7aw6NOVl8NurIithwWK/JmVGU5XX/2bszHZaB7pt/USWXO59GztOAwlt6G4smoX7ttw/
/f7Mkg7/Wfq3tG8QBEhCiKtmzTnGN7pw9On9UeI3WxP5UtPHb2JRT3rTcS0tmJtQZtFNaUloN9Rb
p8TXGt+X4I33ej+e3Umjp4lcackxXhtXA9E6SAUZXV6jDNgRO43mEbTF7Gg3WpjeZBEynintrU1b
jruBA/WGoSx/ps07uARKVfU0Lqv8aHKKcvJHdC0cDLXwWWBwDJWU8wVMcO3GsNsxUEnnCB28TBhS
SSWrc7AnB13tBAKz+jtDK+bmytGZHXmldT2EMDoChMYzfnSrNfQVBwlVC4SsgwZsbJPXQ32QZgEh
sQZF1V83RXipakv1VSO7SdEeeVV9MzOB36Frn8MQfDeKRLamY5Xe9mZM+pOsbS82iUGhi31c+m5X
oGHZZDINIJM9h72znYRuMtGO6bDGyWNt7PoCaN7QcAqg4OCtTwRz3T4slPtMUPFKtxacH2nMl5h4
KM9g7O0rzWtM28EhmY0TE0wy+Qn2HFB01mzTJP1Mq8LxadzSmZyJKhxPRpa/TSFaU33NjyijFolI
vSd9Ab3BiiCpwvhrnvX+nKw6CB1dTsY2ljvuM9md7SbsQfQnA0cZnBpGOb40SB/TLodxJp+FMe8A
+X92boMgQ8mqwNRsVgYomcXykCNuXcNNFNRGs2eqygX4sesbEFLiGbXJqjZSUQrkCdld6k2EvxtD
/t0Q1cpBdC8GQg6le0aJcdTjejv2zUHNjfu0RL6k2uKMETvx8iaRnjOY362inxSBF79Jb6qGIXcR
gn+RYgOZlWj25izz4Q9ku9covdUFySAVjKWyLorVWKsHo8WKZprk3I7xtTuE0WtfV5/Cyg4olK8n
o78JoyeHC1EfqEIcICu1E94Jd3L9iFLEEvKhkeozkV5X5lQ+gMHxkSyxR2dXTKA9wjIfChLGja56
z/CmbtSEUMtKh0gKwew1BpewqxfjI0xx/tsOrjl4E49xnD0US/0ds1BoS/NdK4SMh91drrLm2Pim
JUDOqvxYkukjZFEQovh2XHHqekwhtv02A53pwZiwTvnSKCuvruj9D6IqglGwrGQoGJJko72CeEv3
7rI8ggvAwAtAxthydV3IciP5yXmrQ2BGMgHnNfYk6tp0zZxp2rvzhUwvJ4jm6liupWpYk3SsYLfV
egHHTb+0bAF9JG4MhLwbFaWjmMsAM34wJxwFU7AJbH0B3ba7XMA3ND81tjC87eSla6+6IIWLImgu
zxXC4Y7BJuE495ZBUbbQKe5pe5iNj77o1qhGRquJcjN14LZNZJiucUqEOm0S3X5oUgvXyXww9dGn
4+vQnRavo+rex2RDRE6ibW1qQzXS0Oo1QGjsnD+3AuQNDyelHzJTQedbK6LgAXV3t77EIKwf3dyt
PYsVAfpqoHXxp8K5DGEXefQlf0L8msIhyl2yuaBZzWht3Ys2idNo8UVJtGK7tKyexWIesM/dOmgv
pDmfjFWOY5oKSvv8VU+c9WjlEiaRPbURXqLxMpaV4NeSm58Lqct569ffFB+XYvXMR2uIV6dyRnNu
Gwuc4zi7dNsVTQNyLTh/tMpmVqdnmwhQpljU7Ap59HSk2Caz5aQJzkVWds14jPsaNrnOO4YdncQr
pl27uFeBWdc+Tv7bZBQfqKxY5N3mNhIwWjSQ93OFuDXXeAHblA72etyu5gGsQiSurRphlMjcM//9
w1CWieesjEhlQtIPixmVFn9g5Jj7mb0DuSlRdaF5wY76NpkrzlJcwpgGxzB+U+M+9Tnip6GCiuL4
IcRFn/dWDk1znMnaiNlXEkfx+ymOqCPnI6w7FoUs+zZHS902I9yzab6Pah4/Rx4Z1D16wlHTPgoH
UA8hA+lshifUVZcxn7wCSdd5aVzAMxIih1SvtHyBWm5x0HYxlhT9bNJypS6VNJ9UZxMPgqEbkqWk
qYI41xgdlhHiYE28LgIOWfo0M4JBaR7SZ1hXyEa+ElL4bun4UB1y6SxIz9dOTh2KF13b8FZp0fGa
mCXUDl4Oe+swkdqraYbO6cyc2X8QqZLZwtgrsHqRECQLKHXI4XzQ0o7otDmFX3ex2BEvfGsrsQWs
p1tbr5lz7GB7jDkMaXTyl7bXiRZo26Dt3OdFnXf62H32KC83KKlnrrnoxs5dYmjoknb6Q9dMz7Xu
noeIWUbeKC90bE217DdTXJV7HIfKxsJwoJVsaEkyfyQxSsqlyTyOed8LZEH4b5xZmfORQAdEobPZ
CIhw39Jfdw9h8kHb3uYSAsRhdHDZtFfsV2zZefI1OSgUCpt/XJxl2wUNbyTs+40luyGIEQ7FxJVX
HU9giGHJ4E6ih+T2W1FUhJoy9+9d3uL4G5gLDlHjA9rZNcZgBp1wPylvLiSfI/rFFUKW2UBNMn+j
qfgsWiPoEpva1U2QTgiLA2QYqKVewU/sn4TL+Qky7VRs+fci5qGfNJPKAt1X93vyfDinuPDWsgvE
aJpRPsVSb5xtq0GWoWp0aaNKXMfgrDZpFMZPaq2tkYERsNMFG4kr343Fgm+xxpOHw6mcjMQnHp0X
Lkbit8iA5Xn2cR7umNpwwJKr1mh6VLN6zXS8j130HgoukoPt1u+Gxjgpjg5dMdHEGv44tbpjrvKc
kXewGdHhTmM2B0mj0oWP0wBp8qHMkA1XYj7PlfxTKo0ZKFIPDPr8on4SHXNpK7Fp5iXJR301yWI4
OoO6U2qQF+kNpFaEUrPzp5cO/X/meiXtaoUctE1UGIygR/h/cxHAYm83w1BYqKow/tTgukrNfbYm
XnEYr+8lijpy/LYuRCqv07F1M7HfSmnfcaB9jMPxXcsIjZk7ZwsTpdt1qv7aFva8C1H0ecPUvsmc
/hbZCakfT/DbSLhjcxI3JoNCM1Rr9I+sfLqCpA628zDFBk11nMpMU7ZayJZOyQ4DyMafX7cWJWju
7OsFi3dvIuok/CSw4GsY6rHubXUjel36oSrQ8FlC+INMvxpGZoiq00c759is0Qnw2hKFq0UTkEfW
mAj4oIwSf1LkmxnGRBHpFMZqqG1dlNSeaJenSIFOX/Qakm8HxLBVOjPK3Qn1KjeZhXbrAHL3nOkY
MXnxaYxxK+RqMJ1bO0ZmEFdXcMT2dQtfNCTYyROi9ecCywBJgQN2C3JxJHwuosLBczRlt9UcIr/g
xqyiAopJ8zm09TtjinIvTOgSOsLxXbt8rcjNcvunPu1LP65wh+RDKK5QtIsS7pmhEYTTPtq1ZvsD
CwwWD8hs5N4kjPWtc5hzJTN50veprZgIfgw1ALyvB/3EJlNb7cz+I/4kHP68eGKjdU2EVxVL9kYZ
i/yQzfN1PMpxX+RLvsVEdxhdtri0bA/U0ndIzet9OsYnRWfakOTTIclcZnS5eohycMOLQxliGYZn
42mbXBnulB4LVwqAq5SUCEY7Bc6ArU0mXQsTmwP5IpWXqrWhRBBFV9c+oZxXalRPHjQtMOutI7bG
nK62+aHbhBkyWAJ8JSnJ84eGeOKUAwRiepb7anGfRNAVGsU+YQXA5Se4MCIVV0uaXZdh8hD2I4WH
wzObY7p2BuYMRrX7JM6CdDUUdm1/zzkWcpQKvy5lUjuUdn7E0LZbwHhr5a1ZMlioOWeTRpXfj6Qs
PgPfp4dT1abyRXduu3QWVFPNE2uIiuHKm1AD14NTONnxeO8xXkFM7KQxwafwJqPGODOUHyTS+JVc
dVWxzRqrQBie6YgYUXo2S+3IFnpf29ZhsMvCN7s+ZjepKjx91JuhZVjk0vQ02+xP9D/l3iTCgFU9
dbYov5j2SIihiDKZsQCCYB4Z2eKjVCJ51dfKTZO1V7FtX5x5DY4P8+wG1hU2paDmT9pHUJMOHEuu
FAPGzQKtjxa7fYAe5SE5Ql6pYk3ql2vdhli1YjDVTgLDzxh1EE8sNHtgd2gSzx66iOESJ6bWXrZL
Fj/oTomRMCJ9Jk9q9Q4gNqNERb80bnU/xAAX+wZe0zDolyRsggWGM1mdhnoYRF15rTtuF3r+gSoh
9oflcpsrZ0Ppyh3vu5OeKWdEBSg/ppYkv4G+BGc4xDtJA5tCeW/i9OK80NDH6/M0GvNBrzjujZEJ
AtJl61H/6OMAt1nmT8Qa/PSCmDj07wSqHbGXoAoZQTUOUKfcjP/kok9Urk5hbQ1I/Rum0c+DBqUV
9WEwL3WDuAV811zfDXD3NzFAMD8r0LLqleXQR3LOsQs+XgLP2mhlfMI1Yp+VzL6KgLsFpp7RWutf
E9RDu7kmDVAtQhoVJwyor3QHOYl0beRZmpdpOGU4UWCqwsXN5MM451j7xt5ju7D2doG9smC4TIK5
NUi/0+hks91eDQzpvFoOH1ZlkA5kgMLVyWPqOVSLUnwJ6TReaqf4k3RiGQu3PxU7Jxz8scVsqJT4
wDLq3wwboptXDdXhdu4TjlQ05Ru9BDuc1aXPmc713MwItyJjxTZJLmkHGt+m5bI/h+F81sscO0NU
XGGVB/rVw+hAarI3bPkd4Udm1fo2wGz6Nf8RZ7D0rdUkxx5JDPtAYMeEaibjjWsqR02k23AGE+kk
A9Ly9CE1aFuScHSEFH6Z+Wu0oXubE5BOHV55dChotzXycm0cnGWZb6tZ5a0+jOu/Kb3v9MLaFeh/
BOyy0CUpkf8ax/3iITPI9qmXON8NlR15XZV9aTFTHtWqHsOQuFeRvfaM3zHbshC5jXwH0bqnklbt
xcaaQwyOXVXfDKqeFoLL8W8FBl3bTRj1T7aYTnJ2QmIQadeNQ0GkI4j2PsnfrVnXWDm1K1dTv0IL
sSl5dPjEKudxsHbxoFtBlY6389ycYQVif0jiPcKafhuChCHUR5M7J5NfmRgzDp9UwLlqN2g1MULZ
JrZeEugxmoTHXGgPHUw7pioMCtWUTTt8ZjDVBjQr+N90+BErjRwZWYNpZfM06Gh4yVS8WY4NdXzd
lpx4Yt13jyn7OE7mdFcXg9wq7JjmxHmytqAUAMn8wyiu4vSB8CoisWGgT1diEz1GQj9aE5PtkWEX
qiXDswbecNw1K0OKn6K9suyGTofhPihxbiK+kF9IuzhE5QSKaxbM5lnXCVaRVsx1rOwIiQ5UIZ4W
Vflqo8k4yrrCIOZm98618yimuLySkbPB7GzR74weLP2PBcj7tkqXu6hv8M8mfjjF0xkDI5cIJy6Z
tejtME/N1jJ7anMKl2I4VZ1sd45eE7/rROqmsbrSg0n9bDqq+mJJ877VzY/KzF6iQoQ7I53VgFVt
sO9NGqw73c3SK6RRDZMcCs6KcM6TVbBAZobj0WZqfRViJp5x5zDVz5lcpkO40nRUs/mo5NCQzaV7
JGfcdrXesTBQYlY9DZ+6Vdpt29V+FJm7uEMiOcs6wopobEolP4ezkh3EMM83wk6v8Y6BZEpavA6L
ekPjgKi3FO4aMWINi7Ea982+M4TkXILWuaNDT6QaAR4Rsdrrh2t83+FXXDBim5p6m1ruTrFCYnSY
L+FpUbZ9M+GYzZLdZIZnRYnYs3TeBs6QnufZeiDmQr83cjIsx9bYTZF4SJhF7ScV1+nckTFiWuRH
AtUZGOwfheOeFFsjf3sSF0GH0CQLKMhCVfGwFoijpjuQ5Wk7zi1ml7nAZmpmcH8FOGajW7bC6Duu
9xqn9NrNdtXkSSwyxtHbveNUcHcxK0252jWIGJ03YdyRCEUYqsgNNGtZPmzM0kVl7ToqS8lbjqTC
K8ZSCZi9t3i8GQPx2cwept7KpiC1YiTGvM/fB7MRN6IftmPxEapm9pSH+R32ArLIrW1XE33r5nh0
WlBAjRv08XgP4HJV1Hatr/ycfhU/tK2vru2elQasQGKVZFrFpFNVmrlr2JdVAoCtqKAwdW3JObC+
GTuNnXI4jlWNtL6JDqxTnKbK+HlMyUHOSJ6kYsfYtp44vxKnK89GkrzWAPJ2Be1qQJUl2PqM2CdZ
7XXHOKookw56Q209VlPvt1tbp3yao+VN5zA82YxdYWdv1YopRtK9hFqbbN2se5VaG3ohLTyPCvnP
2Nag/CX4eLfrpO8mNO0aXENePyIyXw3YCu/XBZMFolvJytXyZLXSJYmWCOS4TBlD2Fc1i41drcbl
Rn1Wqe6xvA5YiFqSQ9c2MUSC2u/x9RaJ2wWdtGZ6TqTkmnFP1hSL05Bm4XGG/O2nMr6UmlmQWW6g
ndX0NdlSKWGSs/KhJWmwCs7vbVd8dwAXEUrZtwB4DHyxC5FjzB08hCtPWUIJOC7lUz/yuhl6v/i5
XeHXaejxalANnHp8VIF/7ckUx9ub69zShNLMPEZUh9iNJv5QI7765ZH8sj7+D7f9ZYv8/uC8Ek3U
9cPPbTWlkGc1cVdeibRsvJ8bf36m/gGX/HxNH9+Zvb8kkZWKEmagRqmRwKIkc8y3fn7hPz79vf+/
3zFZbDTn8L8+i79P8u8jst/JZfuft+DcAsDYGH1+hVOc98f6HH4e/e8T+Xk0uI5Vsf994FrJKCF+
frQhLLD9+/r9vfOfW3/v5ecz1Z5Wqwlv0oM7vEWW0R8dqPmHspi0A06jimUmAd6zfobxDbba/3+b
88Nd+v2ZFJEVXbX/95M/n0XrSv17mwxzbwpTg7ggbv97Dz/f/fvLv4/1+3v/3I0J/9FbRCQ8YdFH
30KIBGs8Rze/TwTYKxOIn/v6j0+rH1jU773Bf4gCbTIv2V+ETgYFxulVslGA3P18wE0F7m798M9t
v1/+fFZ29rWdlW7wz+0/v/9z28+d/H65UIVy9ik72i082O83fh/s97afHyF7D8P6f7uvn9v+uZuf
L90OmpuQZuzRAdn93t/fP/fn65+HK/s6Xbx/7ubvD/23u/35nWxxQVf09Q5we3eUJWWZMBSwBuuX
NswJqng+/PMlWSUEtv3z7VEN0sUJUnftuKgEGv780u+Hf25TK9JG9AmSyu8j/PMwv7/7z0P9t5/D
yctz+r0v9IXNsT0uPzf//IJBxgbIr/Uv+72D//j+Pw/y8+W/31bcot7Pab/9ry/B793+Po//ejc/
P/jPz/zcRnSd3I62/qfHeO6h80VG+MN1KseO0YcoiGu8jboxCf4uF6P+pJikpy6nWKsvP6tBRQsP
ShQMYIM8C/Is1+5DsdWyTKGlyJHN0pV1E8u2XHDvHa6DHdPf9mpGhnRlrp/RrWsNjtgWYboiM3f8
zWcto3WmOsWjGrbq3o3TXTYNj02f0HJcofc2tLXNJFH/9fAv63DA81ydzIWNI+ypmWUx38718GWE
oZ/F6An0tOPswRyWHmCzynVxDDsNijRNDXeFUL/cfHoUtZsFcYMoopgqxEWtuZlFmGy1giopyk7k
ZRDqnKgV7pk6vrZQQZ3IHMQHrJMFMxfnQqAFYIhtQrEpEQRQCjNFr7dG1oV3ddMfJnUGNTAu6p1B
3N5+GXlmFsfVyX6mNOFo02UCCTuFjuZI0iS6tRJjBj4UHPV5TX3shXRs0htDE5bHzEfZArZnlks/
BlMLQv/lopPeUNb1CZVu7SXSeG3G5lhVcx5QQCVbk72dCuWaCHbanjFtN07slS/Lwxz35DlknDFS
2oAKmV1+lIoN0B56Hh3pcmPDa4dHcx86cfwYMUNcam30lNCRfs3BXDrzTTZM39LmhXEG95WZOuPR
NWuATCsvgawTlql6JKhy2jE7u9YGkqVyPeXc0sbPzfCdhhSQqkpFMC2mswMXD8eh23ca42+ldXaJ
YfFKG7TTazkaW2rjJ2rJKZCNShgd3G8bo2LE0B5dIL9r0Ure6co832trxnI/KlTmOXi6MHuTA0kw
jO+Lfa3QIKj7mLijBaet0eHzRqOx1Qz+8Ahd4z5z7qbEbfeO5ElPK/wzwgoAFJV/dB3osQ0Ag2MY
JB1HZWzAtdRpnOxj5buDBuK302l9B2mp1ZEysvxhhE2ZLBkPNMZbp9jhudL6z6Ygi0rj8vOQAQ6w
95HKxbGNKV5NDc5TNunmcvRbvCEG9Fg/R74F3kDZLRn5xXCvGIoUzBZRvjyHMFN9ywJ7WiK8As3J
E+axLJRkftktg9dDwSAm10RHpwRFJMO7mcj4pXE+6rw0IHdF7/NAyrOjKN4oqMuwu9JPiK/IwgkI
p/5SVuUrBGv62tPy4jYzKYbGXih/7DXITEv05ED4Y+G5qXoHftrx9Dn3w3h4nIWDP8297gl221QK
nddswA+uZJ9ZI/oAikDv03isA8IL47WCNomFxyVV9qTalPRClOp64ZL2xm6kKS7EDYkO3bZg+tqr
72YDRsadbbjp7YPMmgti+hwvKVkhbv0quuHMDI1QZb1bsdtPlRrqniFTOuOhWtCkGThviEkFMA4+
rJsZd6R2vDcNRaVOFvdWajwpKU1RbGt5zhlJFuRdkqF8hBscbVXR7yGHm3xvfo7c4Z2ouZapcfWV
Li8LodzI1OJPNSEXT2oXp4kvA+4DciXIPhmvAJuo1uC+d1Pv+LSrphkxXlpRkFuh9l3m6KlV6zUd
zTO6zOeBFAFD48cK6By6iv6uW4x0OyBp6Wp5HaIPoTU177I4toCblfF+/rAGYghyYkj7N9KvmQt1
8y3B6v7Y4xm06CRikmDtNhiENUOJSIqcSLQwfsR7wmurHnVc+j7wIgFZQQiDzeJQAyMjWJspb8cZ
MVap2W38PrK6AlnfFmZ4hxql246hm3rrCNmaCl8vexYChY5Dnr+MUZ/7xKCsynjaEVIWz7UpdM/s
IAZMGVlP2bj4VqvSkAFepqKy30olf7JS7W6Y1ub082Ax9W2SDCslgohE+6qU7KtItE/Z6HQ5oMv3
Ko7x3i5wzPSUa0WYwehASOPkTLXiOXoRqBSmAl3nOFcPatqcGzkTMjdf1z2NTknDSht5wjGB7BLr
HbyXdjspFn1Ntb5hbrVJKsvwAUlybo2mQ0X2PP8R+DZ1gF6E9iicZi8Vh5apui1tzEN5dS4yGltk
PMJOIUsNm/lk3MZOXviGmu9jYTck2nad348h+g9nPHZM1iOrNPyGXXfb6ym69nEgOUlhdoO4b0bf
UE5+qCufTsOALyRNSE90JgMjGiXb2jH1fiRvAEJ9YexgHuzMZTxlcXkpgSEbZAAHTow8ZG7y18Tk
baZUL65apcfBi2LSROrmHg3wY2HmT/PS5b7Ryse4XT6ryXrWKnQ1azqQ1QRWNJ0Wx7cJPPOERMoq
LOtU1choKskktWIoYxngTEIUKom1I3cBdwlKtVem9m9ulD9adX89WeYmVUcErvleGvlrNvGeSDsZ
aD21gT5cx8QE5jM+N7WlqZXV8Abgp+gt1yc5MPDIOHWjPgRMHCSjhcS+goUVmW9zN71FkpmgnSMJ
dUig6RImvkX2OdrJRW+m16FZ/qQMaYeICPIhOfRG8ch8dQXRV/c1rtI+UZiOwwnd8Ho8GAuClGpJ
hm0mCLssMLyS1PEuHXmIemw5dDfh70CFGjv7jyS7FAw/g/N+ze8qCf5lp+VaMsZNUwKwClePUFeC
XyJVSSCM2GKKAp7jHl4LSf5Zw1izmhjTY1KDMTUb5DUk7M2KdtXkPeflEEG7YWv7VUfd1CEcC5sA
efNTLTAeqeNLz5PC6P6cgD+Eh5U/ua1yxcr3kLQhTJLe5qWPzgIYVWVquw4k2FSFgdxLWsiSl4VF
AqlEguVqMzImfIvnNXvUrs8JTA5ic+RWlTPhoS5ZqdVD3uuoGbQSkwpXL9iUP0S2HqtsND1iEJ5R
hVxrbndLcpJn9+Nd3UUkLCEmIKet9NIxf7XJHkUfAnBHLjS1YL2Dk+C9kRmqBaKHsqEVIxXNtHV0
9ZpLcmdANj8QshRWxRlvAGobzEB4Zrhc+meroy235M4E5rm6gaEDoR8Piqca6Dn1InqsrPxPvRpX
ii4fkV73l4RG/B4yy2FA0GPjWsBjgO68jODaSgiXaBjfsMH4LLlaYBVNYMvhpMMq6SowW02Ilj5P
8HwxWtcVdAVYqIsMdaoTAQzRF5Mmv86LbPMy2jYOggKVld9rYJ4kHnb6LExWiwf01DXvOcRMaKg3
pmyT+27YEuhAPC/Gm9G5c7/gHPbXYu484qzNvRN2j4Sucppz+zc0v+C9FfKUx/6tlW4QDQ5TDdhj
wkUyl9OkaZmK5FXV+MjmuXgowho0gQ1xwayfKoLUIiP1Y3BAH+fPNkV9zQ7eDzU6cGrjeeTyrAY2
w+TawI81ROPN5Ka8XZrkXrD8+LLnWgvDjDFhcx0l1bctE9rjgnF5pl9C6ZwRnHyICVXK0kpKb0xC
YeIEjHtPfdRcWRSLEU22wY3OlCDkWponLcmeqLWfHEuvPTMS6KO16ZOuFMMWZ4DJ5bLVWLOfOf17
VJOfYVt3SpTSHrcapNsNV8dISAq9W3MomDZZsDkNhxrMyo0gjZLvISCY+sqsBCwwc1I2ZGhdTFBg
QjMnCiuFvdXmHGz1t9hQGfYq2a1Ob5yZ6wctsXLHmO2GhEqmmEs87NDl6pL5NviLCwqiD07KjWdm
DbJXwcTf5k2jfIM4eU+q7EAaBeqyuLuqjXNRq4bnxoiJ84JCdDHB+cnM8VxMOelintreBS/e/2G0
A/7wGsL7Fsk7gWcILLEabbshuk0Hw0BE0rxObXrsy+Ue0tGxG+q3xiBAZHIRjalVfKkNJKNTHV7A
CpICpEbUnZjy0cpiAHfQcqggBBCnMF5Z9oM1b5LSfE/7It4M4+wZEcnmhj4/airmpZQrMOYVzsgV
XCVnf0wEJX4Ob21NnxYWSpDpjfgm5j6wR7lKi2Js4GTxOhmjcY6m4jRjZV4PSRrl2AocMp8VGAMG
NjLkqsOLJq8UEVjqxBjAVB6MingmKFLrIgVnXHXwgc5PzurdHcNtnWUsbIp+pccStKj+oVnKHITa
8KDO4XbuBGi0KM+9pKUiNF3e/ZUyu1sKk4grJFvhU2wWSPqqTP/WGVdsrAm4Efnl67oJMMUEiKap
dwnq+k3c2H7mMrsHrIbPzdTeTcf5kzBfwipYHXRt3A+z5jJ5EPeN6SKdEi6iYh3rXFbBcTVJEIOI
4yPA2k9OxmBcg0+JKNIWJIFG6Hk94SLhQdzxkorm0IbdlYJAsakQ/cm8vqR5eYpV6ziQd0WcRu+P
ncsMXgBbswA0jiL1NxW5pLQCXmrja0aSVBdL6jOwwicm+zu7HF9tOX4mRbcHAuhZmnhD32n6tT5m
Xrk0m3BqsfUtIwMB3jy18TBk9l3PMHQzp8VpwLGkMKPcVKn7mproT9A/kU5GlB8Bjy5H903ZOiQi
2aAF4/KUm8a1IZh8ZhEI4gVqU6vapCTFVwNgCT9mKuAa40UblIvqwt+M4vkehxtJf5N9Bz6KQXga
HjhqvTik1NFrR2RS2JuSObLXdSkFNgWmZeNLSjXCAEfziGxsM7Q9dKUY/RCu5xyQneIe1TTc8570
2jrWt1MqOIkNCN7wG5RbRbPoPJMCgOlSEC+2iZIVk4X3tLS3Y6O+KHl+dNpe24UTEbSkgwKUwvTS
2D2Squ4zbiSUTv1AfYEnnAJjhPtJVcnpa7xRswOVtHlQVuXJkABCqwZ4/tICZw6fL9Tdl7LR0eA5
6ddsxy9xFwORxZCsDL3upa6G6Gp+rowEgqq2y8GQbEhALuBKRlsrZbRn9C9EdNKlYdrphyn/Ndci
aF26kKFagYXT3vNj6Sq+srILCXfUrhWC1nqk5Bgskv8cyGwMAeB52u7RqL7q0CYiI67PXRQHOpGR
mF6nqzrTPgBB7MM47Tm0oUduus9knC8ZKjZg+667abjigYLanA1dLqVxlOdyDtwct+oMXEiTXcPk
C6otwYKR14SQJGF4pZjsQInRC0mSryrMrwFH4/RKayKCQhPQViL3MTzSjUOdDTNJ+xp1TB35hcQX
4jIr8WajZoGSTP/ELQ6ZXn9VzIACslW/0hyr7ziMQaPF5yVCqNrwwZPr/F5dbtrY3du3E7spl+IZ
p/J7ooWBZg7fIFnOoYvPK2GNEna7LQb7yRXT1dwqKDkaTvGV3t4MrYGujOmfzfQqc7WdskYQxDVp
w4gut3lS9kGCgNFi2Lyp6/GJaxQ1iKgRuYyGRajevOP3NsXSR36WxgeRqxc8qIqfMP17MjS0I2MT
3nXxlzs9N47+jH7m0S56qk2oK0SONJ4MyQpH1IEiCS0llGKdgpdrE81u1eya1gr0V9XS8H/oT1PR
K7yg7X3Fi7cpR/1OybPZ7wz9ZYD7IaJx8Be0Wvxn3OgaC8FjtFh7serejCiWlMKk0yMYcTjD4pLF
39XrBX04XI+DduvG0V39h4U3hHM1Nvr1FA93ucFJzWo1dDtjg4RAfYlXbuusVWczHx8ndArBHCe3
qT1cA1FS4IDlZ4MxrM8h8HrE5j3N+oN4R0r9buNclipvzMx8smPrgYBsH3/+KXaXXdZhQcnno2y5
WiKs0860l7r60nfmh2IjCeHvOmCqgtir0oxJ2f/tJdE3qjYcmv4MzPAkWQBcIym8thOv4Xp4dZTo
eoH614jqOtOshcad/KybadUKPOU9efR0SEeGfxTeqolYJOTdQhXTl2SlLSQaoSzJj1XYfZTGcFdD
AYQPYHKm6R/s3LhCZCE9hhTUVEjtHSaWPDFF8Y0i/UMBIBjKaN2GgOHPuIj3qZkdW7zFamZ+xU5L
n6qFeWYQVRxMyU6bawKps8lrm/xQDxN+ErXeNpX5ngl5bDUmsa6ZAGzEf5t2+kcclndtYq4YTQJb
b2xoCHL5H8rOazdyLcu2v9I4z5fVNJuu0VUPETRhFZJCLvVCyNJ7z6+/g8rCOXUb9dAXSCTkwtFs
s9acY46nQoJ+k4J13sTgL0btPuigiAbB91JID+rqWcOx8yClryBMCx2WqhTKFWsuFW1nXjlap3yY
fbdX7fgKESfcl0X62ZGRxoHKXmdleE4LrCqFhtO4LfnM8Xgzp+O5TOIrFoo3lhBv8ipzNsvB06v5
ta9CAOcyE7mU2+k2gr25XVQTeXP/U6mc/Ikh0yF4jyV/TLiMqlJNiF5tLEFrT/WUZ+ERFfR9bo1i
Y8rSryUcTzLx2JFdnFWGcKAofleWSAxG0iQQLMZj/BJnjdh+13r1oWvZe1BVAQv48i6XIKyaOYOL
gTsmwPxh1MelGN0A26tBRS9LlYpwjPyKGHJTmGhICtQv84iFKVKI9ktQxeo95JdlNCGZkYArQ5Db
SGXoGzW0UXkLoTvZmGacektoHjNSswxRvyIdvwx5YBEtZRCjmz3jdjBdqXfsojzHvRX6KhRJc+xD
15QK8GbLjRQUBwJqFxDZmqv3kH6Y8iRXJ7VR5e5CRTns9AGF+aqnniwsduuHqjT7flqBtmCa2JWz
ouMqLs5a9gRBxomy8raJupcIOPZmvQSXmZRzYNA4MgwuFGr5N9j9fCriL4HZ3VC5vQRtILNLUEdG
J8XVk+qYifzaReqvfDIEG72IZe1Y+ZYN81x0TIxFfP0BI4YwQF2Kx9WO3di1m/OXqks+2P0+jFbX
7U38IFqxBA4EgRe9OjVV8IvlAfTJiCVKQKH+JFnCbdBRbRHbE7icq7tGAkouJ7PGkqEOT/ksnQi8
lW7Yaz5PObXdpTc9aNuFg9JiZE+PEAdDDZVxkaW7Avh9KdEg4AlgWEkf7Hs3cz88iDiwdtMi3VTs
yvchOPgQt9hhiEc2jVLjaXMrbasE0X016/7c5spBytAy18SK04kw2ahZkezngeITnQT9W7KQ48+2
tcUBlt9Lc4umBjKH//Pt758F+S7hvqR945gZrNKmqFTmqk5nG0+kdhZZTlhML5aIzzR+es8AyozZ
c96XZg4J0jJfV1i8goF6Y2q9tOPzeIvCQrUXAZU++P5sbZ6WrGn9gRV6MzKHDQ0FyLi7VuTH9x0I
KADIuD2kcS+UwfbN4Ns0Z2AvGa2hmrrx0tYDcklUBNCJiSSeOyxMLO2NUfnCDcxNwwo7D4J3LYG5
TYnIcqAqCRuLfCQjwWoMhiWrPuAcWYvnEqJNa2cG5kdkq5hfSJOZGYSDPthrS3ySBRWrzlaf7fQG
zqqHR/hcry8Xrx0YzSDvb4xeR9t6sgREDFDRAv/NdpiT0yIb93l1qRIwDChrrkWIwx0j076pBCVN
84KHcdOY1mcz6SaTISQvPbtL1taBLeWUDckqF3I44oLQuCPsYiboszv0A7rHOqynTTkjWUPoxm2t
7YtBfNkyybMy/BR04nUKx1I2AhDiZtVyZWnmRp0x3oGQujTJ8DLlLcuhKcHWqOXfY7y05y7t/JDy
tqyzU9ZCmwl2BsKCq8q1I/klns2zHX6jgkqOcrN6EdhwViu2vZWSaz4+BRq2lMFijxaFyGNLrN9T
V6ISLlFm2LCIAfGNBKZPfhLLynNqM1qnHZC6lBILNCjdV+Kj6Km+GIO4YY/9YMj5c5tbmSs1GAwG
BQRFKMEKs1Q/XqVwCYpMTiJZ4qa8E1QOKVKh06TsifGXVGWVc6xWUn1YJONm0tPURxnEo9SjRi/M
ky3jbcGQmI+UKoOB5gppdhjlVsZbN7GHkzQIS0VmbVPDUNxgGR6UrGShqtU4iyH9bDQKVnr1mSb1
bWMX4y6bV3dRhmdEFfsuJ8dhJjUC+wbFJ9NM33qKfMw2pYTZlIoZyen7MFlx/KX6Szfwv1KtDH3+
urmVievdjirytrX1FLzWVFgwLkmsXbsTxgFMgxgqwwyaHouRuwDMC5A5ip29LJElfDNIK4Im7yvX
LvSGNf9Kzx9Ga9/XVPzipR/pl3HB2FqYwuBoHMRzwO+atL+rc5pArd5yasbySF3+HOpwFXrqNlOG
HHmkrMlaqtonAxYadlN+VAuwA30snzva7jhKGcRM1cRjE58LIV/sSmi+kHvyxudyv9QJBo20cCNV
gOQLmRzCULTHkXo7FHWU8Suyu8AHKnePdM04/8UCbI6KbBC3ySErKauzbyWWDX1howFLlrUG5HwR
nzqT/mndULSvtEk6NlzFMMCABXbIPdlAvNh24Rb6uv4sO50M4b2eMpJmcflUGIu2w3OWMISV80G0
a0+oAR7aKzm+LROWficyfVP2lNVExGUhjUI90m/MO240tlmG/pRn2MZMpQgIr90WKpQIfQRiTfg6
bDNrvSUv2cRLpDO3sJY1MN6F0FDR1Sf8tc8d3Hlmms6AspeioeG2d/LpCWR/v6nJKN6SBkElJjQY
1mjJGNbwrNu6ghQ8P1kUJY9heSdTQuGKotHNWXGjtIXyCBKB7NLgolSzp9UMocq6yjLp9RB6jBI8
CYedYONOMgPxpWovCp9msRaR1W4jw4yigder32Si4e9zNXCHZH4Gx3CqBnOAmkB+ANDTBtQOLaIF
gMAUL/yR9C1yiSOgh++VZvSOafWHkB4qhUNbtRsAFpTNjepT7TIO0ZzcDqtT1wqspywarB0+pQHu
bFVtOjSojlrXu744NgVXsh7gmuJGgsxSncXcMdxMhbo3VZydLCt0rjlRKZ9TqL/J6vcwLZ99Ud/Z
VeLqen27tIZ8aEnNltvgDe0ejxaqgaH7IYAs5UwVQ2bGiseQxuFmpMds4J8i+sxtI+mX3QgLqQKp
iYx3SAqEZLrZYn1EqaCnQ9trizKWPf/CWmRmxcq+1ldLxsp8mlOHaXufaMF8MLDibGK2PqLoWcyG
5eRJleRnVXztpEz2GutWJSzWM+X5aZgAVLUyVeGpeewGOiIG2H41LFowQDZ4nSlbePfhOSIEPiOW
qNW+1SG+tdjtswlmVhyG6VmobAd6/GqbyCbrPtk1pR5dwhJXQqnRNmCtMrboecvhF/AINN3BOe0h
SYv+k+SmntUGJXhY0g8dRQHCeu1NqBYGxQ/tcQjYHibw1l20IG8SW/cmMmfIYbHY5+S7SKICQkNi
OVukqiS9l/q1MrDngxpH8b8qvmRtfO8GmRWLMe5gu5d+WpSwPrN3HOVkE+uYSySLnbFqNvd8ooSr
Cl9RA47XjzQwnkvtpFKyy2XYQk2g3datnZCuybWt1fCR8ALOFckZOHm3So3XJurG8abCmgUr3LEm
0FlR/zbP5YUZNmEVrG0wlcQwUQt0IJU3wz8/4Syj6m8n1a28VJ9Jixaki5KrKtvBNqopvUalDqGv
pnCCga6/FMY2zqUPau3jqxTu6L4iY5fEzdDSZlum4sM04YOagq1R04IRxpmTKDLBJlDtLvH6n071
LYcbfvj5ET6Vj0Gn8lClBp+2tR4AF0y7HIE4BHJ1xZumHjENkAWbYXaqmnE4qJSHBOI914H83Fak
6yiqam5DbWcZeMbEYj+HcQRUpqGmXbb56DYBG5l8XFgLbZqprPf11D4MZrX4KgYkdwCmNBGbSu+Y
7hwsEBLK8SptDAuLUmfh/VXoxLGEY4w1UNmz80pLV2va/maorPuMaA+5WPCrVkpz09ldtUljkJQ8
HgG81NHeIA3z0gQzRX7KjDgK38degUlq0pZPeuVJM2oTdcdrVReBH00YrEvQZY15IRiQ+J9FICdG
OR9UkjfQYlUyiUAzoGUJpq2AYBtSlQkV6ycvz2vgYcENULJzaLBXYVuGDraCFyul1GMU9NB2VbHI
mb4YcoGxmdatojV3dZ9ShjEgccz0PwXzElE07ATwZgbDbRLgGo91bXC6Ig89KQP/VivWt6lDpM67
p6lDaSYalhvmjMK2xYqvacunmKxdo0FnTb5Ngwt0ybMPwqyR15gklvUSqv9iDo+jVj02KWKKjotL
bR+mtD3aDQoffJouOvNHJYVrYNriQwwNPnlNAS1nq9o2UM2TCmc+o//iDqGxt5H8HKpkeiRzLCBR
RaLbXnIATPEJN8DvI2mLUyTzpsBKnDHJHiBE0Dc1cfIjI0ezNl8Gje6BLoJf0S0KFEaVbTAubq92
jjQ0Z8BjmY8sY0/ky6VqaRCb1CJSZUKqY/Kc2KCe80L/apbpLMAbsEolHig6YkguNlydEoKg1ksF
Pq10XZ3RR7kYSYSlO20xbA7arta7vQIxqc+nq0Rc97lHC6RWOtNAvINLobN4177UVANnDCtCKjsy
kJaUyYDjptakXSB6aqyIVCpGMzN7U0XXndB/Mtpbsyd1ne20cJRtEXG1xHdZCZcvZKwvG78Vyt4Y
CBNKASS7mVK9ZkaMtW7CrqRKX6Hev6Uife8gKnP1q/5Yc15EPBLCIaeesbTgailCJknuSmSqs2zF
z6eWIEEELjYqDHRsdQ7zgGYZ4RMj7CHpkkfO/7353uCXdELqBZRpKfq3tozvkG2VHn5N7XTfquZX
lXXP1txe6UJAIU2kkIPe0XfGXVYHbAeEsqp36KNKeK4NAd5Ijmxr0+dLzZZfputsBtqxqpV3JRjB
LBXoxNZuVtGFCF8yC1hYUe2HyTgOzWHWZt/kDipQ7+UM3IEhvWh9/N2oOLFhWU9+Cah5DHDPN1+F
2T7bVUg1uigvtfCUgJmTMT2DX7fLxXCeAErgnR1pnri9FSOpk0XlhSxU68rMXH21uTD4fJrqFw1N
y40W+zwhSXMKRXxkgOYxC0cHGEKHSV9+DOXnCkAYC/f8ZAAKTIs697tZl11kczqrC4iNheEr4xSe
2q6qvbCt7/GBubJecvun4tCwKQ27WsIoD3ogt4nzy0KMZMlXBHEN00K31wqJzw1OURhUcVjesgkz
QleaRywQkX2ksrGd2mKdB2PFncziIaqaW63X4OtbW95G7BCoojoW1fJtQ83PAJi7qWmXb+MZhp6p
pafEqO+A3ePVnSo6VhNNjClPKFZlft1JAEqqS7fICtTmwcM1AV4tZVFWkUZTgProqQnHBeSdbipc
K1rOMfzqbRDVhStXhFZbyT4I5RR7Nwp2AIwu/JrnmM1iNuF3GVqWAF0IB45FPwCIz5CGXp0AVrBD
KXakWX0zuvoi5G6X29nsdgrr3azDHcK6WtoWWQlre7ztQu29EsdQY9ScYmKoZvWbsHdWYDrEysH+
MufujeKXqK0nOij+VIT0StKjxqY0CllGTKF6IZ7jEo1IqscetYeyr8Is9xTKA0Zu3E4qZjjKU41f
1fIBrgxos0Z9bid4NzUFUz0Hs9KtCWqFcVMs2jXQknvBmOJZZu+nzeLblXIImMmFtcbP0CAzQCYl
CdVILHAJFgm1njQHGSXfWSGLnQpdTAvPWO7yPTlYZFwpntl1rEooNtrFhARAyk5iaj6DZPhMW3oV
ybJR6vus7ntumhkrTPmC7v4znvSvfijdANK5JmeVL0sT/bIZkGHNrt2I3inJ0rDHQEbxTLpo5fIQ
6eZTYk47WdX2mDJrR+pUoiKlFS+LRqdnQtRbvLanb7TUbi1XTBhEHQ228PSaGVYe35Gs32bpu9BW
wEG6p6h7hyVM5fyVz0tgOw3oA6xOyqNdNqiR7F9Rj+ucTudJApOwQWjXI5ydTnpuXfFaUeDOrUe5
GU59UF7++I///Md//+fH9F/hV3lbZnNYFu0//pvvP8pqbuIw6v7Ht//wv8qbt/yr/XnUn3/1+0n+
/JYH/fNJnbfu7f/5xi26GIxP/9XM919tn3U/L8fLr3/5v/3lf3z9PMvDXH39/Y835GKFE7ddE390
/xo9oFCoUH8+4e8PuL7CPx+5foS//7EvPuO34u3fPOafcQWW+BvTtaabqo1UVRgWmQT/jCuwrL/J
tgwyVlYsXf/9qwK9X/T3P4TyN3yGpiybpk7JjWyCP+MKNPNvJr+wbUOz2QLopvX/E1eAOoCnqn6f
p/3n3//QhaVoGMNsViWaSp99DU2oPt7u4yJs//6H8n96tY3iBbI4BmF3EViRDeYXKYnzSzBHsFxs
qM5Rb960pOrQZEQ6I2bUYrOS081JuNAn4YtsbeDKqADwHxuHfsz8vIeZ0zZvXZtT+KNdaJgoFkRB
uI6hisOQxm81DAFvHCNYOcLqjmXJEJfl/bRS78g2MyL51KIuX0pq2HXRthB8XrpeT08yeQFVrw1H
cOeH2FIbXGuAVHKTjYKWlyeajJEXzVCvZyTfcjnCErfks24bqiOpFBLrOnmf1Q52jcC/1k4BMxKO
varr7yViTRsbQrAZD4YT5DosXxKHOk2zWIX1MyUreAa6+VpKxPugvXWAT2bHGpAZf1L7ZTj6UsgW
p4eTdFZat2lKFmqi+NQN/Rcc762Z04pJwTINz+BVPai/2bEvE8uJAWk6aqS7dpKbPqxkwKaEsGKG
FRxiho/toOi7sVHczB41l9Y4uzGieeXhjTv6K6VRUrNOzLPUHwrlIocZcT4syRcx1k86nuaqSonT
6qJzoEzdjUj6U9NTcwP9fAuTJHPVUryHIuoukUCChcCPWNpQvkrXPKKthNicXgJAZqTsmIIixZ3V
wr6xgwmaQ/+ddBdbVcPncbJKqnJ0cDVT/eiFaR5Go2cjxy5zsslcEqjd84UQ4XgNmMuFcamzuxQp
kTmgWTDSbHTbZZVaIiTZ5510L2mFsq2xFhtUUYgyxcdu6zaObGkM/djM70tojnRUYC9EcaJtEmxj
jgJXorWAFWYGzumhyj6CEjttYmJPQWxLIQxYZmtSkgPz8wjKmlIbIXVEVpL2NoC5jGcgjAOe2amo
F7d9KqfS2KvZfN9pg+JoAP/3gUncsmpUJ5axLqAHC81sDbem1R1VR5U5y2N4U9iK7fbByt6TjSt5
otVzuTaSU8fKwt5BKSo8LJpUX8G+bosuW01A1XYxEc5agoSIsh93nRQ/pRVZfAtG8gC8/F6FlCpl
eBlVWTd2hj0jxmRp5LHgopSMOFUjhijK6afiArgx9FdzFNMD+JiNHTTUeUK0BAnCIKuXZIREkt+G
qzanrC+mJRDoFywA+rxu2LObJ6VEFt5m+lbOUc2Nch6dYrl9ixfjmelNppZGu4nGuZoMF+rObPlj
eMBkTd8TGqSfsvrOHBPrhp42ubMJIiwd1aQzmF9pGCd7oO6o6wZAMgCImf/Cd+B4XtrOkW8v+YeE
rIeMt9lHUbhTOd+UuCgbS9K8YQdD1cvaxhji0xSqhKUo0lZTqCFPs0BXjN73qPfG7VzI0a4UCG8G
PBaoFdGXm2Bp6+6FnsExQa6+y1r48NbyQc1YOHFvnMOERl9BQckbw+6u1/uvlNSiraR2gprj7Ji6
NG0Ds0ebLRCMG6a4r88ahwtKWwA2g9LQotFSQwOptjehgpQ8nG+6eoCvmiKsyZddagYWgJMFY2fF
AER3HGCFhfCqS8CLELatGVXkwjA4KLIsSH8sJVqfsokZ9KRwdeynYtolq/RNCo3Rwbl4FxWAkAZ0
xpseR3yva2eRMbTHNt30js3JoGj3cmX+gqjAxjHPj6P0nKmgffM+fZYE4D89jmjajBRbllTcSTZJ
wp2GijrFnWJPYGvlrmCMwOKP0v8lGifdLZSBwC11sPypqd/CWr0Z4mh0UUI9WXNl7tpBl5woLXbN
GH8psFbuKOUSJb5YD7BuAk9gc7mWONzDOB99bc1SWfr7KV7DVg25dJWmGw+YoDcI26kVTYlgK0g6
lQUYIcYHrfaPFarnOz3+sroJGxHFEzQtLPykSffpJr2sBeh2MV4oI55LObsHGnbfyfWnADFG5m5O
gvBokbHJlBfPfUe84UWRWVUqcgX9ZkKwQhaba1lTSfSuHy5sAxNVg6t7MyLuvvSK+VhEClw7Ba0U
/iEJI9SvQhbxMVGkk5bakpeWy9tUJ5W/KNGXBgnulJjfkHFIUSBDVyKYB53jfq4UKLcK+iwtK7f1
ctFYbt6LgDEUAYjbT+xElT4hMHkpUNm0cenHo35JbCQbujmDH8nIOl0aq3VbfaOFaydtMq/hOO9V
ScbF3q1WOT130qyvHKlH3RbJS31qreUtEEVySKv0yTBlAJ2Vvg8rVsZ6NVX3+RTvwMCSRyoYDaiA
0q4PkSbWxd3I4ndFnNEhtakQFqSWuq1cfVV2IZ8aoBxUW2mYqUb/ZjRsNGcdqFCuJuc6AH7AJpjQ
kB4cRoYyOOkC0Ee6hhgusLEZsL5dNDDPSS1RPGrcXtjvgxlCh64t3TcTtfL0HFdEURa3km4caPSW
B8pvn3ST3pO5F+z1EYTWXTEfGZQOCVvXAErgsbB0QlnsCcyzjHCiZ6roMQg5c1c/kEnKWJ4bg6tr
i0uoqg6MzKwdtVge6irFt99lt7Afqw29WINsPTlwQoU9oQ0TZmY466opOTdYzRJDMvbQ6OiWJxGh
RWmLYiHpcmdSvtWpodFdGWezk3dhb5InhAIRPwVVtZwJut7Zi4I9SaORWFQGqy9NNv2kZyINCU3B
EWVdCrorcHZe2iZEwosQK4mxsum49nPWT8fZJHho1vAPLLTlOuTye3NQ34KavqoBDfoc4tHCcCQp
vg5bE51096mE+gS/dOVYZewSdT5J8kDaPYLEsvmczL70SqV8NBAiwFYYdrRgcEwJDau+fZjLLrvC
NdIcRkNLGYGVSPlzFFMpMJF3IUivvGjAg0TpjzG7AvOrSst73AKwxXh9Q1nbYHYHx6LE4kntFNVT
KzZtmTfYzRO12wCVG5wZDPQokJRKEZ4F72WTDJnbh1T75XL5AHQCkY2VHv7/nnToFPiUiWYmq4rD
iC7er2Z2yvmi0IPGcjDnDQNbukpLMuDTs7ri6NFDdgFkIYVxTamhJEgUFftBpgNUe1mp0ezujX4/
6BSFcAMy0uIwCiXWIOWSPFlaLV/QSEaSfY0Jl9trMamPgBtdUYP7W9pjnljLoZtjJFbLQJsIn409
Py0M9BO8fyizI3GkljcoSrgtpESFUJWQ/lOyCjSnet81tbrvgjM+FJQ+Qn6N4qo8zKzy2SKPNsBd
I56PQaSTjC3JBzQFV9VEmke5Ak2aRqj6gfJ9CQ9XrmS3qorWnfLoE9oefJ8MjsXUQ0wX0UMcTHQ2
qWNRM0nDfGOJBvMkTaWN9WPm/bH1rjZYT/rx6f75Q9bYyj5t7rXRJiGEvkt1qFMGUx6bgKvn80pl
rCFbE1PmWlRvKLnwa9xSsqfjuK5XODezSH34+erfffvvfjYNFMjtNAaRtT42wyFAJ9Wo6HDyfP/u
ET9/F9QKtC70vghi4Iz/y1/raU7X7q9Hd6zhHXw81CL++s2/fPnXS4QGHcTaaoAA/fnakqTi8glB
1csWi6nfz/u//ZTKb5/OaGy5BV7nmr72X6/2+xP8PFVakQIOhc3+/cI/PyubwtiQmWFtW5LWDyii
tkSkajv951JoNAyUP78o1yvg56s2q3PKlExnf/2iaRhu1gr3JhNBvlW6rtsayo/MEV4Lp1kFC/Dz
Hx6YY8li3kfEWB3Woe5f/vv5ma1NKP7BQW/yAqhKhw1Dzazi0K/ud5QGJENEcccaHVQmkN068rI8
IzCHExrlXKF/cRh+25f/pCH85hisaAchrJ2cDL0/m6xbjmqNZF/YYLVnIMQ0/4E5kGZzMNZ7R0Wo
z+s07H4jtP28BqDzOO43ahnS8lyf/a//fnAOP+bov35WGraXkW7kBwpEFqnEYhcuuCyDMT3FFlDx
v35OR8/25lI9kZCQH3DXsOPOec2fB9mRcR8pRenZuqBOE4ZA4bhXeDrNJLNZHZrdzxuu1mP989X/
+FZFMgwt7MgVfdJtYA3rO8jaLvalum0OqZo0h5+vLG7Z399G1UCTJkpix2hnrO5MdoeGvt/h59vf
P6tG9sP9xk/3t7O3HG5xDdwmDRdad5CE9yzbG4LfWGRF9407etDmNub5eToUm3A/e7XTOro/zG5r
7sBxJbp3uxyeR89HF7sxsMO6Fbk2ycmGjrXsg6s/AFY50TP3g2vj6nfYe72TscHa6gxbrHD+cmgd
SODur/XFTgzOGAJu6fI/k+h3mrbp/rkwnWeLXKXL/MEPeocXBERx1SlzlJ9EEErplRvbz0/PwbXL
KB/EDOlgG7fLId6zCr7jvSk+S4A7n+fm2v6GWLipHeDc29EBd4t/CGJdQy4PlGXUiByLWVthY+NL
XJ9FceGwLLnfLrcl/ix7M6eyu+Bd0l+QCU2v03wpVoYb2aWReqhb3D5wtzxZ8ijWDnTF5ku93Bom
dV13WvakI7DIueG1AVN3IcHGhMrcjt4qEwrcEZAcvKJ0h9t2+KYmTc0Cj7IS0dB2rPGZ95FiyvV5
G6JHS4awYjN6iGbNfTLysZZmQ8AbXFErdPmCbykwVssentMUUSHY0B4Wl6jwZZyseCfX9IHNii+2
zxQn+w9NZ8Il95rt8E55HQLIvSwbtxV0o9Bp0uvYET25mnHJYvTAzrP4X19sulEyh7NQEvjjMX6k
xKZqdDJdiUyWvRE68FM16D2XhXkNm5Brx3sui03Yb9FU0erBQgl/yrWu1qXeW9YlC26ZsWh/34rn
0lV9xjv1DkYvnOcgcxaIRU9YHeIn7YLYt9oGNMY34h7tp7IdztFB4pMeBPCrB3aYuF5H613+kHss
wpjb/Ohdvl0Fs6MzfNUQNF45OjmRQ/eMihtbvckI6nbx2j4MDgq8+X3XPsieSygBIKh93Jw7ybXz
r6p0VGmPnu4+3WbvRX5O8C/m6ZMCMDcE+F6f5ft+QyKog1H5O/hgsahzvpbtTQWY4djdFI9EhEr7
b9q2QBh+DfuJvDh1R/ZbvtcZMapga24nrughIm0ayCnyDozlBDodtO/pG3IMTOVT8sYl0JNEIZvI
9RYncfvrcJN/gl9unpRkbwGg1wiDcjlPyZNR3dkt56d6UHI/rO/a4hcPx3UWquvxEKQPkeHhcNbR
DHLxTtOrlDkVXUYc0nuypp6Xg/zh88v+hVrJq5Lshu3A5p3oZHoVQGuXXfFtZ860Xdp7BXBUceG1
EStYFAW/Of0V1ALum2pLCVFUZy6uMHIiYt640Diz1rWAW/HEh+MpuSEiTqzZ3tN9rcV6Rafadl5J
VMCOUTUBJUGlp7NV8dqRcG+PwYBehoRFuOvfuJLbZq8qNEUBKSCkINfOWR1owuOH/UwsSnG02kP2
c5SK9JBaj3X1YFcfvfYZ1VsgF27d7Km2y/3GpLBFjpjkxclJat7bgNmHvqt11RovV08Y6bYDIeSF
Qgtr3in9mxbcDsSsccvn9R1Soy1jRV38kmFTIrhVqzNVerSiq0ObMzLCgeP+xgtOZYWOHuIIxecp
ovLzudjY5VPbumHDQszh3qMWiB9xJY55yJnMPaaSYSs+LGUze2mz75db+9W6cIZVaAg9o+0biO1L
t7mJo3vdnz+4gw060mvJkA3Rdmx2HVVXWkYXcA1v2p3mV8QpbRnK0xMWMMXnK06H6Q+HwV3HbsbY
X1xKvIavHIAi8DHZFM0uD1oOxbfONy5v5VQ8UWeaPZXV2EbwSUP7jc6+epW+gIBx9XDa8Kx9yF7l
Vpu22YmUNfnN7ImrcTHP0c/QFPe+RsEgdzU8UjiyN9Nhfuk2WD+4CJ1Vn+Yv4qVXIKe6wWX2RnUT
PjByxidOHORrjpbZP/IWBH+sm1vsmFy81uQRgYNJ9IPRh6EUIQCfK7WYFoMdcbr+OnOI0BnceEt7
JneLJwbL3mFzDzCV/Rl+fT6D6VvxyaBrzkzKVS89is4vvqXXkskd6QMCNtbnW5WYXjwNbr63Tdal
mzx5/SWu0vkLA6D8waHrHd7FDBB4hRL8PD0yNOvKsKvHe1Rc3MH8lqH65+UJuZTQiZzwq7yZr9gB
NtKjeddtxhdrQ3zWHdMf59H0OUDR2/jBFz50gGadRYjeSjMP/AnzMBO7zIleZ0IBAnuDevlxiDhT
XBtacUsi7ca6JKbDZLbcLZxRLi3eK8LFbX5iY8/l0GwsTofG4WIpme7Xj7yVP9648pguzC1dzkN9
Yv6yLpwlG+3XdmEmbj1I9CfMYDwf84H/bL6yDTuRH7lFGsOfMyhovnyRztKjcuAk8e85eZq2HxwE
4zphX3Q4TPqZI86XfH4+Fhc/U+hwWO9T/Vi5UHHp190xveiGo5dP2ZN65TSWJ6bn4GqeO0i/aKHv
eesJQxbHyjwz++l33GUEheE+e4OgqHL+EHnRQd7xiovPVGah9uZNjzbXDBcLe1IeyVBJndVjFG1f
fvFg1ig5l7SdHxkqw32x7OITJ57BJ3tiGFQO3Hn0S058MsaAFyZ3/fyLT6G98mmAXDOHcmRpiyPs
9Xgp8/VX055iJtRX/qPiOcPMd8IHLvt8P+MPuOslLujK5bzgkBZe9Fbox5Z5ct+5wmGU5GKl58Mb
MH2OcN442h3jP4+a1ovUmDwus+ybt8Xkz0uwFV92fbOrgtv2g9s6MH3OSkGcZb+doc90yO8c+zy4
UrxnFSWdeORsYIFE0g95Ay2Gr3KhnzTZD+o9ReOJxYLwxtvsm1q8xWovvAdsuvjzMl2pH0QUXvtH
5k2Iqlb92uDJ0PXxlkNQnuLbBHkFaphhm+8HfIducQz6/VrT56pHHiJUzuQGiefKgJ+xM96TIR3v
Jg4x6o3Kbk8UPwZqJVHb8ndN76EpP2ZRTOQkW/h9Z6Iqd2oZduxt02w746Fagfuq5SbKVj+/WVc2
6ZtK3zA0/F/uzmS5cSzbsr/yfgBpFz0wJQGSYE/10gQmySX0fY+vrwVFvgyPDKtMq2lN6KIklygQ
uDj3nL3XHpdFTpFX9noYz4H5eJ2qlzzbpshK3kiLnQXdgHWAq5Ek3nWkr7EweaY/H5eDL+c/JRqk
g/vnNKOzuKFsKl1uq1Z/UO4VohGyC0uUSVti+Bz3Mk5T3IWxxtg9il+5nQ78mIG8TC3uVzV3tbFy
cS7aSCueECvY+5I3kYGIvIVEn+dk87hav5wGVnEq66U3vH4MljAUSL31ZpquVOZiQBp5CjldqYi1
g+YI1S1Y/KlceX/ugpOOciw7hNkXCjfpiVur+Rizo+QEDlyV6zRwGP1Q0ywn2LFiHaHW/+Sc5XZO
nc25m+2IRxmu4PLx804km+OdXMlim+qb6mUCc+D5G97ortvF2mbUNtwD8/wQWueWp7fROstijSWj
tx1YudvtlkWure+kR2iMnGnFC+sVZ8AI1JyeNnm29imjHEJngSw1cmw32RbDemYVYFmZoCGtZcVj
KMgOg2plXItfVrQlqEkSD0N/4AWz4+Dc2obwltjvcHuldkPDvrIe8hjR3poinTtGA0XmDLeA2iCl
TqEQJmYOgOppnHZK4GTH5nNsvrOc4d+N6V6uczBbfa88yG+Vw0Vpbsk7SjCQ1ofFBk9pzIKs7VVg
jz5d9lSM14qOdOtrO/PDrmU2/OFrpZCR/Y7uFqBEGtn3abzX26dky38M2KJuouwONiCHwvKyN3iw
o7kngTOu3RBxdLvOUHMd5uQS3SSX2tLVObl2FLa1ywnY4oLO8FssyJhT89pyuYNisdZUre2dsWNk
kcJmkNZiVZ4BunxyyRWxy0WMkpzpcgbYCBPaCh0wUv4ZunDu0fki1+KZftNEPz7A0bCqPttvblPm
AQ045j7pxGLCmxtqW/gEBYI0aZcSOXYaTjQfGXY2NxGt54zsohUegl3C9AS3HA3EBQUjEWu4EijB
DTcEwoVUvFgNtGsNb0IyPqyk9VgzqMUIdBWvKIc4hRb8IUSQ7pdlh6trJW1DbZPhpeUT4bWFTdw9
DUy69X0svYACmuv1SKIQhjB9P7HzfkLurJ/hG/uqo7HyE882voz4XRR4Do7o3Mb+Qsa4ml47ndDj
bQwIka8wPULGAmwTSWuH8/Nii3cG6vwpRoSmcBdQPZN9W7gGpKW19XBnr5tNeP4pTJYsjFXwZp+5
cMw7W99mX8HjdOWGB9/TinCoHGI6uxjGk2DX0wjgrks2N9iNY6xShmyl9fQroEl/12lOcsi5Da7y
Z6nbkL/pP/g7Nt1jB45VLRywGnsRYwmS2oFhz02/a2gMa2Byt8DJbUafq6Z6M1l/qree1KA2YOcU
Ylughl2RWabf+TfQNOovsJ/Zk/+mAd5AAlMT+34fnOjv6nc2cevlhwUlI/fKagthRNwDhECpyTIm
v/lH+66t5HXREoBSu/0uhjumvvE2a70XbS3l6LesL0QZRCtOBXPFT+K9TtEhmke9PdcM2uHW9bdI
vwbDw5y+aL1bhNM2DF/htK/o6EIAWC18OdVAdHCU8Y9f0s+ZTI5b/jq8VSlbeYc7MKvkYVyxfz1i
ZcNDum+O3JUVnEXtqv7g3/CSXpTH9sogpgEQQOAvMov+YvdnZA++5mjgJFgvYlc6ZYoTtW5Fpw3h
wTsrRjOAzcEwtapo0TaYFFz0QcfSg/6z59gNFaLCt3mDmIdU9pXmtsdAZiUE3EF58G5tTyiZHxI3
GdhbhrkbcER6j3iUwHhDveBUkNrN/S4uqZXZ763n8L2RrKswuaZKT1sXb8RUblgzuZm71VNgOdbJ
eKTJ4iq0hsVJ09lh7BXO2mciVHwZc8dKpnHHHNXeoJ/GpEe3g4TO1egDNlrV6SlKaO4nh4CC3r5I
h8OUeYwxjFtwqLbBo9LtKvja2yR2cFqFF1ZT7TU5jQedfNddlrjqTnWyO1uAvj0SZA6NCJX2Qb/I
Dh1vVgX0ubvxSGoTf766wt/UIzF/yb2c4Y/jv1ZbAScQXJLbGPtyqx07XNer6noPYN4Jj+ZFoqWw
Mi+FSyLDtBrvo10n4cs4msox+x7Z3l0qAH8PkQvECQzA/GK8Bm/dY0vyG5pPp3rUOOI7XnEDyeP4
w7FbV6ieT+WzfIcZugCBASDuUFhu3dzzRsNRYvVYIZcmgTDaMNoaJNT+KDEotrYFcfM/a+Kia92r
5xI5oWe6zUv8zCoqXpmQBVtsKK3qIRuP60OxcKtWFcS06q2MHowI0MsKJIV2RdAvQ+rQPEv+puqy
6h01gqi9GG4RVXeWQdWpVbF6ZevE7Y8KQeqXTUxWIPqox7XESHj5t0DIKlEUOfHRcvP97AbZuvGg
DiSsmYdwJPt9L/FaAi8zFogefJ91u+6Ow4uJBIGa1nrOjtE20xFSRtO2fkajUASYzsltXyH/w+bn
ZOyqGOkwaoMMB8+9WXUwFp3pBGEjYDBDzISxErk7tl7e7ZQRcx4EDK7W+JFykx369AIyj7hcSv3S
Ne3rLN9o9QtQiuzZUZK4Eb+kWHH/p5shnabNO2cBOTeUvSSJs0GN37CCpWtA+edwN/xi9MeuKV8l
JnOTVfCYwia+J1rx2Tb2SCxW0RPO0QBL4Qng4uuyegePLaOhlboZX5Lv6Ln7QGRa0H535E+d7olj
7xKEhDYxjp5Ygp/fmu8U9wzqZ3IHWvsEBgHJO9fFN6Yl1jjUBVQcR7lyGIszgFIanGXM+XZ56Far
1GPMhD6I9gEKICoEVnkUHaTaxi/lfQj1YDswwdhZHkX+/VztmzXRIZwZ8cYv34tbjem6RIxzQP9E
c8g+hxcQVnK+S58t7lXgJHRgEiv/V5zLbuJlVnfETq+uOYygSMZ99No5Ep0iddm9hE+9DODSIc8q
vpOQMbF9Jh++fKKl+tnGNyotaZtpV/DjgXa2QQwTPz6CtSnmHUtHsrdJSCKSo/eGs/xsvYIt2FZb
tvdHLkl109+3z8ZryCrKSHxTBPqau5I+7kjqSzrUazqmvFX3xRFgF/idnZXiS8ee32pHFXfzwX40
8Vf2p+RdYd8LWptThKC5DQb+tV+7DAmwfOXP5Uf5UXzaJx3b/dLhEBfkAqgF1Oo+5YLGMQ1IwKVU
+YrtpT8yRFf7rB44O6LdYrPe6pexvAX0F/btXsjf/rH9iB7L53KJSdMu/kOu7oL2EoBdUeEQwX3z
v6pG42pZFgNuSSn5MWAFkal/4e6K1/MuONAaMN3F++0SYsAWfXlb2DJu+w9wj6uey4efGjJ0O4y7
djeiRVgvx3HHShLcKG9P9hke8AMYu3NivuB3hqijOXNOUJ/b39/Z5+CNeVVIDIt4Fff02J7eGQAZ
y2r7FD5TQsW8y/xas2Cls64pOQXUAIBfWGefzbNeOPTFLyorOcpkmp+reKOwj99mJ/15/IVdtnhT
74pHHwjbynyO9uMDZ+JXhZkMBncVP2nB3rx70CT+ts9qHT3iiTj7qBuatXRO9tK5447MqeBfU4d8
42rbr9DhB28ZksXVJQl3veIq4mU+GGtjT3FGdyNRbu3g75LBa+0Hs5COrRRcg2UAhASWvf/Ph4O6
zILqiRpSkC8dDIW6Fm2PdHqZKk2o7hF4Yf3MBvC4P5+zq+hQouPZJssI6weHjESCfo+ykLrjeSBD
919fyZaP/nyqBT26B/HQkku+Johzibf8X8b0z7e2UByZLSQ6aIOxYh346/9PlFr2gmEfCQY7rWRU
fzwEy9Ofz/nlQIkeWvq7jWbIJWEYYzwa+39967/9z58v6ND8fvuWovaLTZo097puIf4jXoVB7c6v
mBb9PATV8jt+PtQZ2OO4Xb5EYGcju6bI820zhoc/v73/1+/+83NI0Ykd/vP5z/fgyYx23Go2//b5
P5/+8RFMDJL9lp/651cSLVRRyHBr+vMLsEH5JT/PC3wxiLFL2/n5L7/9+p8DgCI0YK88cVk1AQUk
13RW2r2LMorm19LDjQDa9KVNQ6/KFj/tTtdNvCaxJbaKWp2CjJlXFNO7mtUH3L/Uo8N9I9u7rmT7
l6iaJ/Wt7nTIJ2oDt0vLrd0IrbsokD4wV58aTXmzsX1MOTrKVtBGwxycdepzqNakQjGysCXoeaFG
/2eSyPlFy5uvhR3P9JqtbZ/JMh3jXtv0vbwTNbKCxDftnaojkw2T53SIx7XR6F471WjwxEP5o/UB
8cuPHB9VW2YVJDtmGOYDKBME8pWb40yL5Z0S2+6oUVtWyTXOXoKAOoUux8DmTbdsT2qw5BVxRlcu
rTd2jZ83jC5hk0GhNFm71OA6vwsSE8wFmqLH0l7L6scykvCozrdcTzZ+8DH0KrOgnH0zCw6xvXMN
FQWNCs5dyIUuaMGT2ck0QGeaOr75NiIXXY9WfkVqFmB+Kklugrgh2AEwfeUuotuvQYBYr9Ro6BRD
L53CFIOo+QUyUnEgTP5CSXISgfkSYGR2lG7ejsmnLO+DIf3MB6Kshhw4RhM26Fe77zC3Phgj54cO
oDEOmTncLqTGUtrNFdJEXWc73SrIdNv82ZxiZuXyvq6mPWISL8uYs8z+kTS6u6buCapRVtFQo47K
91PCRKgmiUK0G4JoIC2QvZOx3Ps1qkZNeezsbY+9XpvJjTEVt9PnLcnxh4CeZ6u/cZg+GkR/MFcv
shJ/kPW3Tkd7XEHHh/26Hkq6HhnHTI3lrzLuPppA+AwboNMI7vE1IheO2GSYuLExTGIzhwo8W2Tl
yVhil9BPu1INpxxvVVBqn/MS1OkDVGmnl6ys6YPaHd1UNUVnlH/JAXCqsCOuvSkc4rryXVKZ2zGj
DQb3BC3JMqemsIxjafLCKv5VZGtNMYUTZMNjaXF3nVqgTzmeS69P4uOIHghz++g0Ul2uMiwW56gR
r3OpQGJUiOvsVfaTmfI0dnLhNdn8RuQBS4oio5VpiKYzR8lBG/jKXp/pE6GWKcpLeHA46bUvziRX
ltsnHFPv7WRcAHy5s4lUYxYjrKz+0KeRWxsVyt0+CxxZnCYzuDfDfJ/JKrkaNu0PdVDusHxnNHRS
u1c8nKduqbQK6Rzao9pZ+LdAxVWfQrW/qyTrvaTgcI1Vz012Oii67MPh5ofb08TNq/cPLentK6ka
waHoezkk1UsQ34Nt74z49WDH7Zc82Irjs3lIS+MRNXmNEBP17VQFp7nX3w1IlmAcqKOZiM24nwAy
iMW+CLZ4ytzJV7tLIiDeJPMZ8fMFhxD1B7SRjRb438Shxsehe9FllrlKjHs9NQxXVpluh7CeUaPb
0Eqy79r0sesN3MUt61b7DUUGKVB5/w0Q9R61Mw6sgG0hdKoR6HF8MHD0RR27i0wZFnpURxvGZtiR
WlXilk+pnOnbVp/PpSQ9hVybHF39JYLyvJElOjKR8KxgYlZpACft4rdpkJ/h28/cbtsA2w075ijU
MSeQ3dxCm1/7sIMBmJx0Sz4YWC/Z0Ygz4fJUqkNwLb76uvzlt8x5dAaQGYHRM45RLSKRG0MXmTrr
zjAbV+nBl4HuW0pCJi7+FO1tq3sryGEjuI22p8Tas6tTn47ZGF3DtHrTy+YRls+ZY36ea2VXUdCO
XczUVBLPgUXTK7Ef/KG6ZvMMpK68RppK74O4I4eYOMg1WfStjfcq9OBVoBqYI4oQc7maIA1O6cgL
mBi2bKwUFKZrSe9RdBkLaGqBnvYpkcIWAT5z+42xjYT2tPICfI0Jizepl+GHVc+xhzR4POBF3k+s
32lFqB6uOcSISOHM9r7BCQhCd7qC1yNyOECtrtm4+5a7ILKHYpNZfUR7sIvduKleiIABe9LmF/Wq
0gmRShQs2RfocmX9y9AYF1Tha9p+GOHMpS7gABE1hqs7m12E+nslu0l+DRmyIv1WAuKWNTTU5WJa
sobrnT+kTGva7EkKuw9dUUvHVJZR19Kr02qnz6A7DgVWsmoaHiNsmlSn9gXZJ0Q8hHPEUNOvR8Cu
uFJa7qXRNPET41/LiTMgXM7GAUITxELbO5bFVSXsHOAp5FjNH57FiDU70mDAFPCl81Fp0FTrz6IW
VOzQadyya2mE1MmDmJXPog/doun2hPqMAc3aUqd6AsIDXgLQZAxt4qjGdNJbdp8hHTG3yOAwgHTo
vVyDLz00a1XdS93RVAlHUQVjhsCHulCO6Y4YBf8U0HK0M0Sfpjp92indKdHQMlqMrlJPQz+xzllX
+A5wJptXy5wkJ6ieSkem0V7md11TNZteE/ARGloAlrIX/syCGI2jE/mY8WooWxHiMJdEj085MXb/
XzvBFOBW8n9ygp2/hv95LerkdyvYP//TP61gpvwPS5cVC/+EbNqGZer/soKZ9j9MQ2gQOGxN5h+F
L/2vFUz/h5B1SxfCMGXVMkz8aA2UksUlJv4BHFrVbZnUQd2GwPP/YgWT+XP+agTTDVUzdVXVhW7j
0BZ/NYLJvVHBcAgKb8I5dOlF2t75jHJjHNwDxmJksP7MIg1tgPsCzEf6Win63t8O2j/9gf8DBBF1
WN4uBrO/2dF4FQSgA5yyOBby4pf73Y7WN0Iip0CmQZfa1abU/fvezriRTTJx2LAiEOueaug4fais
jACEWaC339NYUn3pVEQw8+vVf35Jivn3A6MJDbACZj3FVq1/OzA1RgyztETuQdVjiphKLf36mdo6
NX9lbYwmaKRLWTAto7L90HQTJbluGI5swX7SpTufuFC3g02/VXXd5wdkSFNsFGO5QPNnCmnYliqt
a7NA1mWVPhl+Zr3DEr4bFNnfS8H4+J//Itn4+1+kC5OzzeKEsnA5/vUgV5JoRrZ3uSfsWcBTGmUs
xQW9jshfq6Wt7Vhso22TjMpOLrVtAtIKCY1RtOXRGvOHiLrzkivWsw89w/0vr41T/d9PQwIALFXD
4MhFspzvv58AbdPG9WCZDFeD4Y5cdmfASuth5J22gaAIaWyk4hPmCirNdp/qNJ6VofJSIxzXKuk0
l0y6BAKu7395XX87MQ2Zi5BXpWF55I1ajulvPskYL2+pNLWN1sTDTWCyKFO0YGdHWyLnx5Yu6BS2
tjvLebxVguGpzAYGIzm9oVmHbkCW4X85MfXlbfqLddPUxcJG1rFvarayuER/f0kTeSVzgD57Ry0/
bPTYlwgGy1xBJYzEIarvFwqMogY3NOfxQy4b7qQj25nRhm+ymn2e8MuR6XphrooefGA/pho0AGQH
xSye6wHuX+/Xp1lF7JxaSEf0RHswJhDeRi/2WsfEVY7rkzxeYhyu3sjGDOuLMjsRsv7JGlW396eP
ooNwCNiEHJeiOGqNyQS6bDxdLV7DtkU535C1lLKrpHY/q0MtbYqins517ljT9B3FleKKEADRaJY9
roKcUX83jiR+1BHTwhmKVw6odFKsh//8jivAh/9+gGWZz3PdY9VVfryzv73neWZbQQwJbKcM3cpQ
suKsBv6hym1gNLFKq7zC3pVUVn8d/fE85trMkDTPr3GIGaXjngsGMXFyWQoOdl9/1QSIb2Akzsga
fw0hsZbjVPkgM2b/EIKxK6s42kKItTm+dEsNbXAMEnJefbaBYWjZbORILi2AgewHRbsmlvJgT2Hv
hY0pzlLNw89HiR0E+9borr1tVGs1nAzEIHJ4+XlIQ/ss+1bhDQUquc4oDmaT3/E2due0BT/dtLr8
0Gv5dAv9y7gyu2veZvIWy638MKP8SpqaIWSMl3+YhORy8sxA+hxDYfSvtxmgE6HXa1kugzUdpGoT
Yhj3yjz2NG1OTq1dJidF/5g6JXfGUQ5OShqKzUwKpMcNzhFGF2+4uKM1tMdkF06NdjRQR8THRC7a
o2Hx6unfRCc5omGtBMEti58niZE6tzaYgPI8HfK6l8+IBRWSgc4Yma6WXrEzLAnOlTGsHocQbZ6m
F+aeUblJcVnKSPUYMLUio++pYRmUrQ4MTxg1x26RUbTztJfoidBgLxGhdyqeF/897/tH8FvW/uc9
grldr6sQvrc5NO1GVcWrHto0Dyr0PyM9wmPcggXPpHNQtrlr4t08clf17MqMbmZrHbI2U5nZJdHN
l/roJmLGzIWozmoNuFeSKvm+y02flRmOv4HYQVaM4KiX/I2VlU/ngYgJR9Hwf3XpdFTM2GS/oIHN
MnBYQicW265s36I2yI/NiJ5ksrsG+hzY+USn8jcZOqkTd3lYI0iSek3hl6Qx2AMesHiSCjWEZ5LH
/Q2c7ZD8E5ll1hrvYuIc97BOossowmAT92hOgM0iByLY3IPCjvo5B+3tG8i0ojjyqql7xyQ4XbtM
Gq89xTzxYYe5a9Ud2TzqnSYqCTYEXejlmaqJh3weOchyYV8mUApGSZiuns5eF9jm5ecBXH7k2RY9
35+ns51bf3wh0fk7WsB57s/n0LcPTLzKcZspxXz8+WaVmFOaVrlGd5o0gswU5FUGTXCrl4c0my2P
iwSKyfJ0qlhMaeiCvKmN7c+n4KGGmNXlfaMSZk72abhVMBzBLA1Nut4a3D9Fk4hI4EHE+j4k1OQs
lu8ILYTFqbXY8cqT2ajG9eehVTigkzZ9/jzLamsm5iKieyKzNjc98+8oTO9/Hsbef7VmMpsXTga6
khatgxQLmuQtpNM0y/YzsbNXO2WLrY92ex/AMOcGO6OXJ2CwU+0nORImbexmYIfZO3IRPJU5ik6o
FNOuI5CFJIUG53JH70DYDQ33JumwXipMn/2qfLWg0UXGryFKosd24iQWfbPWUv0JCphNIExmerIG
hZ1oZZMOzfiJIcu+MtZPTeXNytT+yuzD76anzmgPmtFtQQKggKQvm9O22MHsx/5uI0Tp7PSQ+jER
a7QeJcYiOpABT0+xeDZDq7tRph874FfkNdT1NoGDjMeIXIbJQtlhV8O0TbOEmLdBjEu0qUxESvSt
sLRt7HKAH9YSypQOrBO1YhlreQt0AIWNmiN4G/1bmGZvrdqFG43Fd5ctk9m6s0jQATYsMY9oRJ9t
BS5/hqLKY9wSm8DSVV2NML9FYnjwCRNCuLYAXPXQ39NZzREiklDmWwGZYeguf45mStaMN+eIVtnb
kqjLxC1irtt17VWQ2BdXZfDH+kTCifowcS7XzYslpPLGneqcqTPa/Ih+jGyN96YxRNtOP4zsQ7Zz
ymcp3WGMq2O5H4bxTWu0eaNFzblTBjhCA4sE8IoFKYaCpBzYnKPjCy2r2skMMMDT569BOt8bwB6P
UdDYbg7pHc7bopwabFfYkbQn7SKUgZPYoZwdeP+uVhANhzYwrwDIULYL33SrKYESGJrMxAraizJD
X0rhbe4vqbCWb1BoqOhGM/bhYxSgUA1zKNaS/CGkHD213bkl1CUYNl1xiHs15rva8Diq8qENrQH9
pYtabj7LXX/Iccw9z/MOELzGnj+cdnjfkp0alee5s9DUEMS0NQFPYj8O94xoNmHSP0cFyFpr9B8E
PZYgEfp9EgCu6EJBM1KWnoIO1QMIehIOehMSRDBfrepW6zHYmSYKNiZmWX69wsistbix9vPBgszp
hRN6qXGQ04vILAPRLwgfCA+QvwYvqTJ9X1oZFXjAnXUqC/sYLnUA8+ix1eu9EWj6fm56cy1IBy8+
hVUkjhjKeKd25alKleIs7K9wUPu976svFDW6l+j1VxSjvqoEtmKptYlYVs29Ps21mxtL+nNK+g+s
nfGOZjLcIVPjdmy1FWzGhMZIC8i07nw0T7mhvReNVb5GJqPchGQFtakZxGtl5HQpYipDVlVP64J6
3/l7HL7YWqEFLOnziScq44z8wCyhg+RNsSh+sh3RWVcZzMcWj1pZojfDXopazCzIlYppXlqmXyNg
WNzubdDcSqR5RVCSyVcxhdGnAjL2Aiy1M+JmgkzehPZD31c1ywCBTmoLi55qmWQ3xI9VCPe3TRp0
5BxZqW4vILoaPG1RdiDF3HLsuEMKSY1adVDJbLW6pHWPGKLZNI1UekVf9rt+/Kp14NpDQZIynfjv
crbU1RBwA49RB4Ld8mQcyhsrQMCNO1Tdc1PLXY03b23LdD+NAHhUmJjk5DQshZ0/Pis9CeXhxJ+Q
RBl2bKmQPCXmbFp+Ruv7+TrP5WrLGeSpHQpje4ZtoUHrdlUgsMGQ6O4YtNx7AtveDKlxzHJEnX4p
HWERIqSr9cTpGtPlNFEcfHpRbHylWjRfw9YFo2B6Smtb2zomdAaiy74rMZaHkRWD1KCD2OPMbuw+
fegGJlSV5YI5qQ4DMusiVB/qTkbJAU9x7Ipnfx7KTRvZD0rn4/aAwd0NyJN4OeqKdYPgRcNChzGJ
71onC8CfzPiu7ghBaib1ve8lXAlytjR24QmHUo/Cqe3hgkf8nhRvt9MCsnTkNj4bjUltqmbxTgqX
AfnytOt63MpL+oBB5FHYco/qgRLfdxnpD5Lt9tUAIz0Ph0Np6D2KcMM/UaYqdA6T7EUO/Svwiv5L
NRuP3sPJqktiGvHdressNw6KZesHu+nIaO2V/cg27ucz0TAYBwsYyKqa1cSN0wg6589Xyp//1ZWH
GkLTSstMbNp5NABaCcjbFsmijWyHg2FOjKWg7riwBHkq+b9sIhc3w1CKTaRnb4A8pUMfRAEQSz76
eTDDPnQGYXZEIYERpx2vSUwASPFReihny/c1UbIfoYltx9n+NlsF8LIgy0KPVTBYhvLHQ57y7lV9
5TtRz2QfzgCCGnTbji6K9GLN0asADYaf9yyzpbtp1XWk6Y+7nrtP4Zd3IlX0XUUHB4zfVN79fA69
Rb0OagAQTalKlNISXNspJFsCozp8drityzPIWFDxiLdHiM7TYKfnQbvhNIaLbWSRa1j6wjwGxEK6
nHqbElz5CRNgUP84wWq6LV6l0s4fDXk8i6E9diKo7qGqQUxX70wZynoxkXetabycuparo2UnjzDw
TPifRFtpg+loogxQ+YbyHXGs4i40ZGxpvEC/xfJWDIIdGMJ9WlPDSumWywdKtgLDgu1GcbRYf9dQ
ewv6/dJFht1H11yI/TAXM+qZ5blZMkszMU86uLVXMRukgzRZ+NCyFDU6TbS9JgV3zILq7ayO1qEM
RwTAFHbdMM6wk3goUmipvz0Ppwnte8AQSOE4c8ucjK9IbhjlyztQXyHzaP2Wlh0uBi6iA3U5gN0k
XEEoYCI71vGBWJx6OzbVWaHLu1Ei/UUSM5cDo3mHugGOiEGMXQSuuwuyo9KlL3VhfPi1CA5SWu8Y
Khv8tOjYFwIi0xTcxBDD3ozOOIJxyisPVHg7qBXnkfhzwr1wWKVMxVaDmh4RTniWjjg2nnAyQdhY
V0r8LMEzkWeB+CpGlgb0blWrnkqN1vuGxgShYLCY2Z/6rL2bM6ZRq3+U8hBn5PyaMSZ2jJxsjgDm
AoLevo0L8DDM/kIr4CxtoEc0A6rw9kZx8hwud5hUG7ZTsWmEUjlltVOwuAWpp9ThNckNf0to30oo
TIblHNWxzxSBtSI4krDmDWaDoLvfi0a8F90ddT5OkAoN2jxS1ci1KXtQgZW13o87QriSbdpL8i41
uKYqqOiRKGrc3t0XsGG4+3ryPkJ/wn5lEatoIFgj69hfhmBBani02tZTnzoxPSUsKSyXPw+ZTkZm
iLUytr+amb8z7potc1hPthAGaJp+M6LRxo/HxJtAGeZHpQXEWmyG3kKfo4LuLGNlB43iTiIdC5VO
j3CtSD9Gu6OIX9o7GZjIxHoSik3qsEHgQNWgvjeYCa30GvRoAeeW9BHMoD3boSJDwcShLgc/d2am
TI4kUwi0SfWevKpxmV1LgVwN1n22WTrIeTm3v1g4LixDAPVUxb4Qp8LkZTCrHcyu70FHM+DH0D/l
0daf8M6f7Ur3igioBGwbmfQKQLeCkLRHpoAvdRel+6hkC6zZPkIDktKOStUcGiCTt8Rcqq+8foty
aEu8JSc4rk911WM9AE+DdCDGNVLN22YAFAgH1GdamDA1Yw1h054cNFMegUGAtJhMNTxLqe0wAoN4
m6TmpmkxM7D8QCqwDiAULfAJ3L4sv6wdRYZl7td+uGtTxBqzuLPnc1fCaGnMsrxB2lrr9bgCtWOg
WGT81JWGsu1R95aFnx37tES03T0KuRVHAS3U4RTGGwjXKe6U+qAtidolqC7QHDWwekn02Inbt5zG
EQbVBhAOUDLWPdYvXVzUVDavIQ3qXDKuACJ7bRLvpRgq1O+mdohTwo/JIHlb4O/bpLduYjZOs69E
60SX9a0lIyFOe1vfJEOPT/thoKm8k4BKOnSpq0tRRfcmwG5p9pFDjzb0Wzj4B1/YJpRXWspxwXiq
m42DlnD1e+aYYFzpzQUwy30jkJRHoDWqR6FACF0wOAkaoQ1QuZtlQBstYsR85fRk2ioO5YBRoZi6
ikY13v85inNHHpKbLNmsWyMmfrTgOlFK60ghyrMhB2kNsN9aqUF16YvmnEgZZpiYrycTNW0kfJ9t
UbUbmkohrhZ2F72JoU1GrPYzrrdyxJ3WFdw3M7PY+Ob8aOlWuV9a1zMqOz5s5AgZYINaL2rLN6tD
JzyKhwKhs5QMGmqRxsJDlKXKPizZU5Zok9Pqg3TFj5gGBYk8/ojLUEFO9fM8J19qDKPQ+9PN/wNS
+NPhj0sXdsf/9ct+afzOAxhMG7TJEN5bSr6VGcpWvfFqJrDAyVvFDWLgTs+mHMd4ldm7evkGOlP7
ubBIQMa6URNu57QLCODnAWi8vJl+hezBVUEOidQCS+oiL5XwdBqXrmRa00X9LffL/8PdeSw5rmVZ
9l96jjRoMegJABLUdJJOVxNYuAhorfH1tcCXnZH1yrrKetoWZjSQ4U7SIS7uPWfvtQ+JFZu7PINK
m5bZrymD7SEojclp3wm7WT43mUXc8yyYmEBqwZb0cAAQC+XIrzL66/4MD3QILoZXN352i4z+Xoum
4pFnme9EDQXeGGCiq2t5P6FNxXRqDcatq2mrWL1JozYrni1/Kp5nA+0I1rCoH7YCMIrdoJjTKZyi
ytUgv7mw2HCW4hqp+nTniyEUHkCsHLiOSsaUb2fVF6hotxlC4FHIdqZCmr0VqDdMR2SwJzurmL85
2HBQe0HbqkNuImWIWwxE0xu6Bus0hLPipZZeslB04mjRR9VNwQpwUt2+MCnrplRWOoDjZy1ujmZR
5Puqyz2LM9kVxNzip2C+KqCkHRH9gTknb3qW1XuS1hkuowafC/2yQ5LmJwU42EtpmcPaYI6whRHQ
XxCIkZmpze3XmKCOx//ezy1CZSOEGiX6OQFuYf6COn6f57Hwq/Op3kGM7E/AYNITt2gWSkjeSibj
S8DmnVWXUxij+t4H4YWwF+Mnw3nZt2DiGGOQypPcmwdxBfR32lRqo39mubJYeBePkkghPe3CqzXS
0OmRfjksqLGJBk2ylYUBZFCm4h30ye+ac4aOSUkV7i1EzloUJotyiBHrjx4ljmZHaBsmg7DTTwER
ptQDC8klHVY4GDXk3KmxVEKH099K1WxYUOpbvVJiINH5OZF66Zli2y6goLDEbU57jRXcpBThrSYK
YrU8MyracV3WGicUXBJ+oRkJvtphvpog/7JGgGXOKjios8iJzb7wAOc6uo+joGNmfhmD4xRrBjIu
BN+ioH8B45q22kc+tu2pi1D3EjUaaaK8L5WSHWNJ6hYxHvZ0IhmOQ50dTYDIBym18E6LI0YdtUAr
OB17Ke4ucqYDp2ZKrAKiKaj4PsUiKRhyyE1KGk270ju6+9yMUXaZ7mjO302VkRDhYyUQKK5iPAvz
tS7SwK3rcB3XAVrvMWqOipmAkBs6VgkIT4ZkqjddN72HITDcEezk6VGWgiPq0TbSr5L4q1JAO+cE
7Hl9a77pZVK6YRkquzSaNaoY5bqTZc6xEaZmEswv0VTlG3kabhytaavnFmugpJ/XudwtwqFpwN7V
wWwIxHkN6+bCEJE6OnLqOaE63BT8PNLHV6s18AbQRqomsUOU1R4oc2qHUXo3uuyca019CWc0jrke
tEchQxCmckurh2b0tOl9siCb5ZZ4CJJ2pbF7sWflb4RADNAedWhRMWDhaXgNQEI/kbdyMEJAecqg
k5I00rJJUIZZZSqQ7KnbyRw055nSdgBWC+MOGL25qECSR9111hMq6dp3pYyEluBFGQKByXaMAhdd
47JSB2BXCSbz42zVDYrh6boWuOPQfonDFO5nQSPJpR+LTb8BG4tDohi7Y1j1spMGVNKEGS8IDDRl
wpwjlnACH5UDsq/htLQVPCn8B7Ux5Ejneiz7hIZvpoTdQWjJKcpM472+gzkjxL09T1BldlOf3IJR
jk7xVMr7pEUtX6niapwWj3ZYFkdfcJCByUiMoHwIarQwVtVdSEFv6DrRmxuW/5SKy1dGe2bhYrye
lTj/aOftFEW7TlGjky7Qa2aShMBfrH0g0AEzIYPO01PYMBwCphIOcS3wpnLwNGgUA8YaqJ7qS5uu
6ZK1xCJkFdCVwNbA/mNiq+/DwuwgqFr3YbTIOJRr35HqXLkb6uQy8PBLJWqq0O+sno5KLO9HP/5B
oqivyxTtad5dIxLPyDxc8gG5wxrIPL1Q4hCrqQrDoJ5J+unCyQnpz0/Exl8ATCpeAdDMGUSxP+kY
Z0oCEPwYT8EclMbWGosXVYrDg9ZAqkfAa63S0seMnyEl1iYhuZi8hRuZI5I1JfY9MfTQXTr9SO4O
6/9904YYma1J3xfMGf2WwhEY/dZjhVsdNUHsdmNI1VQrpGMU6i9ipnYbxqoXWhXIiXO45utxmVpI
NQ1f2WyoL8mcfbJZZhDq0OmN7RCtuDsQJtIFCYUTwsZ6br07NZLnXakmvadGEzj9qDwoy0MkMyLX
Qbf3B2aEpWhWdkdbahfpNJvLSHoeshSHXbzgxKs9ldQMTjjg1mYQfqc+LoOm88tnRTX7M0RPTzPf
RW3SnlFy6s8zRf92SN4jsUfVm0r1Qev8jTFIuMfm2N+xR/CgsE5sp1LDsTDTzzPbxPUpnO0zEuT2
YYAjOa8D1amkKt+PxECxphyPQHRnJxSJ1ks1vRtdOYh+CIRJsS1q6k4XU3NrtS9ZUNA5II3T0RGs
E5DEjZ1yq8xmnQbwgJKyJEKKla3eMGDwBeEaNXQFwK1L67EPKPoZ8aQCiQz6bUxdqCaoExM8KivC
qciSLtBSIBjn/jLLPm5/tS2HU4gaEeoNjfg+b++yEg2bfFhSW4ecFlOaK8MRt+JsMSQnjXHGotic
2+XhMeykXMHoUJKNMZ5pWjJXryDhnYylTa2OUnPUxrMcaOHGjBnh4xxRzzRJCRAftoxI+EkKFt15
O+gbZHX0Rq3eJR+E1/z8qBd9c1Dj1DOZxu5rHa5IOSfpNowBCfUh+MTaYAVqKfe8TrlNqiI+aNWP
uXMH+nFox3iDpPyYjO3OavJsbw1JuK0Ic9ww7pGpsEgWJ8ZmLwWKGRpKwAo5s26dROZUW4vvvjLn
bjjo0O1n6alrWPhn5GGhQSHUsokqOF51IexKMf0YJDl0k8Eiv1rLl6452azIlJnv7wxRCZ7J79xH
wzjtAw0PUhgbwHUU82sK1doDgTesBKg6IX2j9xHv96xDOa2ZkhIlHfhHdYyxHmtLZhTVbcJ8iScp
pM+E9NI5yugeMAnNCT9hbisAV4cdeGWiquAkyqrGeo5zy7PwTw/MXcnfop7QZ/JOkurqXInFmRL9
KiG05NfYiz9a0H2R/FRsfKuZnkvK05QWnqNSiTZDS3HpcT48zgxfxKnIlGNVtilC9Szzt2mAvpGT
mzO+Se5qDZPApJzhNblaX3JWplMIgVNUSI+vKJXRh/roQcI72B/omsp5fQhi6ZkGuOjC8qZsytpt
TWWLZR/tTox5zbVPMnVbFVQq4hELb18X40tuaT8CCWlwJ1LRY54p3+eOWWs+y6jSl0FYKegqRcQ5
etrYfg3IUo5ke4hQ9qvCnXI6m3UMfRhLjXacG+MlLIr2ORct9Rgq8ktSXXT6/zed4OFnvOxUqPNI
8sLYQiaA6XOnDmUpUhZg8/FcWVwrj615skjlXJ6GE7ZUI4pI1tVabglRbG0V1TKAiXRptXs85DkM
nTqBP4QEQ12gaVDZ6NyLC73ur82EtvZ2mI4Um4vd40FbbEPWsux6bIldxN2DmBIfHgu5nfECfTMf
EDcaoUDc/trOES3DSlJQEMtCuvUjEHD5YiR6PFgmyY62Xu2lthK3jdJ9J20Gx3ZewpaGxRfULny8
x5aUFDpjuP4ag1PE1ELRDMD1sjkum1Eg80UNRqOwgfdKX7ncSdy0dvPy8Hj65wHnSrQieZASiYYD
6fEGjzf8663+9VqtWi507mJDnFU9O2kCw0Abh5fHjyWP1x5vgKSc7/H4Cn97w6REnIWY8aWiRror
9IEDIcQhnMfH8+UhCEkeGxBluHmvYIgld8hpFlIfvTvohMvWn6d+KDBRJcT0b68/dv/fXvvz9M/v
K7R5sPH9653TALse/UEodcsBDP8cxcdzQUBGbEdNsOPkF2lcRurOV2t1lw6hrkCoyBBkWIk3DDhh
WJc+fkBQPy25KcEqLBxCawEEPt7XmHNU449NfyH8Pf7nsSWFAHzFuP3689LjdXP5scdWQ1Y3YMNi
++ftHq//9Z7FSOFPXZh9mcwgTAWv3RGu/c+tx9PHf3QRK/A06VQnKm8Wzc9tW4ZUcHs9Jb2bywoK
ZLNjXmTLAa6Ox2EOH+fYn8OaJut+uageV9IYddXu8dAvW6oOwaGao3AlBMO4q8p83MmU5ynq8fTP
w+O1LJxZGZJTEyetDz0pzfBdL39IsHASHw+TUQerIKlH5CJmfrfiHqkTeoFUo4GMzqW2F10TrmMl
qdeGjoN2iij3WeK0MqHqK5aGYst8Fkz8s7SbvTjLR27RENiqipiI8C7l+VVJKMEOEFto5duUzrEO
BhKyg8ljgibvTY0lvpRIzsQKz6Z1eE8j+QzQ2FzLUwIggvUOjfC7XvCBGVaTquOaFvLi1ZyUbZ/D
AM79MPAaRQHOTRUUFdgxCTCBUAV9kSvt3MpxcAjUYB3OS7E58g9+ooc7gy9oD7YxNZ/U4uiV0xi1
EYAlpc+R4Q3RZNhNA/SshRGSTZVKdRPLckrsQMlMe+vrytFXVZAyHaE7tFc73OCNHp+xOe7VqfHB
nez7JQkm7iZXa7pXNa2fqJh5nX+XxEByw8n8KrXXVs+gkLbWtgmSL0ZrPAYDf08QeTHId6QK09c8
071XMw43jVmT9Fo7KLW7PBi/BNETGyxNo9F+4bkib9IyBFuW6Bf4TTLD1KODE8osFriNRyrWRdxC
TtTB8ADWvOqoAR0DP/qoogq9f4cnQJLHbYHYIqZzA7x/q/twAE36icHEVD5XsfCXUK8sQmDgYdPN
oSCD5n09UEBVWwGPOiVjlm5Si9TBvKXk8EkKe65hJbbz5X4rBNDU6SuE6zJM6Z9b0nuhe7LFMkvJ
mOKXNZGgvX+JwPMVxAEXhOqqVgf7hXmN28JZY02bNgRnMf2iEUjmmqoAvEFsY49V1dGxoiopy9HR
qpXb1OJr9/W2c9BGXClRHfnbARBN0ZKvzLrKAOUz1hbxSNos26Wev3B1/pZaXLDUSWM8assEf6sG
nFySJG/8WaWHoYTe3EcV3jnxkwVEwyUrS9iFAnIXmB8WLnV5e1zjg3mdWiWnJh19RuWAx9oUXRSS
kDM1A/5FJl0nQ/smk9LVhh08bJAKLfu4q0V5BVwbNlWe+V49qhsyJAHloNyBa0m+XRu2I0i1Tl6P
8PtXzJJlLw9z0a2rAmRHMFoO+RPq87iYSwYx389WiBogy7TnOZeaC1319bwsGx4vBQnxPd0gXcV8
Ist61KxVU83vsi9rx2xuja0RJ3AUVMoF5B0Y20AbjWehCys66L64pq+IoFPzn0fUxVuLRaJdVDkX
qAI9ONc1CbmPirWKv6BRy/yi6vl8C4mQKmq8GsLkM+MROW0sNH7oWtArKbTRqEw0/fM4TjGRefGd
G0X//Hhox904NuItBkzl805xpXxXpmKxxvKHZ0Mlvj0WA26F808aRd1OJnr8KVIEkE7ZWil9mbEq
tTaGMS+XiRBdg9DYhapyKGjMmr0GgmjGEqa22OMz46q0inEdpWg9pXP/JHbyrcrrr1DMLP4LLsk4
KflZV0E4DqI0AIFIFEYNeA51IY2ulNXwpazaK9RGAdJJ4bDIyWgx5F/Md2DfU0ak7jdGTBfV4WDE
LxkRk8z+h3rlNyNnwfCM0AM6RT/ADTAtpk4l08JUPFa6qR7xUKnHXEauOKJrWOvCpHMlx5pDFTul
7G84RAtJB1VSL1Xf013SQb5TrgIdJLwqY68fldY8jOiuNvNcRW6WwbrEKVG6ddQuavUsXKEP/5lS
+YayInwQXkO/ze46uRz4tW4aIL5QS14zaRoOvjWVx1iQrg/VTVVTlYwKEX5vvel1Pv6/VxZLi2Pg
Pwm3TVRXhqLh5pB0wK1/cxTMvRxbkUGUeSKZyWboaXq3GaYbNIN3E9HijYTn2q3naa0t4o5Rb6P/
4SvI/8XtYZomA6ooaRJOW1H5m5zd8sO2ixH0bzJo16bfkcsFltoViONxuZG9pzLzcwQB5drCy3RS
LaDocgY+oCx6p6mUDGVcEO4XsanYS9m5N4PnlubyluWqeFpUoI9q1H+/4+RF0f63HWeSfoR7Ah2+
iur9PyvecTOkSlyM7DiLbPhUk8xt0PsnSYE2iXhB9bQe6+7YS3C6iA9h2ZS8Ewws4XmLhungN6r1
awRYZoafuiy+FBRzKP5oPwhUNCIlaqbAVGOeGqJAQVpF8+5/+P7/xdzAXgepruqmpfNnPATn/yYo
n5oYz4ykFwx1pK8KKqlzUdvwR2g1TbZJ3KLKyB0kT/16To23Xo8YHtRjTNTmqiCeZ4W2/zCYn1oS
15tZN9+spQJCpsQ7V95TTFaJh3MNA14W4p+M1ZPapp3z+CP+/83wwjf1b4fpv2Z4ff8Ki3+3bREz
s/zGP21bkiT9g/oQ/yRVEXVd5Uoafpr2f/8vQZKMf8iKIqEi/qef6/+Ytqx/iGR00cK3SP+yZMn6
Y9qS/mFZJE2JMh4Si/qy8v9i2jIkefHD/NslIS5vgTlMt0xFUuk+/m0sSSS/6giN1k/SFMPcwiTP
JRxsESCC1yijdDFXhDJOmeWhjMAy6UF41QWjoY4VNTjpl83HQ9yACmoIZne6CtHh42EWwmY3Lg+P
p8UYA5ahF79OBznaKPAWd48HGh/QJhT5n0//ek0ABBf49T5PgmKBO7Pajv615JbxIEE/rE0wzAZR
C4QolbsyNlh1Pzb9Skbn2RuGo5JjV8FGY6EHWDcgbsvQzA2lzidfhVRotdVptJC7WmEGU9pUDYdu
O2/zWMfrVjCsW5MshiZbjJCJLVlZvFbaTnS7HKVbaRlbclw/SRRsuJsh9Ah1tdvROu13Qi9J60pu
ED/x0iP4ChUHKVQkW1+ngPRyweA7BbF5JyWMCGuCKSjsbBV5lsBGUMDXllYxaixY/4/Npm7YlJey
gsJ9NolYvD6+p7DUER5bEf6qrd+uq6X0+HiQ5iqEvB2dx74pNlE9wbZhQYQgo0rGYFcxGd6MgFVw
gPdrSd+a7S8iyJciLCJUQIQy3d3SH8ptsIRcqMbIzFC9UUonS6fN/qoodEt3VRoIERTGgb75whj5
8xAsBYA/T6elEOHmQwxbTOrWyVJpeDxA+ij/2jJm4iUer8km7QLyAuzHQvXPUs5YlsGP1wQS4uWR
KDCbHI/OflQ42jju16SGynD9bvOCVYO/QuGBtaBTXRT4axjs7OouazcjccbvWnTVkZUEqxKoY2vc
zr2whozbghcjatgRHAQA5vSrbTeVcKsIB+m6K1tW51kLdA6/+gxcQF9P4hnLAJP9ta/vG2OfSAhs
7Rxqk+TOdv0K8zJaxdpKgU+R4HBwi1F2GnJ6xptafhP9yi29VnEMJJ1LNmQZol3chaztnGo/MjSL
5GrZpHVtpn47f4p31Fvd7KjUFK4gjGhrsaSDn5MZe13cglcQ9TUGf4F5enIw1EOQu323U/OV/hM/
WRa8lIXtVKl0Q5nz2/ktvylMqF5wTMHBYreh7tESTF8O5W9qFaQDs+alq70KrQ3mtDRxWqaYgAkM
pw5OpfVZfmernt13ZuJ60V8Ei07Sqj20t56VLO0RN0D61Hlq5dDWSOTjRDIeMdj74lLClbryevmO
c2j1iyxKu9wLpwzyLsy99w4gKPhJVr8kdVGLB1mNpIcsPIf0CXW3QJ96b4qeSsB2lCB+Ot0e6i/U
3gZwcUKmk22BdOVLhFWANxU4BJJhwLko00iu+VVS14XCQPTQaQy9WnWouAfyjsoFmq1xnz/Jd+U1
w5ukMYbYLCviwG0uIAiCwClv/m7e9vUKhhj96iRY61yb19LcgIKiQ09dT8zQXq7Sm36g0NC+5p8E
Pr3Q1jnHixl+ZXQEc75bkW1sJhYHHMUOZIdHA7iDUc6I1H8ZhAMld9OLjggBxSfynmAjUiw1n5WD
8Eb9lj+G01b9pf4AlAP/uwdJt223CE56ejWyS4sx/S6adcDl4HvxV1ZR0cUi4GZHWWGk2KgvyX54
AJi6S1Lc+kP1Mj4tRotN/QaFhVwYTrb+YJYnDmr3G2gjkXMgb61mxQmlpWsyUMhhqow9KAQ0K8FH
vV9FW1FfFc8ULRHcLYgVd2lhQ/detRc1dOff1o52bGPLxKgCB012+m/rK3xW9s2P+q3stF/Rt3Vh
3JkgVd7guQFZIPJjvvvpBpki/n2x2JdPjeKNrSO9+ohkHAw+0woPgk5awZkG8rY/T/mK1tVA12C2
m1/yr6UylG5MzodsXUar8JuOFyC00v3uj8Ty9scSi+CriozeqbJ1f0TKtqKD1ayUBFK07b8hq4hX
6XGgpwAfb9+69XN1bOd9hOaiReK5MX/n83p6EedVjuS6fWuUd8YOHyI99VX9W83c1EAutmKjPojx
Vv41zQ5VVy4pbrm83Qh+bV7V73SxlE38DZgCZwk0oU1xlUKXfd78mp/jtfRZ/FgMobZgbiay6UY+
f0PwXvw23bUDGjuGxcEDiLcdWAlQmXO0e/Q+E06wLjxGy+Gjp9G6LZ/idiOhovQ9jiXhSL5/EsVt
+ezvJN/L2036JHzh0OD4DsKKQ8+1R5I2imKuxMjhc8ZD98IEnkhusGpgEogsIyiaChe4L9BywrjX
lgyyTc6NjnEHwvYzOuq+Br26gi1JHRO0AMTYwlbIaY83pJXpFy7vC0Cbz5DI3q/g2vo77WxQy5iV
H1NO1gtyzWAx+lb097g6JlC1bwLWD2HN2/iLzgJs/8EQPh4puuO6aA71l3Rr3/wj1Q9jojZFcKIb
vKDbzWAZg44sa9rldoKWl5xo6WUqHVG8NOPZEH/TRSJVMaChymibrXx1T5UzS39QlIu9i9JDvoxv
hOmZIatg27jNN7//kJsf6mo2V281ubLBUtxGrJuC/IiRburZE++hIkgSxxXJ8gwWBgJHxCZw1QM7
thDQcGTc1P8I+1e1d7N459MP/J1u+Yfka01chTSuGf9Fj7nZLvyCjSrZz0jDL0H6lqhH+US8YdQ6
9Pu3jv9W70jlirj17UWSqATqj5sx+Op1KKPARLc5tUkY7exalsbiWiY8L3wq6j1JqlJ77AcsVjaa
3WZyo2wrFccER9yZLyt129alpxvY8Eq2Y7FeahyEBlwMNHFSuU/erZ2yi6/6ftqoJ+U8n/07tjzQ
Hba0F94MMKUMMQkyPHDYb3yFpXnanGkHh2BAlVPZpG4aryR/00enHGg1+G1tJ+WOf01Xw3Ox1lyF
tSbkQilfRyVi5BeKacl4GFTUNA6+zlWyfmlh6aN+/JbCL2LdMWOhpFEUuyhc0EVmzfRrgPQp2nO0
169gSqIGPaJTfbYYdSlToe4Khc0IXZslWOxViBQDbp/eED/PBdDAo4TXA+lQetR9h5+XofOlF+Ae
QWcjcyDhpbwyEKFEJvPSzs4hRWRmt7a1LX+Kyq3vwpOKZWNBLtmxjuYCfosd/0TJRY4dNqlL55PX
AguRQcSDa11phAfongBgt1pBX42VvZW8GMMGXgoS5ECyoy/1tTxa72gZ8wuvTrWHW5gO98lkpuGY
rxV1lVV5lff9bE+H0TM/iT5xxUN6nRp3WobT9jfAOqgq1lZf1wQtub0nu5anrNBmXASvv8DsfBII
ZNg252GvvFebi45Z56f+GE/tvDLPJe8BgGivbnJPL9ywQyZ0RFLwJm4i/xk9JhHnEKg6u8rtCfE7
6qZbXziN78pMV4lFGra5ueqTF+UJQG2N30xe5Yk75HbtiZ/Wu/jaNa/9sKrvfeL2lwzQnNvcpj1z
Jb6Fx5xdm7xORyVhp7v0SJEtvqj79DK9Dq/1nf3Ph0XdvrzQOqhP3Dj6ceUAgHoennUco/uJEDcs
KqB90hOy6hfpPv+E44rOapYf5zv+KvROpdtyDcqr4Kt7Kn+p67rh1orrm3PIFdH9UEPGkXzttsFN
eDa+OXFqT7qL7asFLf5FUjwJQz0yMHKJxFdzvrVMSvgmvyTWMy8kfESo9NtN3V+H0NMKT3OUam8o
awkEMMCz3j5goECD3jPC04H/iC+taldUlbtVuunEdYEHJblG+qrrPb23galRFiTLVPmVgjMD2fSL
4ue5+OY+bWHooGT4gicl9IrveSV46M7abW85sn9nVVWd27v4mWGffzPXEeTofC0x9aTO2RzxGPrz
OoNV3jz11/pay5itnf6K289Ktmg0SHnEjLCvnoic7ax1dQOSpiBGXw1nPgCzeZA6VrSrnmR47SNc
XVD/FEVPsugKqIAggJ/nBqK2Q/OylDb5VW23qeHkpMAB/qKk/TE1jn9Kzv4r36hDFTZDpA1Q8RJr
7MYtAnHX+q0xPRfgBTmlekkGr0aKXH6O2ab7rpAND2+khCWgmbcT9VlUu+dhyz6H2qoeBtj9bt4u
iWehidmyVmbVZVlm7rQO3aoywC0sO8hdEsrc5QHCFxp0gTq0WX/4SkqYSWh1CHjxWzy2Hq89HgKV
/7VEKs5EFQRLAnuzLzvdUbAXuHVDbX58oCXxykF5XFqOj61BoqX82MoEge8VL/+Tqk0MTrLfj1iU
EfkvvzJqSgtU9v/222pZdiggBuaRGrrHRdEvvFV10K/knJmi1hQkfhasM7vlA2WTNneksKutCCSn
NO1yxHQbdZ7cxs/rnZXDTkTgzKZSss6fUhzO8pPOcEujoXglkv0nQijG5X9kiQYPO6Fq67S1p9Ve
BoOPGCTD7mhF8KlcydghiFH6Mbf5vsavv+2NnYlA9xMgnXlgxYPbWDjhColUaKMadwqHNOtCXjcx
CVY2i8ljL9oF4GFwbTp1LlfVT92xtwnauOk35YhAGbKYYK41eiqiDRY1+8lfpydh1TIXBT7KZzD/
fCWOwD+ETnDs3uV3Fkjznr/+BMl0hvvebsiCvEyhS9bDe3esPlh1BsPKVN0QrgXITxNoPPk/dv8K
mBrY8058kj70W/spgGj6adtlSq6+F54xrKHScewnaLzaSgYF+tN/x08sUsv0qn2arnYZWWgBhyZc
h+woe/zM1zl4KVuCF3VoDyphRVyFvwU87G/JZvoBnP0RM+97Ny5Qe9l1pj2d4m8mxaz0SAX035uf
4qOihwBsugVd5kl7dl5FzLJNWs87EFYJFLxlyy/1rYdDxg2Jbgaj60H5lLn/XRrySLFh2tUxW9H3
SV0484qN0G56moDgbrRLuwuOVPSV00QQENJ7w1YwKEy2+D0gZKbRmjBlbwkH2PNpeAgr8O/FCu49
v8RbzVeSEd78NRlVbeG2smETFwA6YhE9rYMDZyVpHPlnjNJqWPWvIbuTAIdXYfU1EjsgeNHBf6Y3
4JAZs51FOzn66xo95TraKZuanBRW9V77KXMIvnlX8ooIPMk3LR4+x/rMSSi4teEK1W6y4YWrcK0I
IT2qYJYN7u9X1s/KnjqKtJcYWG7xOVDtniQP1MfDKkbH/N4otnEVB4dzxaC//l0CRK59VvjMqRB8
2Im8TrmR3wvMTS7ZCnt1FaCJd8HiDl51pbNeRmtOI5Ncb2ifQBc8QooYbK2jiPvTHjfdPT7DzTVe
q52Ec9hLz8VHeEtou6GX+QY7c/Fx02Icvrc+ZyY9aMi6/Sd8cRgA4esEhOCJrFj5G7lvyYqK9AXO
YBXzHORu8u/kbb0ZXzkalWetyzPudfNdVu3kTu5wdmT10i2TwE30gbSXrrmN3orEV0HZSlcm5yRS
rMB9cNiJMUsbp6Jjs4E/qi0QtY1KHA3ZM2gPJ1tXrx3lJ26cBDywegC43Tn+rQjJoSCiicwV8zeW
H0U4avVWYO3+xeSP5anuldulWLYgIm0ws0BvMawsFYMlKsVhQfbbzLz+wDqSbtnwMR/8/ldIwx0F
A/eJhi/hgT0pmJZyK23W3S/tM9sYmQO7c6Y6SfOUJmVwy9Nn7XUtvozb8hxRZqJNKW1AtoQiQl0n
V8h9t3vqYK/5O0C+YPa6xC1Fd65W4ydtJmk/LSJKLM1O87GcRR/mD1UElQIMJ0aC5iFAXuRywLsL
VQHhjcW39rlwPd+QS424sj+U2dU+m+mSpacwXqcUJN66H4a48B3voJ64Rcpcbd8/NSdBZk7l9q8l
Fi5M8ye+F8WJrX5B3kGVK34aPizJoZShIyFlCqa9JiWVSRtDsPhDu7r5mNBis9OGI+yCefESOpAT
zd8N9S/y+Gh2fJg7MXRUEqIo+wTRbjhaLKaxK3/6MKE51Y8K6PeX2e28+Gwg+CI/7TX7sK6TdgLD
P3TuQptNL2nyjHIjfw3w8iZOX3vBcGzGpczCEKrHJ7j/eUtxKDj4wlq+iRqYZ/sKc3BZOFB0oE6w
BC0c5tf+qdghF7yh2OJwEll/oazljC2xf079nVy4SALlZmjcOEEUbRTgHZOXhTsrWjNCK25zJxzh
YlBJ21SNPd2zixQysJXDC1Uv7kS+9hTCqx5W3HLqT2OFipF11V555dptMfsfy7P+ND2hDMWxZjEq
HRomC4Wt75Q1vgRConi7S1ReOY7VsJ3uy0gRO+GNI88lJ7x2x9S84PFH/GljqgEgDj128uKY4Qbt
SMfIuy/uyXF4Mj6WIC1k3a74Q9MclniX7IXPTnMTZU1y/RTuFocZldBoDbKmYBphPfnMYgwkPswX
t4Xw89jfHBh6RJeeQcB8d0URybKX2YUGWdT2vfLckJYtOTA4GXzAtxtMQlByFU4tryQWn4gEqmkn
ThglHfOHWy1UGJD8QvqmxxD+qRM5nFjRcDSkJbeifR6u8g9wov7G5aZDaxxWlMSp3cWCK8trSGby
sOIDVWIZyHrh/sqFAvoSRdqp2OIRoAfbdFzWdv4rhMxLJ+ANs3z2Nn0MR640BmwAhXHHuyLPPabx
XdT2xFyk23pLIAUeaoPTqdiyQmVfCcqd2cJgrOYNV62AHNtThStAkqXjjTeXeTZxCDeMoVwXOhla
RDPtlQ9tXBngOMgxmre4o4hyq8a1mWFpss3vaMXyeA2RGEsdcn5detanFXS2iWj1ZlV3jji4jCC3
5W9mZKlW1Do5HW1OMWQG2Ub7TJmnqMsB9wmYLDfAMJJoN7WcCqwquW0ny8RIwIFYOAR/pPIq+g+2
zqunea4L07/Ikns5dUslIYSEwIlFeXDv3b9+LvNp9EqjOUGkUOKy91rrbmjFeFVlnOJ3JDuywKAk
7cc1KaMhn4M+GZ5y4Vsnll982vU7zmKwf035gP869934T2qvlgkfhe7yJN7YFBkKEgk8/JSXNtyV
mwSN+TMnRXlTb+ElvKk/GuX/aYD6w2hzsnEGau1wi2PEOvsloSB5Dg8tDvflDrsC7lHc5rnwSiK6
MNa0xVvJjYlFMZfE2/iP2gu6dwc45BBeY72oIUkp0tc8QAGzl6+JQ0E5d+leUVGb99mLsVQI3eDS
spCs4+iUbrHcJZXrjy+QqPb5Z/oiejoJZ8Qr+TT3zd9Avx930pvmj79Wsw0JQffxWfeVYidM31W5
bTfh1vxk+VW5LG9skgSMilcObNCv9277j1p8SIBaMSMDGXgSPtnSU2IQ1L35VOGgYYe/2AzOjb+Y
N6y57USBUYu0l/ldSELdPmUQxlPqOlgVGVn2zHTyEz3/B3EC3CvyP7l34XTUvTveRi+859wBFHgj
G5+fF1tJczBJwcTwN2IFtkhlskXNZka65iryThu/gaP8y6orwqOEInkOD1xl3bX4UT3iTIrGnbgS
7Oo4XzrDC/5B3WQF1wldZQ6U7BfAj/Gf4s775LlGac/V+s0/GdR+2x0ZllbVmZOMXfpOpXTbaPhy
0bZ/mPf6pHrTId5kPhqalsQK1G9Qh53+l20ZRVL2CskXseyBOFvghKN01hYcrB1eFR3FpTgnVYGu
Com1TywGEPekrWVGICFMP0YVfY8P81gsj7R2w5f1xc1JiMDwxsUi/8idy/Gz26fxHuyLM3dve5ve
UFZxQ7kcvp+P7HU5Ntf2xqKYMD9hfvMKu5AKe6e+L1/W2wIr8paGTv7BvqSp56xH8vfNRkP5HxyV
j6B2I9wbvqlOyKLAmb5JdtFLTvnwql1gcptXokJQ+EGt1o/yK8y97G3Y9v8y+p59dibK5SI+NHiG
O2zx8mOBWtibArATJNJQFhFhg7eQyoKRwVP4TCxftCVN7VwWVOCal9xlX/G4d44x2TWWXzxbZDNM
L+ODCJZjw5JEs3Sau7Vy6M6MxAEqIp+zgRESEvPMo7qITFv6QlE3ENzhteu6YWdfUoMKcUv5DltR
XGfOJpILujFWPqrJymtwEVtsFR7dUdtYG8YE4yvWVzTTkLwZ6itk+Sy+yYS3d8rpMPuN4KXWJjd3
Zeab1x491QHPEx1HdgFFuWOQCG+5+LI75rY3sA28VSysMHbXaQM2Bo4gb3FhokCsvPEb7/N99zG+
Dq2v4VP2wHl+TY6gYoYLRpZPcabrozB9IWlB+tA8fVfe6PgOAAJI42zjRrya9ZSdqmiXiQ5zvoV7
JLXbd5FJK4t+uC1pclEWfwbb8TH9YkA2Qj98qh9C55PDdg9k2xq32aUmeobYlsjW7uZB/GJwtZL7
34R9A638ZbrDX9I6Qioc7LGpkPivmObrNGTitlP2+gLzyUajzSCe+VAZe5XOOARzFLsFxoMyh3vI
sRPXnDdj+tAiRzwy95mv83JU1tDPa/1A/REDQVGMGzN+vYhPne5FTT8GPhES5Ec8XgmaJWR55tJh
Nn9kkv69ReHHROiF01YHNiRFBm82ujRTwkvQwapZ3+J+Kvx0jvGr3AE9CI3OV6kRCOA2flaWJxID
Wy4LJ+yd2rzhYV8Rp8mVTxtMYG6yRctsYM6DnHujbkfEbqgjsYkDWt3A+LQlJ3xkzMdUZ2EyLa/H
P25Q0NrTizQjrqLSwMaAtpMWbz5np05fh1Lls/lNSixvpi+AiG5kXvrEqp3R7dDv/cy+yk0Ntvhc
n8KDgZ+AJ/vVPufmoVRmIyFF0COd5LO/a1/dMRlsnHLCT5FRcrMuv+lvOdv5b/duTutGBdanbxCH
HqInMNbwV3lNNtZrux+dgYZ//lB/J3jMxMLBcWI9cfpoq5k+dxoU2pdAeF5o+8kdIbATGyPxeVlO
/MYIquQjQFMk2wCShCKwWCf9Rgj2ZrovCddRj1BUAekUAooH0nIgAdvxumfdcK1anMLcStYG0FIJ
N4HhjrkrQJRrH6uP6ALo5gATNfbUb4pwI691BJgoRmG4vHCuX1SKcjicYHQPzJ1ATfPQL1cDfGJI
7XZyzU+K4+CE41gz2Npu3FMQgBfS+CEdtoXv4j1ntiag/4CvftG0TZzdtW1zlSx/Nilg7OQ7QoLK
luWm2/wTNzpsfTLRTUGDszMAB2IQfIfEfEvjgr8Q9+IpQahqi09kw7COUd17Mn7qW84eFXB6iVOs
+9b/YEFceJEJcoKea0c5oWSkFTxF50R7agdCqxo2xNXI14G4vJlPfFwq4+RBtZxXx2ICIyq31GjW
p3Ejx7a4pz8hhgxgh8fUsTzznUmAgYiI1osxU36ZjuEJ+LR7TSC0Ga5FTMIrPTyAovXejFwZ/PK3
Oj1xS48ln8AT/o3f5jubnKyhnMUufUt4U/6xBOv2zQ6HjpLFdbiOJ/VffqkpcXbGd4kNvpdG/izv
AiJ8aA422gPpMllM7LDcSakP1j/NfkxMIfbhM5aI9rpWc/Ipe1/duvFBk8HLiOuU7O6bDRQPlJ/5
RgKYgOo45ZDmmHvdR286CyxHMsjUQm1Tj+iWvESwDcXFdLPnTuO6FuzoFvvtNSXQmSSm9mAW2+gj
q5z6ubqV5dYQUGoy2fbg+Halbw07KXmexzu2CUFJ7cxCQbHBv+KTSMWcZ4N6i5KWGwGHCq99mp+K
nWYLW0ZHXAtUdpU73JjLzrFbUTBdjWeNtfQskz5nq3fFJ5n5TSn9StiWrTPcZMlpEua2x5ihccpY
ihRlarFreF+u0L175QPTRaikWBbxUcqtyZw894zOgQoaC+WKVBn6Lox8TMtGCCnRh37CznQP+b5P
nOYRQzZIbvX6v8afqEIDB+OHQNnO6maYnwHMAYxGXFcMl5El5YYK6ItGE9j4zuTCA8Z69MCUN+mZ
SPZz/Zq9sKlbDZgBSVkb5QfACDV7DGF+B+CA2nubXkX1nOzHs07UXuBk/4I38W1ek1accVe/Fxtc
7F0UbvzIJ8Pu7oP5f7VfqfaSIx+aD5S/nrDrbvGVjwNvXoJkzm+PdjEEA5ZrzYmewvP0VGxwNgZP
SVaEDg0oFw21XfbavHJrTq9cZCx4cu1rV+VhsnCfJ4zyETMSDINLzzuBlKhBGcZ0G4QMU+FnE5is
g/kGcHf1r1AOTYoighAN/AGcimNPuZNv23kb0V91YC7+jLKH5QXLr9Qv031i7ozqSQrdiGTTahPh
aa1ulgksw4dFlgc+CmlQBOx4wB8meWMSm16QBfuWITHrjMMgnKQnNpZm3gN9cfSMPzwu0VyREAQD
PNpW3rGsu+ZfE95n/wCEL/x6rpj1JOxbVOojS50Tv7WH5l8jcomwpdvGMblVqm2+mOL66ZThD1li
tFXbQIA4TQ1M/V45O3xGVMkLZdibfOhd40k/QxNyxIP5AnY4NZ7xoyUeQgbwbgfniAiTSYIqDsPn
/J1K3IN28gvOsSMrcrLxkpuSzThiBwj71MNcIEq94hI+htqGN3sxnnDQAxsRqW1JdMSCsXeV3qXc
QBhgdnSz9vwVv9FUBPmmiaCsghOTqdjvNe5TKD1fGEOFTnSpbqhMY1/YsTqIvpJsmvJolf4ybpEe
IKWGqufWCjWw+hz+g5cP3vxtklPnQIu4Zf/IE65KxhKu/MbfG3w+OzOrp/ZN3Co3IEXBLa/Cu/4y
vYfJVtrJsEYd+bulRPnpXXYKBnE3Idx1jrUBW7wZ84Ylo70iqpts9S28sijo4kpE01Sv6tcm5WQ+
jVtwhkp3rARRh1P78bO0Gb/TZ7QRe+G5JwsU1t1NeVcBeeJrRr76jSwdPEoZ/hz6V8CTZTXL8xpC
0u35ld/RXZqL+KUe0jOBR3LjECdDhQcfZbovH80G+ShQa8uggbnoFZCZHJrAg/0mP2Q3v0YfXHbh
VWTYTJw9kA9pCvnx85O2OmXCsJ02KTXYP2O0u1vNUMiJ+EP8j/FVZcG7JrflCjegoKplBS/toseM
ASm3XX9Z/Ix1/M04oNYx24ROyMIJdwFs9JoHLrAywC28KS/7N191P7q0h7VChsreQwSwoZDcGFge
ulN+1k+CyylNPipurEPsNy/VxdppzyTbPE8b9UsBMBxtaCEHeas9m2SqPuI3bt1oH7vFhSQjF3Rx
ng74c8F7YSxP2XlxpV2xiQdH9gUoHcYWHh5jFgbzLwqLB7YXuIy9dR9I2Pm0wLc/68g25FSDUi5u
dMD+ZOY4065j4XRTt9mLHnpH7ReLA+4vfUuacFzvOM8/zGLIzhPaTa/Z0DsgunH5Qrxh6gCIaOyX
iyLv9DMlZlq/WnsRv2N73XrqI9dltc9uZewan1iOhXYv2co/lgguFOk9gU5DZf/WPMkuOfR9TEWE
k+zz2HkJSM1sFzCs0LQzFp0JWdwodLY17tH2GK2XiPjaXOB94jGo0lHnTMs/qd4r5XWgSFo8Sd4o
9O6aLX7XR34TZFnEsWLvNPfxqsN84UYoViTYPKiHIHK1z/41f00OXJ+A10T3CKvQeJ9eMZrYp6/9
DhYVsgJQfrrGF/kYze64o1LHERRhj82OSYOIIvsNCLsmAOBJemeu+2+iqjqG94JUUYdV3Zw+SIG0
zvVntOPWWpinPuCEgNtUzkBq9FFgu4c+51XWOYARCx/u3jwwPctHF28o1u3pUYPuMp3ah3cYHcJR
vzAVQE8UfLDTvabp3rxALLtAc7107/UbAhzq6MyvPlmxkWIR36Nw+ShndhB2Gn0Pa0itoaExCHco
NCXSzfA1uFBlG8/S7GAygDVG31zmVxLinsdDs8nSXaw6BpXtvdmwwJyxi8eu8DULd/pJhEDCzsz4
Y/kW4g2CsX1wII6MlU/w4TwyZqHqxehPMTfzxnJZCR6IMqY7WHdzT+7Wjaa0I0uRzeYW0gZRfnno
qvYPLO+LCNcpcnJQztsF7mVM7wHEf3Hyth7kHUMa5ESGm4ymyaufm1NCzUFbUxMSBMmeStnLf7pP
OtV42GBy9xFcSbZjSSQbtctdXIIILaOeDMZDUZ0Scat/69+pjGmvHXEQj1g1aOkWGD1+0FP1D3UG
DvF0gCvxjB1kmDvp8/gjkgZ6TbbY9nBj9g6iuGd2ulw55+F7DYdF4eJS6afGrTgfCVW2ipc4u4z4
cEd+DdRKYfqvBv97o4ZAFEiZgeMm0yZmK7fwe0o9mewXeBK0OdxBppeX27HysLWZ0k3fvBE+Sq/O
1lQzTpNgy265ypqS6TK4K8MrsCas8CBEPZWHbuNkH/yumbKK51laBk/X98Z7LnnVZvyKi12LSHer
HzTdQSxOQ01uGw5YLMgLrn8an9nL2ayjdQMOr/O2+zdt5EPMHTSs2IL22r6lUFTDbYTDYoAbsxup
bqlsy+yJxF5oVKx8ArA+JD6Dps2Rvud9dKyYZSxrCUt3w9wyRJbiRexVNUSZhKE5ouTubOxMYFOk
WQo01CP7NLC0H7LghNtxfgmxj0KUCglC38u9T0XCP5xnDymAMoqNnkAhOuz60pXYVAAjqK3l9fCT
SZCeq3GXY9I5XbryJU7Pcv6UV1ulhMjuQDJchLsw7sbhuZj3JmgXGGQJMLGfhicl+5r1vWpCFrvP
JuOaYktZQl1GLUSRoHJ6GYZQslN2y54ZkwNnczoWLGSmoyVs0ECmsyPP22BwyRmBdkda9Qu+2qTC
dnBjnQ7AutwK5ISDR+GsWn6G6q6djhruSemdhTnWd8NN/xqe/4D9foX4/8P5/x5KCqu6nkvC/7gA
f+/DXHGdjjTw4fiBSccd2cmbYNxocrT7e27Gu9E3OuN5CHJrZ5qil/cMxpKWO6ESGMrpS9AhTF9N
htbvjKro0bJL2q5ujqag0iv+PfX3orwUEDY7Rtt/z0lLwcvW+hN/j61G9c26tjadCsUeS1f00lP8
Qxwak8i/55r1hTqFav/3ZW7RH/x9998Lf+/734+QRrfaRsRD5w7IX+2/NxG1Sf7g37d/b+3CksYk
kdP9gAXfGbePqaIbV2eIKliWKPyzWKZgqzu2uMaFhDfCAZIT7HenUZ9d/CziW9rPT004X6agJfDW
5KyVuaKdMbQ8ExH1aSk5tvfCp4wZio8DDRb9wBtxOu9iIfEa7teeZIZiUjZRSUZTlT0CwWptI8km
P4NPl4bDROJtG/pEStHkMUGwCqDGDFrsrCSiawgSLY1p0Cb38EQzJTkJcfrIh3LcDTH1KYoTtj6d
fVPvY4Crtp+2uQ6yHY+fpUhYtRpAi2rD7WyqHmdllxAK22ji4LeSqXENMhodn/NOlg64RYFuIBY1
RbB4U/ErA3wybV2zmT9QhbR2tlBw9APp7wGUNHS2bk50idfG8Ds12BbtUOO600NrbEc2wrRl2IyL
+y4ro8eQyPsSduoqJAmAB3qrqraihmt9nPQ4q9BHaCWGrZJWQ7y06h4LFkhei5pAphuGp1CX/7XY
NoDwwfDHymVZwMuraBQdeTF+klz7LCzmGVmsBeRcp9jGwUyYTLgvDeObBDaFagDtDYqEgYrgseAJ
YmXaujAWdKznPIJsByFwLn7IzUk8Ur3iKX6p6B9a2GLNQBuQzHg+qVgOavX645GVHeLoHjdD8RKU
KYSnSL5IIhuHpmgzZlRlsSnIXSPuK8v3rfY1zZjoYqsnsAbOZRK7HHKvnaC4S3G24IjdP7C2q3ZV
/ismMB+CBsK6MWUjDrHa3gILGBA9xBIzB0ymklPS4UbVrWtNVnzGBJw40om4D0gKpQlpYenoyFPj
IzKMbiMH+pcVLU8z1sXo9CWYx6LmzzH02nQ1UVSZbcqRPp1yjfDlrAy2WoQcOuNW2xlK75XDNG27
eYHNjXuZkIMpKnp5r7kSPWmUmEPiqy3LkCNTFrPEzH6bMcIB05zPy8JMxIzxM8FjZWIzJv4Vr1hA
noza1fhgCax+1Tz8SfSG0VrG3pZKjKhkLtmOGZpcC8NxMec9clrukoRqQE3ad8FkL6iYoNUdAFGj
6oIn9zqLgZx9anXOqKtJHgYWSTaGSbSM1VVMaQkGoWCuPICqiswNw4StLVGws1HJe1aqlCw/lrKk
yrUz5gSCPD4HXEjYDjCMkLGTr6sQdi7e1H7xOwppf5RSVm5VVlyrr6nI4zze6BZQd09JkwThtAmW
EhtdSLelrMIzFAvY8ziwLE6gsaGWQ1b6s6YfdA7AUDM9zHsuswFvT4zDI3VrylD8lyYh34RCJW+p
+ooqvYzhZ9xOe0mF9yVCMmCJDbcqweyzCgwRp+NPnmEllsbhIyqBlEu8muxSTjezQjRM3KTLBiu3
wm9NrJImmKrhUDD8bxY1pgFO35pluavp81QBTXVgiFM6Q37uuYKjNRNCYIhVAnzGluDm6SxeDDXv
ziX+lXE6fYuG+D6tSaYlvlieMKcetOyvtqS33weRzKmdlbOpMnIU1Huhk1Ue/VGAZgAXHPKcMS/g
4GrNy5QL6juGMjhvgVUazILDaPAzVdiPFBEy3tK20ZrdPh3ij6w3Ew8R3UFpIwNWJPpWbH4ZvOKt
hkW7YuNpdyERxTb7JDuUCjBxUlM5dJIiuljcNH4hzGcZRwZZN0I3NQPaHhT+WZ8VkN+ZGRpTianQ
FC9+vzTIb4zoXEihTEZI/2jk/lY23Cf9UnrdRNq2jEUXjVYbnfKKBlQDtF800VZFQjtLujkDPxx+
L+ubLAQvQhCCU9RCSiZ9VnfaIdKoLxLs4g3rGLBEluZDTBlTBnkCgI9CQUrmbttOmCLp2c1CPm6n
ev/RmVGwEw3K4VH/yvScyFzdwtBnHBx8BH/L3IuQOrsEGVE6ynnkIn+Tzn0J1ZysC/JSVfqlfmSk
JYc6jv39Ja5aBNqRdVdLMWPSzJyC2wymXIvxrmoupB2GK9MPE0P0PSDOY4GLY2b6QwjfsBAJOmY3
uov9yzy297Z8Wf/FfWBEXFSRLmCKF9hSomhcJ9mdgMvIjwpNQlMPRtNg77cK2GkvcQNxzY5bMSvn
zrewqHMLgI9BF3oo0CJ23bPgLFEY+MOgndOAatTQ1NKzGvJnpKjy9Da7kOY7bwtgHhx4N0RJLa4Y
LRAbljEDrpixWc8xydGNWfPztEUgwi+Z6HD6ZJXZn4uQS95IWjKs1jF1SyGuxpxTS+xyZAlwV4RK
svWG4XK1DMQfz8y+5EAEhOi0t0xkaJCbx6UTFk+tYU+U5A/BXFq2VTUke8TS+0ALM68sKCGtHGlf
EjLlr7SA4FnyR/yALiwV4hgEjRYG4skIZSE0mRriLJj6RnNRpEogfhY3SWWiscdQgcgTnd5vYIe1
DYCnyMBKeJIzMEwBLjbMkXoeMGjU22oTFlD4DF07zbgFwGu15gEstgffj4kfwq2Mc9MglEGm37qh
oSXbGKBdmjI/JhfVayL5TcKLGV9e4mo7BmplMsc0icLNwlDDDUxC07tRY/yh5le5SO5CHW6liQU5
7NuROTzNiFjIbh8ieinaBN0Sm0neGG9tqsn3XD3NSqOxkVdboWeAOYspiq2u/OGI07Kb1huu9ONj
7s3vIMuvk9wtRGsO7WEMd8oEHiDrpJxocgjT3KKpH3KmUI1lHq0i/9SCgPQUERS/TJ6nyDT2ytLf
Zq5ALlbKGqq7amw3q4VRO4M0JoFoOPibMzunZmtK8KdcVx8EQG8sARJbYgQ0vjEzLFLxCHmopR8l
1e5lU0vuVGHWOM64S0D6HOhfXG0NgqgkdVOkUBei9mUh9iHWa1eKITXIUr0x65BRYYjmRwn1D6Ud
a7ovTL/iiSGWUJwqvOv0ZkEwBnhQ5bJvCZJw7vn/sVYMm1M5N6dAiN7nyYy2+sg0xp2TXL2oHWa6
M9OkXMb6qzYGb2jg/4gtyPYau4ITRoL1FXaD7fhcZ2W8KXAniWKmV1IEi79MamRIcY9YcW2BhCbz
ImqBdmCbjq1TOErzzvhLTk9KojMGyxcrQPosStxCfdIF3GX0EHhV0xEyitKvhqumKXa8LXyGBj0f
qO84YNUtWBOe6qM1YYu7yDjkdJJd5UjSFoqTzXInM0r1UYAvW8K8qhgwByNVR5YWjSAxDTClxsDY
gCtkyCSWaEzppxY/GH15rsIcwe2MlLTFfszsZri1Oel7iwHvanyaLHaJEeynrXWS3GfYkGN/VxQl
2WHX8wwRYZIbBJcQ6muJUx135OmJAt4zqH3twaiN3WzUB3VSw5cqSd1QjpyWbCoGWKruq3X3YRBt
dMzJqpst2hVLq3Av+ii0J7mK1yQzePkGZgkF9qdObLxFkoZJxpQTCmZ2HKYENmEepBSQ6escml+x
NmhbZVYsvy26F6kbwmOuspQVc/qupbgJdhxQjTmppZFIp1XvTQ3FGIu/Ry7H4BpieYqDWoMEPO1H
7lw31xsSdTqOQqwJNCUZkiblKuaiW8XDOayY7UmbOjRF38RywuqonOpiOY5a9GOMeWAL4VeQMtkJ
0lnzKMb8oqvmk2JI5DoLOAV1sBR8FSPll7piqNbT9bL4W/VFtEBUurhsN9XK7E3qfmcZteCECvwv
BJvaMjDECKk9WxQitTbf1SlHrGjGHeLjVvIsrT7UYu6RifNeyuzDYyZsCKiTiXtMYQrht4vyV3hu
kBa8ioBmY9y+51PSkig1wpscidfRIOanB32QaaHl4aDjP8ZcCo8+o8j5boY7J4ZK4xox/DRNIdom
hqrRxCoLzLe4LAnJOAWf9NLVaKBHJGWRNIeeTh6RPQ4xNMU5TPwgoNUjouQaRDpWLT1YLWdjzSdN
vSHDUVrKQYzoopnnm6kb03bsFMziJaNm3tX6qUjyHbwJLLVLxpID5TnJengTLh6bFj4DJEdMrfXS
Vscmww62XyducAW5eeA4VblrkW6k4A8cBQ2w8hx1F2YKNwHP7QproK0ScAIFqWEGMvUfaV+kjq6a
HtU89sV44JOwjRhAy2FBMm4kzBtPlYtON7SXtMsoAogl8z0J+62V4gFmYNrq56HAAeNml00vGd80
SVCdKJCg1VqrXra9I+6eDjKW1vZZLQrroJULqdxqDyNWizaKPl2GQaLzxvbVDhQimobaPCk6s9dQ
CLHHX4tliYuTuhRCTvvEdZ67ZmiB71oEavd4LXbJQRKG5ySUn/jgi222NGwEuqJhH+qTISYfqYIH
aqtxhPqcxa8sYAka6Ys8wR4flA5qyczxFdfzHsAnVaTgIAdW9ibqAWNGoTsk3apTzAcQyJlQ8rwW
NlmngfWJ4C6TxWyaU6l2ABta2mRP0zrnayvh1ERf/aTtm7lLDxjIcXWYKrBOE6LygdJKrhSeWQqg
9YLaFlNiHD9fygwaQxh1uAfBqWgYDtQdTY8Frk6QuCsaaPuLkaNbMZzxQ8LEuL0AvIWS5kKvUW3N
89Rs2QUQQDcKPF34iHqtj09RafiVpY3rKAONtwwpLpYxSdUnAo+CRS52fQO/rleXgm5bdUYFNjmp
peamh+PSQHzUSlVHVNX8ziy9mhXNx7zPFi6LRofECPsIt9rAVYNgPLVptB2G5Wkhfg/TTnh/01Id
cAlqXey74A4GsUeI6iVtIF8Li3xQVnhHU1mY1Ly96xmey6Lo6uPbEobiHouf+6AqkLmG1lijVHWb
8xltVQHjs2kCci8w8lWKHqEUlkT5PHNdE+ilaOga5jv+w0hRxWVykgpmVct2EHLVEyQj+lMRBS5d
8BvUjEps5O+lvkZyLHnrqm9wQhGY4oJ6kuMYbbASX0qIHZUMw7Ca622LjWUtCcFVbFCILODCfLBM
yt4yXfGHZae0aCsEJT5QFl6YmCyQLcYNYcS/LJQ/0VLXjlHQ3RVYa3EH5C62OYLdYGKmJjIpn4VZ
ehjT0NCa1msx45ee6FyoBmDhSA9/lllsEGcZ30scwwmB+N63It2OPr6joMIMFZe+46zxYSMY1TWO
gL5QJ+AcxOldZv3LDF+QOFTMpHDn7y3PGOUPsQNMGVf0aH4YI50L8SofskhbV/ltoD6CEm0pEqy9
2MHzwGX+s8MPCA0mU5oycQmFoKzC48dr6/rBLceAKZDQi4jqe6P0OFQpEE9FvZChuYtfij5elwZM
o9NPaVNCBSD9jLseAtmY/kRGXDwvUPXlEqisXPtYjRZOooarxjUyBqr2yAhkyqRjsMTmVWsAREbA
q5nhV6jE0gkPWbfUkFG1A1TNtJqK66KIX2YlRV/0Nj8aCV+5pL9iMclUU2l/2N/ec53Zi0YsMmy5
su7xHK732hROfljH73jEw8va9SMbaqwi5m17xmosDcSC9fZcoNvvZDdW8nqjhRQxBl4NjTL6bF1A
E2q5N8bVQVkavgI5qRwZpngZUJ3MpJmguh622M1jdYxtIhWD9JkF1q1YEvQr2d9iBfhEAm48Ze8m
yTubRc/bYz2pJniXgI84GTgQcurPYVQ3a5vhlI22eDO5cweL3JA+oW4pl6bwByl4YqFLSNeyCDCt
CoYbpvRKugS9YT4JUD0RxWn9g80rvmAvPDuaaV1NI7QwaA5g/dftzSwKV8f80J3KGllqqVxVzFTt
QlIbNwurjSGIJGQZwGnInwIzy9nnmPFMrH3FJDa4jqx+kM2aqVXoWwPmgZIZ/SYQKEJNlJwKtn0O
hQp6BKokMS7RydPqDREritmpO0ElJkEIKyctEmurUFvsw1L9jnPBOsdJ9byIiDpHWZl8gg0qVmAU
L3lBIU9Ao55oflCL/jB3YJZW0Z2UrxHiSc7C79AR1nB7Uzc3WlCH4E0pCs9cFEj6A3hGlHw2VWk8
m4yj6RpmWx/wQoZ8lyP1Q/OC87xWCb+F2m9G3cTZchHORt/8hAzevLKBKzFWyrKxYGIsFcN6LKwz
b53al2Je+qGh4EAbhWQxBfPJnCZs6AwwUi2YKeRqigNDgFEcCHAQZpkVQ2J+hYManssEnTlG37+H
oXBPSkNzM50uOaqKhzwv+VbW0kMQtKIzj8gPlX4lWXadm8/o+AUyWbxSYtistM+NYGLFEObMOcJI
89uPXugPTTuDJi0jog6dyJKmJdiWlbR1Bwktj1gsravFBdj+wjhiYodzEsnKtokskkYpc1SFSfzW
e+1FaXPt3RLgWJlJ9ZHo06fYCSe50Y/stc8jZ/ZOOPt+Egk2iYoWxkrLPYj9uJ8Uj4mueBs0+MgI
sBmKYzoi5E+gvucji3+HLIuNZLLpR9if9fo7CwsKUsmEXlyuzjv//2+jubmM3Sqo0tbYE3LHkvPf
28PaMGeA6rWJGMbZpfEvUIeub1q//Pcwr3U8Ef4e/+/bvx///77+348vQ8P/9d9jwwRhHDeSMP7y
JyM0EhjjxuuXv+/+vgirMW2zWvP+9/Dvu7/n/l79783/z3P/z8O/9wW4zVTDt9QE3rz6HFv5lO+D
tOLTzOtH/N+3f8/+PSZLjZeEHLcP2Sqv9Cfl/u8LV1e9OP89Jq7o/z5WV50tOpr4YeSLtk0XwcHz
tpUdlVHmPks7rN9Nodut3pxZNZtEWeDwa5qgp/lQa/tIjIjljALTJXYFysr6sMOF8X8vpOtbDF0F
eRCU7X8/8Pe2v4cCQ6GNPkaHv6diTVX3k2yiZOvFVEW/jG/P3/v+Xvn7UuYNf5ym8yWJFYTbeoGg
K1n/7t/LnUwOeyl/z6qsQRi2BtStOlyBGBexA4UDLlurW5FRA+YHGXtxXYH+qkl37RIAmqGZG0cn
lGz/90WeOggRUdks8BsXGCK4zhhl97N6dyI+1Zh+JgScpWzgagNiFuGkDDOVaAzMxrbx6lOdrEZR
xd8Fvj78ey7PR6jbvdE02wbb5lIakDf8vTKExf/h7jyaK0fS7vxXFLMWRshEwik0WvB6w0tbhtwg
isUqeJvwv14PbvdMV1d/6orQUou+TVO8BGHSvO85zxHzJqiKb9lAVf6Pn8t0xIQ6dc4xAI62S6/v
cH3vKjQW8ojRn/hzoM/+5/f99luub/vbv7l+a2zppIihwBX6n4NK/3Nk1399/cYP7/1//fYf71B5
id4RqE3i5L//yB9+Zxl7+zhtTqRx9SuYWQx/Xg5IwfahwYb+07DEWUhC2bfu1J5TSs/gpKBn9DCo
17lBzEZB4Iuo924d0BUoo4Obkk7kRElzNrqBrlJKH78N933Ub5I2A1aLbqUuQXmBWFkHvvGlb8zv
joryY0/SLJkGLPUbVi7sOG122ZAKDMehJkbPUgbsPP3CGiHAwCDqfb0L6H0YDqUA3TYU3vxnFmDl
JR0Y0vzaRDprmpuwTYN1FfY1ZiWa9X3RIPz02IuoEaiBhuFR5N/IszQ2DQDslLXAukvJAKdEt8Yu
j7rIKZ9bhwZCHUEGESgpeqpkaxbd9Ltb/IpxpsJDPYonSYoPy1u9GjMTIUKc7DOmYDidgvSRAgaP
YF9mBjFyKg8/V9ndZ+Rar2rCFy6joLHU0cEUFm26blGDZ6F/7MtxWgcppi3iK1wKANXMowUUx0Wr
DPdjQijpVUZzX9JbDJK7KJgzQl99JDSifbfDlIDxpHbX0henMho65KcBYnQdHEMPA4jp+p9SZJUt
fZB1GMY4iDoUPYWmeE/oUpdm26bQb6a7TbOspdFo09FP03tNNjGagAoNdYRfN0ANKmmunZT96trW
F5l2mGc1xTQ1ib3toB2PSoQB5V0Pq37tZvUnXAZkVHhwTpo2DG9qjzopEfNkUQk9A+RgfDBUOR5q
l71DSA82bePm5A7GhT5B07fPtcm6WLAzbQsYJpOOVzSDL0MqzmRp2ejHumTTeuWt0Vr1drCDO0Oq
t6Je6rYcjsEtTHFEGsSSk56dFRhj0qD47mYxad4DxvGwNm6jghoa0xlModjgnGTyEkIZscyeDE9N
OaBGAjNVoVwVqfhsttY3JzX2RYi5gh+9pRzAAxPN97nhPPVOM95Te5Qhi7XURgHm2C7QXHg0NcWQ
o6HMCddUmh6Exy6o8I2TGzylqrcf2kx+tyUu/jj7QBQjCjKnQLdL1hWZkWu/nT9FeyMUbBNmmexV
uuh6nfYrzcBl4zcYG69mr9dC38ysLttUxH2tQCXPNFdYs5L4o2MksLpwzTVtLLkpU/dr2DfRx5Ly
VhD4ZCcN8bYeALcF1HW3QR4czTQ+UMz8IGsVkC7h3xi+ZVDqLO0PomzPWe6jgfMYRFU+YKtT9r63
Im/fVsGtjuLmqFTBOFLmR0oCtyYmrFH3L3XWvJoVR5BXiGDz4KEqxb2ORrZ+nO/e2MASTm6sbnoX
KeEuTYxPQGpKeEYkUNOgw0pjZOCJHXyOYkTVc2HC1IlyFp14gNsouC1nh1ovzwf0COMr2zUUFeaB
0CX2uN1JobAbMPboBqQSw/nWGqDxVUYeoqnN67fcoWygISSuLQf4nkLfJijtIX5J9dad1fCUtw0q
wwShDOcWAXMbGYSVQWmXAtHtVJxaNw7vXWKI2VMHnAVyuUdLvHqJb6KGKdBfyvTDpOJup1O24SJy
7UsfBV9bSmidsEFiSORdI8EYN3WX3BPwBz5wtnDPBh1P99j3yGIm4uaoTNkhoql+CLb2PMpN5bbD
c1cOtC2H51qTdEFcyjdJgvOqpliwbW00vyMxuKzheVO6xGhcusWJOPj+qsEznem8hXeSyI3R33GI
ci110KIYpfShRl3viIPkhmlQwo5TSc760ILOQ02KkGM3G4a9GRJMFdCA8hSlsUP2w0FagIVsI7qD
LDqg0VpICHTvtkHitYc2NO/qGV0YzaoP3ZxhauofBq1ngoOofUyVwF5ohuo4eN3XBFIqhbbifUxA
Eg5NVLBKMz8SLKY56w0eJBtSZt1OJ9P2MLZ17rYnuxI9kkWBx3IXDCipQAS5PY2tRA+uYqrFxnqW
1XxqEddkdpjfLiIz7ly37ONzWgH3bfL8TJ30zjCvAvRYbcrEIc+7dptd16L/JzY3PU4NF9qf9UWF
MXCaqg8oI4ykHqIBycbxLqVufxyI1mtyDxvXmFiYhkv/YI7py4Dg1R3Hl8yhmW46yW1HQCGiUqwW
jsTCZDbWKrSRwk/9dO6aJDvWxCvmxO4KxtTC/1IVmmI+ROXQaT6mnhmjmameHJpaxRxDEXWYmXPD
fXeWR9UhcgUywrkZeICo2bHam8e3wKwvgzlVQHP46xMc78LEku3lWJDr6Fn42hZIdf36gC4nrxEi
QAHl7fLj4AC3o82MDWr52vUbswcbr3bVc6nb8ORH9uc4g2yYNKRHdQvBZlheSNHETBEWHyIjio5R
3vjHSY2fIwNQhS6s6ShY7SEv4aUhAnpj58gJEnRQp7QuBMHt81ou1cNAy9247AFMl31BzT7S06XY
mQvk8/oi//PR9dPfDnH5AU1syrHYXL/Qt5LlHKF1OTUU8WykGZAfdzDXHt5ydJGf8rEl6AeqP8vH
mYLTlLZHj1xEqr8jkIDSKay18A0AJI2/K2Ai5s2LFaL9Fz46z+uS/vpCyuEMAYeX66eR4VFBZ8O2
hohO3FLwGqqOvOXrQVlaD/OmnfRDtNzhqWI+aJN0vnF4WthcsomoJegS0ld/TIb542u95zNvOhiM
GhLeVz/kiIRWh/oytS9h17Gh+yMH5vqRXtaoXWyTjkTHeaVqmp17sZBZr4jUkAi/lNF3d03l6P+r
+Je5phrjZ9beMfoUXf2S/HIls+bNY9964uC4EIu85WXOEPIa7RKpYA4LqQpY7LGrcJ01pX0buSUD
hCPlcVpSUa8fNaYhj0SMlBQzKMWGCyO2tqxlLWaz5eCzeAHDXj9y2OquHeJ66BqcK7sWR7jX4oiO
vY+c4GDX0Exkiug3JGBBUq4keDmyHq+xLIXwajJ/PKBs+mUeWOex18sJeQNKJL3SXAehgWXH1dax
ksI6aitp1h1z6E0Lq37tSobKBZ0M69J3C2gBEG+yAJoC6dhORbdu0kqurJ69DH3M+yoI4p0g9pUS
N1veTRsb3695O9eXbtlhiCFATD9bFIb+jcl1Sc9eNxkFkabxilPRC+xLBhMaVK/KR4ibxCiceaG+
eiAkSOxG+qPHeXm5nv/rpxYlRSK4wj2nOwSgt1wDVm6/v/gjDBUPrcBq9g0UuBkbIhkRZkn9tuxQ
vJAksfIXkPAfN+X10ynBU15OJBN12nuyrOGlqvDU9fOilUzmRG8jc3xbwigZ993DMFan/56rXkdL
OMZFAiOc/QPFHeCbJEooatbAJ9NdmW7SjYs7zHyd3yM2EAllwg3yaniOG/+5fjOeyQMGi4ZIFaX2
shaEuZywICZweeWeow+kNdyK9/GOjkXwIXrO0Xrs3AnC6Sr/DkRxeSjHHWVPOogVviRaAaRRqA1N
EOjWCeBIuuGfiwU4BoJky6A+P8GTbgZAr1siCaE6Rv3efJzv2q8ln07IBm8UYggQR/QAXySPr1gj
zGk/86scenHIv5ob8xEzGk3CHDc4whvnHL8JdjHYU8nY5g6k/LQvjRPeqTbZsHJuxh2OEKm2kf0V
MQywmgrQ6LN4eQBgtYnvO9pxN9iMEVo8G1RKjS2282QBTXnn6Wt4L8+o0wAXbPDHQiTIaL2+Ey87
kXL45LzbF/lkvFrH4Il6PGs9jR3Lgr17E0Rn1gwMK/Il+TTdBe8j3vBPAwzsdheeRXxQGPi71cCg
7bCR3Kp6bdDFQk5+Bj47V2y6b8rP3Ac44Ge6E3SNztkpecNxWZFQsxFqGzY4CnDEorfA2AvgoTNu
6pgW1gp5HKCo4Z6VGOMGknj/4YzaYje+hSQXPn7z221LBmx8JuYNLzqT4V7Ve999MrLdD7j2+99Y
5/+t6PL7Mi5a/a9/SA86O+vCKSyLw/u//oHwxLRNlhO2SzgAOHb7pzCDqh6HJLMERk3zWBlIVjbp
d+NU7lNiTsJHKKcZuoWtSSaMu57yHWVF9+zdzl+5Q1jXotHLFrbL5KzFluienEtBAhT3V7iLvENQ
3MPsHCoYqmvL2Bm+pMfOumEnkfx9hmiCMvDj/B263zbf5i9QOG7xgO6rj/1D8pg/Vx9bKg4ruW6+
JUeItZ+zLwqDy66/ZEfmfnSYJjcsxvq9tZvoSOzcBwYztAZ7ZDPYqZFP49u3MDZNOzms1JqnYwXm
DWXprHBHtR/dWzDMI9Xss9MTerH91vTvznN+BscbfceYgKHB/Y4Dyp5Xzold2hpg2kvyhhjSfKdu
jfx1eKKx8Fxz0bHawCrmOzzV8BoMZP1IyQ4YZoOz/cAt29J+fERsVn9CYuFdyu0FowReXWrDGefv
iCTqxY1ZZO+zN7T6W+PB+ggFc+tvwm/zm4Ox29rFz+TrNBf52bM28bk7mPtopy74QtWrrlbYpzZY
79sHMIAInvNPJWQRXC8omzbInTFH8py6uAHeks0qPhQ2uNYbnrDpbkEAPJNO/Q0wWexuWB2s21W8
3gOzBPZJBzvCQHjqFuPFCZ8COPWNeKRZKSJWOmdK5NDFF3oDty0yvsu0ZpWxNuo9RAbilW7CrXUv
3vP8UO/HL2zBOVQ6VDv7WL9MJ/+FfeWOlduWtfnewDG0XkALlxf7FSUhCtHNMdl5m1/c+T8Fifx2
4zvSFMpxHd+XP+VhALLXKLrkcJFef8GzFK2XMYbb64PrfyYWEaxkDK3rFdsMyiaMRh9wJOmF+L1o
lX9xMD9FilwPRhAe63qmIvvg56fQTtrRafx+uMSSWiH/teYhKjYTpwhEGw4b5o81PrsEOgZ9sLuq
vQtp4GKz/IB/JL67Hs7/rzEVluN4XL3/8b//19fxf0JO/EtMxadYfy2XkuKPURW//9TvURWe809K
atIWtrQ9sidMxsHfoyp8+U/yXhzp+8oC8O8sF+ffYRXuP0lPlyx4+Y50XYvD0GXXRv/6h5L/VL7l
mj6pmdL0fI7w38f3+7isf/r8x3Fa/HmYVh7BF9SlTKks3k44P2fOsDmP0o7cnZNPWMTeDVqCS9tH
WxTN3q6xzKPziS4264NKzNahCIFpFOS2kZRj7jo13P5w+v6LaeOnFJ7fDseVbJeUYApxxE8PD10G
WaHesU+WLb31RDNwm8iv/eRWd2bxxa/AT9se1hujr+4Gf8h+EQZDBsgPk9bvv57n1vR93yJs7Kfg
Dj9xiCGSrjo1Y/BSen33ZI/B3ml1cRrMACayg9usr9qztvv4F1OmWGbEP2bM6y/nVuFeYbJEOK1+
+tubiEZelwoctflgfymDKd05k4VIofPWSROz4kvCE9N9WrrzkRBddq0Zw1iSnxKtWlyWrJJCuhar
fNDz/hcX5s8pOb8dnHDo22IQEr57PfgfUnKGOu0n02gw3FMj2iCnerGzutrWdSC2uWbRQh4sRjIV
rg3ECFBlczjoIQCLXhItbkyHArDRMHrbvz8u5f31pPE0CF/a7FYcgkT4/g/HhctE5ySlq1PUB2oX
1gHOn7Yy10XgfzfTFI6WSaFPZugFqFKtddbbS3yifbzGd4OcTJSkjYlmO6un0zS17tYwAxZobkgC
nzjSCifDomuerBL51eTiPnbCWJwGZ3x3osZ56MoXp9Yuaie1j2fWcCiwylen9T8YiVSPRlrd85Cl
oNELqD6JQCoFWDCURJj6mDXD4Ps1DzYo2ZrE2oM6kLgvhiM/mbLwz39/tsSfp4PlKjomj5VDf951
kD0vZ/OHs5UIErcJKlenuETSEiIiWTu2aGHG0ELXGSJGYtsTuGdMz3B4v5ZBtBh3/98ORAhGHsGT
zgP104MWJkhlo2lSJ9tr2dGa0W1uBtbj3I1oZlrQPKRRV5PG1aQObZsfWs8Yn//+ZPz1znGYoz1l
02ezWa0uIT4/nAvqh43hlJ069UEEz3WvyBgH8TIdlO/fqzjZco1+Nbz9dbTldzpSLNdBMCX8dLea
PR3pVmbqZJk21ZASQJ6WT2Xo3ZcBmwFKofMpt5OLbKlkp7N7a2KvQ0cMN7qxf/HoyL+ON45pSVdI
x1JcCO+nm8ELLNHPhrBOZdqey3Swzpbf3nootcwk8x9Nb/pqu7Di88LF/RtTmpx73NFjOR/0XMRr
K6rELXMWLn+6vVQiJ+JJnezRMgsanhPNx7pJA4JvyjPxwtM2LRm8RZ+veNy6m7+/mPKvI7djKuYx
cxk8lfz5zg6koEvmpOo0qKUAO1fBXdOE8JUpgu9GJCF1gPy7MmA21XamDpm2u00woa8uq/pRzyg0
Kxb3VQd325tda2UNRN2WFUme3WCderoQl0yHFF1xRaGXJNuMZhlWhtDdZq4VUtZIJ3oOmn6njwbh
7/889y+jHH+UsnzlL7craWt/vlfTzHfGHP/RCWE5K12D2A3T5HCHoitPdf+5C8fyF+tY8ecQq9/G
CsehYyRcliHy5+djrLymbNzaOsW2Pz7mYTjdV3FzLyrIqr7d+AhlPOThmeWdri8eLXrnnQJk/otJ
Wfx57mGiV2oJ7vIVKxQWsj8fSRW1ZVbXlXFsg9TAFmc+qczPdi5mV+rmMUqTITG3lYd8BqWpdSs1
O8dQg7vzJFAtH4ZnGDbhE0qq5heTtv3nEXU5NtdjNcaij0daIXX985Wp0llJR7j+sfaxZhroEYUN
NC/t6ek6oT8RDES5iWO7NV2pT4ItYpUH3t0yr4S04TaydkFq9ZZxGsiiv3HGeG/34cKgr09pYPvA
RbiNi8J292RALTrnkf2D9jej5AeTibW6nILTKDr7PJJMdesntbh4sVPvp9bz16MKHszQu6lC6nqF
RgzRVCH8bvwcY2SCpFvWfWmEmy1Px23dUCtheZSupzmW6wS3KqpZf6/Cyrwf9rEoy9Pf39pcwj/f
aTZLX5c5nAfXNy1Eu85Pd3fhIdQZcws0cwhmW9vOB3OO5m0ZO8aWovudNQYDkzbhYImBsm3m2Fel
4yQrVmgRHtUmHY5JwjxSmyNmXg+6gFkCTc2tCakhzoWsneSRthg0UFO95io/zEm69FxgZUTVaB0n
1JJH33UexsGE65dSWSEHsIfEh3c7le6x8AC/D85wwXyJfijsJRfb1WR9kgzS+AHb4VlRzBUjgWlk
OdHyvuaGXT8fKYSsNWXOGxoWTDKVi6MxmJuVNcPOMzJYJIi8Sjym4Mq8mGr/MO6DbpguxTBvg6zL
T3KgXdJKp92yPOAWGtJTWyN8mRHAMG6QCdVSByEo0QeO8SmrUnKsouKx9OxHxrUIkQw4/ax/nWIS
lHGdIF2tyUyJyFbwa8JUK8cJ7lLbBRyaq/uWMfRuwF6CXW6ONo6JrZ71/65OIn3ONZ33yg7dTWot
+LhJ++c2hD5W+gOtaFuOJGF1waqeSZVyx4plD66Vo8XmNqnlZ9dEchWHAO6sfvyimYSJ9n1NiuSz
Ze+zWWA26XDIuH08nrUaytU8mJ/KPiQ+T4D6aJc2rk6AVNAGuiFXutxpFyje6NJrbPPeOm7LAviO
qmJ1sPtL3FnOrfbpwtEIORWNBqREwWsIcW2WTrCtvbbd+XPgHKd5+pAU8XCmBYX8zYwOZu58K0YP
C3Xk15vM1aTolDEoY4FNzI3a8B5Vur7BrLy3UMO8psV0p2B95UHcP7oo7fRgsZBvu0cn7dNzkBUO
pdqg2NRJBtu8jJ5VWrsPkQjISQlZeOR5g1rcaQ+xV+MuKbLv2tHho9EH3wNTBpvBRhTYR5mPs7Rl
MWtn820RfkwrvzmWjDWYKaJLG+TTjZw97/NQLT7/4rZOBhdSiqp2LFSxigYuiousRwk4Tc1z13d4
56pdB/DW8vT06OVLGEY0XgyblIQcMOJc0fh1uK0PArH4qsWtviGwStZzAfLOnvfcawDQmgX4K7g2
lr/of2Th8ShlQHDCDt7kcoc3hXlNVd3VPh+JOvjux40+lXP57ofMwb4/l6j6ygsjmVxX0ezvQiuh
TKYxPfidI9Zavxk8Gh8C6yUphkc/jeV5HlhZWOykd1WkktNQ9LdGl22HeqqfNIS/UA3Bfeu062TS
NKSTXKx951tcIFy08wY6Gk10VPALSTckeCBDYa6SBMz+nIQPU1J/Udao9w1y8L0Osy9YuW4YMHwS
VVV9zx9I/k3SEA8ogy/KD6ZTm5ffDdUPt2EnaISUlrcyuao3quni59DmDivioxYxJhY4JhK9OJ0m
970943KJHku5oJg8Ft7KtZo7DRME6W5+zEzgik793R+EcZvZ+ovOllBwFz9XN7+FZjEci45ALzsl
FiSN4bCZuJZqLHVl8xqLAHCeHd05Jd0FjJzULD0fVD+0+mFwraOt+YXYXjHu1QyBM8HEe8IhL51q
pp1pcLVIKQZQbeLpLlwjOZe18bFhO7yzBxf4N9x5BoLya86SAqgcvEAhqnsUq/rQe+kZQwUi4gg1
IASJJ3OMQJP51qE35lfkTsg7a9rLwnCzQ90DYKv71wbuUpcj4ULVuVqocyGA8wH/oKD075HUp4Pb
xB9JiwPYGpAb7rTYoJXdJDx2Jdw/3bINLaV4Ltx92LrhcydAVttZ/qFRyXg2RBp8rJX6FprjBCpy
StlGcyR90Vk0kJEi5c7gf+z8lEDqgBGJFMx+XUQAgZmsiz1GyZuxgUxH2OenkRXajVAh6rmuG895
7z9HUx3zvPU7axTqzoiczahybOUjblqrsKfncIlKZnWtTEARoXmJSx/gKAifQSThVij21Plog3Gp
jUPfinu0Rvy46kjM1d6tMd82vTdsr5uzgp3xVraw0hPymAGDenG5a7rCXQ1yxiVlkAQiFwOEAgzF
6PRAcE67SC5E7tmnKZ3vi7bhlMkCi1AO6cFM9DPFMfcU5jRb6hTgTu6Uj8irCnCiCTzLYUDyLkfr
U6+glFcJPDuDwcmaU2YIqb/N0xJJMFj9ocBuSeFa2DeDXXebotwN7BkQICN9Lp105CaRD6GBWt2B
RHDjY1Xg0U3tjeu0AMzIBHCNMTtb+jz1jbH3kdmvb3QVgiWbK3aL1XivvQAuwMJm04F9riQ21EYo
ZM/YwunU2bsR3cFapQ1zfuMam6xjTHEaiJ4GpCj85tadHFLipFy9lfXgf6719LkHeYHJCmG29OsX
o2aZHU5k8wUidzZmmObrojYJWpjhb1bL5sJTg36fEgng141NMlggUnUjVaNaFd9zkt7XnmFb5zpy
H1qnzu88LQziEatxm3feue/b5oF1OHZ9n2xHP7C3WdVEp0zTIgpFUx4Ne1u5I7i2iP2LhW7cnK0t
iavwrjBq6q1nmZshSp3DMI3sLi0USL7R7+IZAc6YUhkfiZ+Q7Tie+yZBIpYkDdexA1c2wvzQivqN
qL3mXHsGHgbajXGPtaSZ++HIOGwWbIl9d3LZj/fD2sEokQnfuWtKvCk9kAsgqVF7mBxhnmSfXXxE
7LW0ptcYv3vWSoh6k3E7arVRadJddID5LRCpv2l6/5LU6HiSuSp3YwF62mspeUlqqUz+MiEkCrB2
OjEshn2K4LeE+dDn8Cg8LZu14VNfTyxgh7kVJ7dTRsHhpq7R3Fx/Y1JHcHUdqFSp/ZKFYjgngW+u
qOQpBC6JfY5mEFrMvBJk7NHKW7VCsWgfooh4rKBzYEszg+NBI1xuRD6JUtPYMjOKzTD739zW+x6V
/XDQnnrtC1qEFVnyPNPgwEmYE775lhpBzJYEB/6A/6zPW3vrNyP3vwSI2GDSwY12Nq3+UjgdGxVF
B9TwD+14Mibu71xU35QtXi2SvjeWhP0VADmETcDcob6W1UDYYZ9/7srFSJWSSWSWCLWEA1FhJMfO
o8tYFxA6ndNSDBsjHL0uykp2Kd/HAlNUL/M3z+0+2eSmusSaOvHo4wjPQxZxNkhD3ELNrNEFRbQn
6KevhuoV4w26gxFZ8JT3N2E9Ehbl48dvVLFuJshvQbRIxJpg1Sf61pBojvAaFR0OPu+5H8hoaEY6
UPx/Ely2oZ0A/qcAT6Lx4NlQUjK7pQXYl1/MfPrSAULuJvHV3vQCtWVkZk/9NIRrBL5qpSqFmuSj
0aEtypGwrmIbxU9jv8vMJlAPm90mEaStdnCSyWx6KxVufOLA65uyWgRuo32Z+ghMaN1WLIxTgH6V
BmmTGFwWJOkDitxVFBYPvVnjyJ26jbBaTE0YaOhpY8WMOT147Zs43URujb8GHHCaELKjB/q0RVaz
+nXWpYZXlZlkOQxxeSkT1W4IfSaJ3uNUtE9dhRcxq2V/wJETB6hviQ7RGCxu1JDdh22f4REb98KB
tDv3FXuP0Mb8X7HZafV+kimTLO4ko8dCWhm09fMQXNlc4QcVSdusahI+RAwMh00f9vWBtWwGvdbH
POvMd/B3DSt96VLzNY9otitndODSGSvLLu7IUt51ARlqqI4XCl4ClFx7W1/HHQgJQTJN/I0d714V
EXo4FZCE26iPTAz3rEXf1bwIUSJm7tDF1uOCsVWG++CBNthJrbaY/OttMdePWSFIeUVFt0lhg7FC
v8Gsd8hLi+72yCjnmnvirr5NNlsMC5UDwyYZP4NC7gdAyMpZVoaGuClD+YQAtVnnObbX2S1PKsn1
Ksdty67iOEOAgg8DhoADhe1sIWYunb3fVTF2MqhITFrIfDs33wXpuxfZ34bRZs6wkAHrKdlNo/uM
93PapDW6zCAJYIVH1toJw7MpENtaLR223kNxzR7/Ia8AG3vDY8UimPGjRSdu+F97g6ES7TdaC8pG
W9gpjmd8HWsHTKr9ZA0KleYQfBga692q8vJkIfGocxcTTR3361puRz/FWo0/fS4BHYQl049ukQmL
7s3CA5dFBFj4BjElBLoYDuZFeuSpTVJR3gPzLMu3DP4GquxQQzJ7T/tBb/yyBwWOfto16o1ABH0u
idIbWvHSSxv3QZudQxaCeAj6feGSCaRsZKpTNkaf5l1b64sX2LRYB5+UFaUfpOQ9jQDELAdysAP+
Co2PD6MtDnHebu63qaqaS05KJ8yrh6IHeeVYdg4uOTvazovdCMIMEEHfgc8PEknzNLEBLfToWQaX
c8ytS8Bxkl5kD8euEWzHFcWqjcqJimA3wVDxFr+WIwwuNY5fMpQto+GzUvZArXodskdwF61mnW/T
MjcbRBkeWvG4CB+V02HlTC0cmlMkNzokxLNhds2FTfKb+8kC6j/Wuz5sxF4uekin/9LYnzPZvht+
yvKkPS5TmEQ6RCizOmkrXqQwjUXusDjHDbnSkYmTyujSoxoiUpCATJrVdxEyPHcjWN3BZzsM4Kf1
skvILBdAb1mlvnNvtEQGLaZINOvJ3nVmyDim/zjEFbFPRX+mBDo8hX4JgjYG3iF9qkTWXDcgg4uS
2ScFmGdme8BYmE6syV8Fvnql4mkem4CMGNoF8An7LtuL0CM0uB/NbWfAKc+mALBRjQbIHeJFUVh/
s31P3DoEtvQMw0cBFho5trtFHg57w8Qa5KkxufA+yeX6EVCS5BKF+b01RfPhj6/rVoERnImJU04Z
s6MyyVGQPBfXT68vbEoq6CwOM25l6WTVKWzlaKbbXZ/V0aWyrJS2dtlPxzoYDu3yteb6tamN3qMC
9285EqI9SGMfmto8unUUXq4v6Dd//8ixSCQdQ0xzY+h9sAbns8os2BXOSNEp04MPk9840/PhU3eo
0b9iB8AJVPmCPkEdozGOs+oV4lYFdkIbWQ58BsrElExQzVwIMZ2RIqbLzVd2xePaFfOwBZu3Sh0u
IYCiOK/edZGgykkTlPNB/+AtfEn2P26pUtDdqIL8hfwTmaRcaeZv03GP/Ek9jgXIARMoZX3b2AOk
8zYh2XbCzcPide06xrttN+dZRZoMbepjNtMMbs2nJAnvgHOYO9wrSM3EHUUZLB0zuzm89NnNDV3a
dAtXzweKNj3r2voyxdpZsz353s1IvRwF/lwtNcbIYvVfR+vcpkqNapZrWjVuc9Bqjh490Z+1tKJ7
kuhSEUe3g4KMFVMRxfTcn5eRcgAjwMwNENEqEEUb4WBTENHmwU7ZDZYYb1YUPbzTWHUtEhp8o3NX
3Ok5ni9VmJU7JqlxFy90yCCJjUe7E3slB7lmEy0P2hwJKMrn98kqoye6F7eubKOz59XGvgGAiGI7
8O8csjRs3TwAmvH3DUuLmzkX7pOwmUyCUPRrI0rzE7rtO23jmMjCbNgn+ZTv0xQLgDm0484toGlO
sJ6sqCaCMBYJkb0wIQwYbbqFXIB2L941si/vTUplN6Nbrtzc11CfELVK9HGRERIVadpnXRRPTl3f
2XGSnktohLp2gcBXcbT1JIdchNLbMW8OxKrdQ15yNxjexIONDCjz6s0QxOGnXueXq3m5rLYt1tCb
2EFqVdU2AmvZ9huelpfSyFDjZu18k43QNtwpI6jZ/ZC4LcM78u3bRUoFRWPbjMwDYRc3TxksFKnK
kx2VX5uaNGEFKWY/9x64lYnZVdrjq9+7H2cpcX82IgdqFkU7ODX9ZhzDYzlYRxaq6a7xlMMORTmn
sSi2LpvbVPkEGU73crbAqYdo5GhJ+uAlHUBmmuxJOoILuaWZHiuW923Y1acyLD/JMjeB+GX23nVT
44zn4/9wd17LcSvZtv0idMAkgMQry1fRik7SC4IiJXgg4RLm6+9A7T5nS5RCjPN6H5pNUtoqB2Su
XGvOMe+DKUNeVtVb6bH/d11eXFYF/ZMIvFs3BtFzo8IXQ9oJrjoJr0o0lwguHq3cJWdwBCXn0aM7
qtl4NKeYbHDHOXDclmQGQjw4Hz7tqo4Onfau6BRFt32LbKYoAQtlTlTvCvqHV8rUhHCK1LpqTSSO
zGODLeaDebo4//L8d4bS1VfyviT+yBAeYmZhxvfDgKkiYQZMw4oSYDWAHJjKorvTAbmsbIX5RTXm
FXatSriXFQbITeHBrA0KgcxRj0wC8M/THSG9wpcPkKJwnWAPc+YKJ1JZTai2vW4/DN5DEDoBwebF
tPZR4Hm0RXdqqFErQnwALWAx17IH86BSjs85YTexiwST6/hTPGP7GT+nA9lNTp6Q0eRkl61paj4D
OBSTwl5sROCZnZLSkwXL5By6ATjiJNyNPFsWOeTxEXClvZLJfgALsII79ZY42KP8aW2LEp4x5ro6
ccttIYJ139wEHMiwFZB6elFn8avjxdbmLINPSejqY4+E+Bb9s7B772BGT0r30/H8hfvoE4jJV2FI
VlI51iy7tFrmJW61H+jZn7+rxqWHr1KwpeXizTpL6k0O/evAQTI7+h6hAuj9OaFIWprxXA1HnRsr
qrHjbLXJSetlKLeQqCGn90AKtISYOWDp8qLRhAEI7s5R9E+kc+mV3BsmS7MJHWUb4OMpnBgBbJDn
hxYuCGMd734avNcWABc4h/P6aj0M9ejutKXuhmbS0DLINxvdEQ879LtEX8QhMJzGwSxU9UnJcZL1
q3UGTv99eoydlhoPlMkm7r8XtRgPvmhPxjwwq6JUX3uFe8gyutF1VP1wm8w4sfrv6cKRjteLaZ/J
XaI48k2eA5yib/KjVMGjmv3kLvEhPrvR917U3rGaeMaji1JQd6yOHMkIzFoMCR7cA1UE0CkM4BKq
BAhdVERDcIqNcp9sFVZOUDYhKOF6BLbS5CRfDNkGkz3FIa2ICzMLnhxt2BDRjPuxMZcOCCZ3UkgC
n+Y+vquIOVlwY+KFJPSg+ao5Sx7ShMa6lbNEaS7udEKD14sN0BVYK62ZbfscwI+dLm73rEbUQhts
sqcjx84LMaXzrWMdjGFsd3T5d5EnPilGWmg3+3pjwO6bUTq6XRJs+tQkzEJ48Q6LKEdsJdYpNYk5
oV21cEmtQ8P5kli2SXxfc9WJpjjko7VmeBvuYpXvGCnIVVyAgbLHV1pzBqc1WnoeZSj9RT/ivCPn
+s2kSVTkPi3cemn5jEW3idWLn9nxdTzezfEk9nNGBG6kuh3KmZYxsbxOCuFgQwZigkEfcNuADbNq
GGODUVZ2E21ohuiLksSLeAa1pb2e1yZjqjq46aXyvteigMYcZHcO52wOPukqN6pnj41hG+EulaBB
Qzf8UgQmrhArIAUVzTzCXSIFK9al1azGZDMCpJo4V/OPMUzJ7HrtqupOZ2G4tdQ33GfJ3oNtBHoU
za/3KRI6X3d2+NZ4xnc3cvINeLwcxl39NUHPg/WO4lrkjNJqn3NQEvtHs1ZiywLxGFvFPcChaBN5
4Zeh8OZ1ivVxiwclWA0tuoaMZX/XlMxpusLHsOoA3HSewij6EkDhWClnQnzryQhuVAIahEDmTclp
NQbklGchw1QHQ6kBC1SWY76ZObe3rWNf+1OKvNhh4pE1n9Kmf51HNMXBjyGhWqgZO9nJoE5hqVBq
E+5FeLZM+s1sfp6bhBZ+slA1FoaWktN2DnSyIR0aOXxB8JYBhGd4DdTS4mAivR4gT6VNTUBoFVGm
JyvYFzsmwux4+Yg4y5ouLVoUW2Rkj+5Y5uuhzZ9crwHzR2V1UbgUzYFCJ54UAOiy3LubDfF1MrXH
eiDh+BKYAxAE34BNcCB95wGQvVh4Ycvlbfxw0wlKfVPnG28iT4PmNC0P64Qx0tkxfGWNn+o3JGLc
HrJ9M7EjrcduRKSeAvmwcdlkFk2ggfN44FOAz5pGhinxW86PRlHdBbOEsAeVve0G81grXW+UmMZb
bZ7SpZCk+QWrJgHTGdLVZhA3NkjArPR+5Ah/GrCrop0jiwvWJuRsalIvQGZr5emaZRXGhFcLTBkw
HEU9f/GjrntMkxjoc6xveh1Ed3j89oCQsod8hUvxognBTgw5a0JoqHRnG8yTB5MivhCTPg3UdrYf
kdiMtc/y1OXiCgzcx1LKFy+v1F6S9VBDZLtRFcm69Om3c9KksHE5WBQ2xyerzW+SWZ+K3hnvC0aG
hH11D3NkhKdYlPJS9DH1lVgPThCCbhXBTvkUSqoALZjRAKV/z+mowJo8JzUgNI9x/oRbmbkB119v
PWLvHRH9knaRqaOhRXTvzsn33sBXzKG5vCqq8drt5bCbbIeUWlW8lrPmiJG27d4x5AuSLVi1yjGf
7GgmLDoh9wP4814R8ttnsmbgPt6WFFzHuKTzIoLnahl2hHb01Rmr52JorAuGa9EepM6rXfFqKt1D
vC4KRkbz3O661C83VdfBTfWsWzNS5q70C6LlFeVKgovAIrUjzpJtGRAdISOxAmhGhACtplWYYCZp
+RQvNA/04EblW+X3r6I2sx1c4Cu38uSlk+h9hprk0EhFxjXQkDyucA1YOSmpLjs0MyS5bmO1IO1V
tC/5z+FbE95S9pGzGkzZ0rPqrR26mG/Mo7sV48E7yVq8c2SeriYPwb7ZNugPS7TzqTddF7kRQOcl
E6Khe5m4ignXKO4iq9h5DufPoibGB2+Um7C69YLiZwoLqi1R25soIBpPTdauT4JPPTTvYxhB5YlG
6W0Qpq6A2l2V7gDxaMqOaHWijQZIeVHhec5y5uFWXBCxF7HphvHkb53E/hICHF7FiCNyGwop9t2D
ycoJtZmhKA3dzMUROWuu9iW9eSTVxaKGpiO4btN2H9ZGfHQ2QJzMnHlmOtbxk+rJFTUpRSomNysT
XSr56SQHQBab2Go85+CWkbW1TYJZ9Yw8Kpg9hfMxPWV+dyh187nxIS/gOCOl3Bzkyg1TwGET5LLB
+Ta6mbnvJUzKfOKEXkfYgtppV0d1ftlkApXiKGA3JmQMGEZm3IfgMxe0c+IzMcRofeP5fkNwkW+Q
kTgqcVkhiCf4lnTtkpCLzHPtvaq2JZ/SjQGiyHIaNm/UMysRN7BH/YTp2UCzlci1icla17b1KvYU
V2jcURa2sNhNo0NfQXIW0hwc5R7I+Ur2hxRIgW9wLIpsRuIGOiXyhZdOjk/YJtwhzHy+2NhNFhwl
DeNbRFQPJqo0QOn2dT4IYyuBiq5Tuw53FrQA77M9ku5Af6a4FMzX8bF94ZQNnhnl/zZsSICRpQUo
B8mghdE1KSImIMmybbQoqYPhyAZ6rcmREhxLb9xWMx+12ku7aZpV7kVIaHt1qb3mStdht3UAcgpd
5df1jE2hnTEco4FjboiWHFDFSMyBHmuKEqDBszlZ+BrqR3/iVpFG/qjMXm3jcKBfbranuY3hMKLL
WLvana9Bma/R03RHgWF0pVoNZyyALxxOEUO1pD+gi9lHNmm1QW1zwiWCjYZEw+iBs2vaEInmiwSG
QoTsalHNX8QpExR4eSAUCoLtU3+6HVyTojNs5Ub2oESzptuUYr41PPDOeEfxStkKYYOPjy1oRXHd
KGva6QlQWWP7I1bSjiOoI8mU1U9wS1vTvvErg8jTEASjP6IgibV/0fe1s7UFbfdpZJKjNDMTAICf
IqSC90Vgn7KG9622UjjIZrBSY79pDf2c8PatzMidSZ9p1mkUnIYxeHTn9JtF/CF1Yc/Wm/785fw7
/esfnH9nABtmR4ANIs0M2phiGL2YTs8uz9R3geifvz3/8vwFShGgOnhzq74pG/yC4SGs2+aY2mlz
NGarW7j9/PzvL2FzNceavQtD7/Lt+W9CeIND0zFkL3yf8zfEFOJQswZox/JfF+V8Ciu2ycyseA7n
R8bR/z/fmkVZHPAesIGU6vjvl1pP2J/+/dmfqEMTL3010pigCF7ecXbNT80w1VvhVu7OsNvd+c/+
/QtmHeKJspWEQOHX/zxbK5rhp5+f+PlLvLxYv9eXuk5SynrwOoU98mV52wdu/xzY+f7symWsel9n
TgFLIISUnKHd8zxaoctP518NknC9NhL3AmI3K2iEAynLqkNCh7WjCT/jbnOmZK9Dxqx1Eb14s/t2
/s+zxYqrhGx2VvnQCtJI7ZHimOgI/x8j0P+vzhvLQpn8k47wN+fNNq+a5O3lZ9/Nf/+b//HdmP/B
dihROLuWi6fif1030v+Pt8xJgwCgg7noDv/XdeNY/zFNB4uDZ5t02YSHyPi/rhtb/Me1HW9xP+Dq
sr3A/b+4bs4673+tHq4ImGYIB4+L6/Ctedbe/qQ9j0CCzpI6cO9mebeuiya5MWAinlpV33Sjhs6X
0zNjk8ggRxNQ19s1BO86I6/gVqg5Ptl9D/45w9KmEDX4blNeuh3ojpw2FOVQe+gsfdW6tdw3Zlnv
gpjF/qf3+w9WnV8F167LMo+HH0GCCVQTj/k79Xhdo6BjKNnt6G1RJvRQiAyqDcRZyBFsm/NeTfpU
4L+xbOYfPPY7m9B/HzyQrgnHVPCRvHvwxkm1ZRVut2tqOqK62tU5WYANrsrctgZCeHGyeQAGUCOT
PJn0H9jq/vj4fGyB4/lcY3inflX9zhZ6iklguilke+uIIVsTjTGsWgR+hY9Ds8kONRHqZlK0G+lS
g//9vT/boH66fs5vvsOrF1zetuO+l+6PugNQ5PLmuy5O1rRhx1nYPs7kWsQBo6JxnC5a+zJ5pWsJ
PACnxUUhdmT/lIWDMRTV5QdvyeJc+P0ZOWh5ublg9L97RzoUXaGj0FIawF+ZOo/xBrZj/ZGB5Z0U
nBfuMg+xEcgKz3ak/+5h2khiHqjDfjfORGhPsko3zeilQAAHZikdbfeoDK9nMmKlra19PxjDLUXG
uMqhJ18qR8S7fEQMAUFcfiAFX665X98Bl3m9NG3Hsrkk39u33Foz5EDfvWvrN586/cIz4le0uYB2
w4dEmObKC1P1wZXw+9vu2raN+wmroGDm8046HcZZumw//S7FGIE/nCx4ZQYfeQH+9K7bAt2RRPqN
V2T585+WK049dmplGS+No8d6BsVILpkHusOx6g+uoz+9iz8/1LsP2BO0ZSNykXZySgJkG6jk+/QN
mDotSJqVFxMyqiSePjDmOL8aLJYFBSm/Lz3XkV7ABbxI1H96hROyKTkM3NCI6oHmwfHeB4V56hK/
2M6KilcHN3E69VdKDQ+dL9LNVJPs7okASJKfrXVOws+QYkWH+rJnThzyvO2t9lh3Zb9MAsfssl5O
mLoP9CY0kh+4U2YSq+2rcKkGyyb6gWxn3k/ZbSPp00eZiwt6spNLUlii7s7qja+idpP935eS81L1
7rKFqOtjS8Kfav922UoG3DZH7o7svS7bIiy6czoyVGCKAlyO9V1HllM9QKDyETW2OUVfKiivS00n
byRWzivv87arOQUFqEF8SP2yGtbOlBIcQYOg1FwsNn3xi7Yhzi93q2vpk4Mxxmi0TI6ctnOJTypF
GQaMtYT4LgdzH36ePFS2dtpfGnb6/PeXbFm/711YXtm7lsXK5X/LXfXTp50GOVQ7l5NQBWRt0/fz
aajT72OForwdHucU6OzcS8DPrjvuAdsQdOH+mIL22uySrZpT4zKq3sqM/zfNL+h3qzXHhy8Q6KwN
44uE8Epr6/VutXI6b0vX0n8ICCJDfpQaMn4El6ORMbBPGnVvExvS7zoNqUuE2DHodJ+YCXZAHfgz
1Ct3o5Z3QaUeuyWCCD9+ydEYS8qV3Zkkibrwp07pHAUrhgckYw71cej1XaSGR6lP2Rg0q6rok3Ul
7sE1PEo3v29S1yVWG+wE7Xh0SKT7VSXIHZooDeqc7ewrxNw2/fNeJE8gvaWlkOSN21lGj04KOsPX
N82CdE4YM8hpeJ1QYa4MEEAbK6qLMxnAz462vPXXk8dJV6v+QZABtsJTcBMN4Ck5cm1H9Vgn/nwx
MWtnNJIfhVnTVJhJA5vcxiZj1PhkVT46/eA1bqB4+M2tKx6gN7mw1d2vdNkexCw++wXKRSMYD9CZ
Pfi3DtW/5B9pdP/oRVJDRWvAuRcc2lmvkouy6W4wH35wVf2+cEmWEcdmKaa8888ml5+uqbGN3N6F
C4srutuqYtxJTQPASsaHcGzkGmMudM+y/GD9/+Ojuuy6run6y0bw65WMkBCO0Zyx7ZpPjHlwo+Y/
+sa7HplcEof2jGzk8wd3z7Kl/LpgAPVgJ7BQAQSeeO+RRiGlSyPvqb2EJreYfLBpTO8bnDmb5sX1
SXANzJPZoUolyuH27w/++40rXWkv5Xlw9gq9u3GjHgreoCterl99Vo29TSfbOIgZW5jqbEDjZKu/
GQM9sL8/ruX84UVTckjqXMdxeKt/fZ8xpxpFN/A+i96/DrjDNk5R6FUeTeMhK5MX2EveytVdR079
fM3ELkPknb94NA9QI3z0bH7f9XkbpGVJ2/XpVb03xJGzM9NhBgM6jlRBOAEJCFbZJogQNxZy4s4k
1+C69U3UmaIiIylc5zmhWUU8PFRgznZubq7//g69M2AuO6h0qYctV1qYSa33jt66rsScaL/d2Y4N
vCU3NsoT1lYnmnDL6YduB+KX6ooIKM8mhiDMnwun+jTR9yf4xPqSjUxV9/jYj7GEZJv16Ld9D9wQ
n+u6M6MHfCVXXWL615QiescQIcTocoU96UcsQtIlMv7pv7+kc1nz/koPUOFxInSC3xE2kTAMI4wd
NDgCAXS5RnBwbfl0cku6xBe5ReqVTkm71w7BqiQbZvsZsTbq1eXGp6+7RvX2Ys+ULh4ynRUJiySB
Efa+6LLmwkFJlOdb0y3NdRaFzqEX8sG0KzoGXjzj20PC0wSk4Pjd3q14wchjMMO06xHNRsR7VCVx
8UH1Jd7ZGf/5FAMLPQPMCZaz5c9/WsVA2gfFJId2xygGbGS8j6ED+rEx7UF3XequhrcXi0M8LDSe
siT4Lf6B5GbtxhT8uhfGnvJ84hRIl5UDIHNBB0HjrCd7BaD2czHWpAAvh9mOPIIu/2bI4bGJc3lE
ANpu+mGpfzxnXSCMvrBdDRTMhjHlacKRFz2IClui1pLpBUkQisUMTSI8Amdtm+39UHlvf78A3llg
/3tN//RuvLvrh442bFRN7Q7XSbaackjMpKhB7fJJdVaZZHrKKGi1BAt4FrxIZq2AnH33UafdP+iU
f8Aifzhuu39a6SnA2aRZhSwQ1b9+MnLSYpjcHkNMQejbICTtWTt77hlEesugL3E1s6CkxwlBEgYN
euumgJ5/Q+LQIRD5fuaJX4aVyVuqyJdpy+nkBwxemhmUUbHUOGmJA0hk31ybfySpq5fO6vUhiASy
qtqTa96MB/7Zh4ZcvfVM6NUq1tWST5KVG1rmP5hWwdHy7ZsudyFvFt7nQrnQugLE3M4ckuhO929y
ANDYLFHSIXXSBXCCoJXYssR8dkT4YvnVo9en7O2KkImufu67duXU8OmSmqyLJnqTFsKcv3/Ovx9v
6BPBAhDUwPjyl87Tzxf9cjLIQlzbOymylyjE9mjMtCarmZr+74/0h/3L46gBwEX4/Kvm8iH/dHu1
OXDwBnL+TkXlDxI8VwBHAcRVt3LAyBqjmC0LsmFFKR7+/sB/KHl5jTbKdlzUqKXfH5zrEA+eH7os
z6W7gW3aXvSMTg5Z177ajj8SeBCufZteuldmsHMjQr+KiZN8SF2P7rdaY1p9E26PNUwhD5/iJt1U
yTb0GOD+/an+4ULHSW17vuNQXHCw/fU96qKEBADCIXclIO6LAYlXm75oM78dDXdVJMmP1q8+amad
i5Z3Sz0dPxvVKjQEl6nPrw8aaKMdk4S7y9L9tUlOJGv/2ieHcvZIgSchcmV7rdqC+t3TZfhkh/Jg
I7ldQ01fcsHFLe1/ErJjVP1NSKE5J9NDYg2nzvioBFoOwL8/U7ZODKRwM96XX0nfaTfWrEnYJMn5
QYnCOgis24NLvHLj9MffP40/XrEckWRg0W77DSDlBSnMwx7pi1NeDZ19JQSPapfeNYuzQ/wHxK1g
HvO18dEF+/uJHPwPXVIuVz4QOB2/fiJpa0WVJVS7K+bueZjEneVzOgxjf/H8NzccV1ZWxPkzG2MD
PwTxianbIl8mK2IIo4Kpcot7lfxjU2bHmZnjB1vleyrBslV6ls/h0eRmBqz/7pIZpt6d4zbjjjLE
C6sKsijRpdtMtVecG7/HCdWxJlDcw2wi/elewcYJxaw2foO+kFXsB/Z054ObR/zp86JC5pPidAvc
5N2z6iId2k5pNnDryBrDP4PBHBxH3pIejCTdv2479C9pEoF/0Wa0pnA8QFwhCCeVxS0gPlKGknsy
Jb/3aTzc91Z0h6SsvY7KE4kJ86mW8fXMSnNZB/jwCEAhCJZC87pkXwiQOsIvZcpNiujVrNgmSk0J
l5gE5iHO089tfVUqTgiINfvdoe26l3x0P899Xh0MJ/Wf7Dp6m+tkAwQ93g1lPF7lFtua08zqslIE
yVAD/J+vb8m8Bi+j6VNLv+cawZhNJrf0FkE/3p85SZnBz/jxSyLtq94l26a/84zmRwom8++PbP2h
1grYdXzQFpYJnOLdQkdOA+1+pvY7b8z9fWr2AISMMCTB2clWEgXEYWiao0bOcMzJysLhvMRbTM7/
/UzFWcoVprdMI37bGVSp5k5JUeMZnm4agbyvzkgPSIYSeXJsvYxMla+nqryElNR+cLn+oZEueXC6
uRxifHr57+5yew6jFAZPvev8iaDTKN4Bj/2WKhw1RYQCIjFwnOIMP6Q62qq4jj+4i/+wygQmLT/h
odEUbvCu3UilVHZB7NbAqmYwHcHBCVepbFtSNArwkOaHr5ij0B/OktSUIMYg20qHdfzXlU1mouqj
maDPXBfBt8r2UybbnXc70rTZJh0S6xLVmzXWwYPhLqiLPnxz/Dg++SPyhmgMg9vUeClJGNn0xYRP
J8HeAr4nuu1tyGRWTUhThX2rQ2iwhk1jPMqQTK4JKih1cnZpZKP/1NJiaglIu7fj/LmFn73y2yZ9
QRu9dSYCdEkyH5giQCjibufYW47JY9mpYYMANNozK3WeMyG+aS+GbW6PJXd6L68ia/mHhBW+ZGRE
pHqF1tH8RDfHeBAhZaQ/uCT/ZumB9ld4FSYwEKtKGLfk1Dd3sx1CvhycOwYb9WP3Y1FRXCSj9p6l
89TPVvpd09dvBvti8dH7nCDuqsE1roYmJJYGSlEGdTIMPqUE316Aq0HPkNzOeEue2hK5GKVn8Bnv
frlzfIxTnS3ETRnkT1Qy/aFJo/l6tM2Tq3owyF3wlUNQdqWsMb0EZG1esEOWT+OUPphNRAII3s8t
EdPTl5i6rZi68UVU7qLfIdyjmw2MGmaOAhIu832a+K92rOZXM7PuSpl/6YoE2KwtEpDqfXLVj93b
Imxfxf2AnVwWVU8KQALVV0CATqqSE1iHxHFNXgnAf6sYvU1CGqafO+1xrhRVfZ8/d6Q57Kzlp/Ov
/HiWqzkUxRrvWnLNzp5cdxXepIk2yflXllSwYKS9yxfmxRl8UZlC//Pd+XdhhupHN+EuAduWknxz
SesRN9Ty3b9fBmAoG/JyQX66qiBo3mfbs6vkKhym5CoSZFAN0VRvojCrIHyaWPkDyCKn2m++jl7F
6WUOO+QKQ388fzcXRb7Jc0xemY7mG4Okm5sebEAV1jfn3zD5m26SPCUxfc721RIFVYbu7b9fiHxY
JdQq137RxmuMreOupP1OmG+J88ZW4nHMHGQWuPzIgSI1fggJS8w4Uh0DXT8RLFJtY9+PAF674b2Q
1RZLnPVsxLBv2pizjEGZbCplfOqUZXzCDnWnc7+7qtLSuLUaescYK3fhaDhrF9zHQxRnZHm2bUSA
KT+ifBBXE5Bykj8xFRiFgbA8G24pE5A15FBM0qS/bWFkm+nJJmTnrs4DF1PRmB+0qsOVVXvVNgWH
fycqnd7RYMJZMSXzesZ8jchRx+DFEn0KZxIJO8cPnvIpzXeqUv6mK+3wyUuhYJUCdgNBuzt0gvPT
JCxaGBFJjKURzk92VhwNYQV3hdk0T8XXfPmlaOP8MPYlN4PyYcGo+jEKg+meCLyLxrfqx3pqakim
UUmP3Ek3XoXpdeJIfOO1iXNz/o7SlXAKeeHLFiDt0FEjpZPTXPr17OMByb4C73aPvuy8YxHnHtc3
rskurK71WEQrxmvNzrUwGvFaHpce5YWdSf8iJj6PwC/HIqoWtTI2676C9hzMvOxAh8GjjktvbY7S
3zkZD6yTPl+TO6OujMmesRW125b8mWbIiOPuw7tO6/5rNIrPuh9O1lyWN95gO9dVy3VSYWdeG03R
XYGZuBCewmTmLcQVEbn0IMx6W0UulJaWtKC07Ir7uejvJjl6X4pUIg/TaoQqbbSf3fEJ1lfx5BCc
4CiDxnGZ6l1Y1PJLHx9r1P9fmf+OCJZnFLBGlH1Gubtql9+jv3U2uSKNTo8sq46s2kdPQLG2G3va
9xiAFa7kJ2KEv7KQ5F9RKvPXs/vUrppbSYLIU0y0ZpQUT2M/9HeOTK5Iv1Sith5kE1Q3shgfo74J
H91kzq7Tzng9/5SLJLkq2yXaNMTvN5QGnwa91zs2GYRgXngfLF+mThCgFs+wIhmBrrFTNHsiN7v1
THNpDw1+egxCIriSRDnM26rpMV8UVLlvfhsRs6/qKm3v+xEPeSCST02r2/tu+WKNi3qogjMWRRmR
PNql7VyiaxtKmxnV8iPx6+l9QnCrN5hfg6LRu1qOhON5wefRKTPOax73op1xjRANZ0VZ8q39zgc9
7LUx9Gw+UtyGns95HA0hiLhrxnLFRTlifJB1x5hiaOoNC5536aLs2yD6h6ueRNMNmULTzfk7HVPI
VBmZnLORbpGFMc8b2+x2LBT0lfwpQMO4xYob0BqL7JOpHeukbDo25IgSa4Hr5+hZ7L0BKQ77YCr8
k0N/LVMxwnL8zITdqJMgDXvTtmmwGyYkvxkGGUa07Z2dmNnaQRF5qm2pTuQNcpX6c3xz3uwqwZ/G
OHbWNF3n6/MXl7kBEAYw7G0TXQowRzKybMLVwpc56U5e3BWwWb5Xhn71Qos9hz4bL+AU6PaAebDZ
cqIO1pU/bhJBoIVlItB0S8DsJQE3BAnCQ0kXnjAqdh3sHEe9JVn2CY+Jw2x3Ycon342p2TWKGD5j
EADKBM+Cuk+PLUR4uZ9tZP46TC/buH3u6vQitJu3VF8K9nEOMKuxIwwo8T6ZmJrXtL/uKOfX5Ygk
ZfFDXJBrH62BDa2MQlzKvnu2p+52HpapsrrJcVSw6zJZAh3a1IRM+dkzzqe9mN1X2waAjVx1tI+h
DljWCGnUyfVky7e5w01XOtVicKJo9eUA/8ZajWanVoxCCbCKwF77PbYEY6qPHIawyFbzUz95t7Wn
5zVOlEPWkPo65Xe6vBBkYGMfHQ5w0EiOG60tlLAdUNXNpO1dFnlrF5F45E/fOXHewVFChu83iJ/J
awbLA7SmbClZ8RmtVUmtbGYnDaPj0lOPWUYuDfmVn1JBXnDfgi+1dEhVABdxE5Lr3SbyVVp5fZEk
RXwx591dGYSfvGmGSz+iPEb2O6wMgrVpMoKToRtXV/ImT3viteaBUJwAOGdbIv0m1V2Uxk2C3zqZ
vS0RztbabCZeECk/pTKvaZUg9sa3SFSHP3P2DFoSCoYFeK9trHRcX+xJxKsbJIcgSpXbyaiv7MxM
1yhCqlWtnFuzMRwcgEittYUBxf5s9/IaPyzNZ5dLNStytbGztN3gJLoeUP1uzZEYckZVesHBEMle
2dcuXlUG7kuYiraJYvdYEoT/3ei0WlfS+WGUAMulWy2q9OA60/Od2ZKwiN7bvgg9byNsoyJHFKdR
FnYJ1snMJN0S55JOjH4z+QwtPFymWKmPY0wm8gyDqh6qS9tKHrt5xhpWukc6gT/Im6kiPORtX3yX
afrDaSviPOcSbgyVBWalZptBq9uQ+vDkaedrbSkEBpjo3E/iJjEYRkdgBGHxjOuRNBIA38DhJW7p
2HCNlUo74qTJhGjV2hz6/EqH0Xa2vRdUHPj6ajfbNp5LAlmv2XYtZNHpQN47eXdOKuAdYe9zLcPY
QW24aRS4sITJJ4iY4dRX7EtK+weCy5tdWOYXDqnJh7buX0s2wFRNyV03NTc6zcHA48oBlaPGUwaY
5nT+rk3wjRAkfNAtW89i2xjmSJ3UuFDwfI659BldS6lTLoWBFCQ+BSWhbbVJjECQBOW6MukZyxTa
RBE1J9lHDSqDNkKF7tKCP/+yT536pLro0hkHuWN2U6OEbugoKhSzWJvrk835Rl0Ug7J3vdlf+csD
1mJSJ9xdrJ4W9KWsQV89NgsaSxDFu7yKuBjLrePjJYwq4kOiMTl5nN2xTrVkajXaZrmKcI2bWXty
a9Jr6mKRfTQk1+gEOn+WkYTWGIQdF980abobP8rqi0JD8uyXNyFLGS4EJTYbIyRKNXb9aV9N7i5m
2F6M9nAoZEQvhz3zwuAQeJQNaAXHI+ZRBuRgKWQjw4Cbxll4k+cvzAW3fouTr8E1O7ZFcmg6VyBR
K3IymGLm/3VDPEriGs+NEQ7bdvnp/CuO4JdJ6aebuSlgBtcl/OmYZOxx/ipdiiUCyQS6HE9teo/o
pyqcO4KIlneZmK1qbam5PPH0ysMccs93hXNAno5+x8xPIAPzE3b2/GQN8W52426flf1niUp2y08h
Ol++VCi0t6K0nsr8/3F3XruRK2m2fpWDuWcfuqABpuciDdM7laqk0g2hqpIY9GTQ8+nno3bP9Jye
NzjARkJKmdJOE/zNWt9CG64r4a6+7gdQy1H59eEgki1jOsw1xRQBs0rl6esjX857DSXvDCYkaGyC
ouOqJ6KoBvrYq/pFVs1ILMXyqSb97MRLCsurRSKDJenyPCQRWpycvm4mTcQnLCxZGQFiW+72WoKU
CwfjxjBXWRG0tkWmLVQjaGyddlR1+sugMd2yzPCOVtcTkBn1V6xz41G6zQU2mFcAoKKaHth4cl0z
XF4+WWtpe4NnHJckkYQGHdzWHGx3PQOwjj3du2RMrC6Yu1IYGDoWL60yeZOnCDYaFyOe/Jg9cukZ
8qltlqKuV4S0O7VOSBqu4c7yjpPmg7VJPQLU2T1oNb1qluq/h04biHRbPCy6/4d0dHKl5bhNQUIP
AyJ55RsgT5olS9P7Svr8+nCO7bI58SYujs7XvX60RH/2Sx7P173d8gMCAfzWQt1PdBd+XR0e5df9
llyiRb++T3c6z0Jwsnz7183Xr//6SB8IzUzQXf/11b/+nb9uv3601AwsWN0CFvn6E75+CDADf+4/
fx1GCWcDJhbv4H//bePXH//1PX/9JWLKXoQ5kxy3/A/98xsl4el41+2X0lxiUb++mmpi34iRy3RU
QfxYtONfH2Gr+Z+ffn3h675/+T6kHFnQdcX3r/u/bgAGQVX456/CWiGCepS3r7vmOJu3Ki9/NW1B
q+xhqst93GBfn/7zhvxvfAMzjGNAh3zImd4dbX8UGy+zjqVBLS7rRqz9oQ43sLvOva7ZFzSUzqaa
RROkbQIvOQcXWI14S/RlFzgmk42+v/0cE6PFmE9WOIbB31yIqpXO4bxLlTxYKP6xKXbWvZ2MJsjC
Yrw4Hp14xZI7zxnOAFA0dnaFi2BAYGWmw0emj/puljnrU2KCCGHVOra9MaHrtC43DJzEFFXfcpd4
n15uFAc5+vmZMJTcwnZjc/Y4afbRjO1VCfOBYAXZ5xhnm1CGLyUT+5XmzGTMzO6b794FGLRyrH+F
Y5QdwwkUHfwluv+w/Z4ltHSdItuld+DglsTfqdnZkcHwrWgRF0Fa2NNa3efJCmK/n4gdCsPVwPDE
Mkh8VASEep0+rX3UfpaDuTi18b0NLIGB+pHZWah17+ZqnWf1r/jb0NeP2A7NFegS6qfobpXj3UzK
z9YW+Go1HNBT/NETu44hmMbDg+TWN/YxmckBEwlbhBGFBY0dwyJmLEzEYB4CcdeU1m8B9Hrn3Kp+
jt2t04snElSHnYpAFzCM9O9uX/7ChC7BLNV/qqh71lpwRp2OQTwuxlOUyPc8CbRcuTyziyyxszem
kmqb1x0oksI/RSQPjzG1kVEM2r4zP5wiNPay/w66oH6KDMoZDNxnDX3KyZgOU1+iRrJ0UpEgbKU+
KTJxV8Ybvc6LTRfHBpfna1L9Ke0IbyItcGAInPepKLM1EX1ENOm9u/Mj1WAl1ldLANHaaGou9ipl
rGXArtJUtG/C+QONY3p1bZLfbOWd8p4k2Un0w8NCeAZf5UXLiLl1iZBj19FR7dh1ecniai+gzhym
FIhFnkMSK5KTYPQB069nDRh643a2yRMv3STcN2b1Tnfbb9jhlLvIJf0QeqfeUfIVGmt5+CQRefWu
2vSsNxGk12wUc5eGsKR3ZwSGC5DpAF+In2lopl3MmojMLNGcQL6gY/KpTKgNkBqcHOV8700Pasu0
wkCOxAX+cZdrhxlBPbiLwj7kTlGdixhWZZFX1MEpI9sQfffMJBFVlPzpJg5X+NkC1g4Z8twyH2qw
Z60gUWK8EhHq9MF7HY0KJ/+vtISwgNksCRU4Y2Feu4gJQzNq8R4Tz1U3UH/0YjGDSZJ6kqnPA0c0
PhgeAQImtd8Gwn/XDfb3tYyp93FlRrQVa5i+LxY4ryAuAMQmJY2TLClSVURIWEaOlaZlDdMPMEZu
CSFsnoppB0jnLsxMbSW/xGfOdegAYcHKHHjVZN52KqCuZh5OOZO1cKrjao0cTL3kKIAR1t8XDRjc
C4oRHh36Oib62fxZsErWyvinVlaf3TDax86YtRWVvLMDRvXu5HMVRMLPeRvx8/7YEviJV1XGYTAW
Ard/G5NYFPvuhbAOif45rld1gZxTKHbSzP3O6Jy8DUGugkunHQa2Gqe9Kst5l7Qxuc/m8CeOy+nB
CYgQpu+6larH7hinyZJc2afgFnPnoNHNGSi+Tzm9e+TU5Qlyec5Uz/xhawvoEF/LoYT4TQmk+fup
D091lwybyE/kt3a0/oTiUlbXJmGPAxQOTHRoJ/e5NPwLdldSUwW1mYIO9PUuGqx6WFKcb26kaOII
UGVH6e4ca0KWSaF8qZebYZ1Im9Fc0brHFlb7TqvVGSRuCl15uTE5G1vL/wxrSUXFEmIL5IbVHyZU
fhm8pXNZIFOBaANmxtm6rAAZDmKJxWDdnRqE8ycaynFjeuwv8ihU8AGgEfCu93iMG5IshYoOvmKy
YsY5egSt8IB7khfsEvs3FVqg4vrQhh0Mp+LdNhIDB38VsyaX5uZHA5uRrGMAETm+2U4CmYtKFSFz
5bTWpoTBENgBW+/ep2KWBxcz46HN11roN1uuK+aWe7deFVfbqgPw6TV+vNbdNjvFFkFSMAEAJ0bN
7yHvf5s6MVYpxU6hx/SxS65r4UwfpWkBxyRPLJ0cZqEeMEmNdDCw4j0V7N0wwY3Qy0Bt4hVpdliT
uQa9xmZkBwlI77lNLjJkqRENOSA6tcSz+hg98q4kuZq9M8orNT2TSlthkW4FTvnoJ8NGbO7SR7sD
7FAbZ5Ntjq9OBQA9ZRKeZnJGdbwzCa3aWRyPt5qHb5I3ytQhqDo9WuGGSiArGgDwku+MvDEf+UFX
WDfM+T7KWsB0rgmEwa2G6xBhcNMRWWyHfOmxvAy8AHgUV+vGuySLFkNcabbeLaUCjDJNPZRV/Y5T
wGy+3QPaTJvXtE5i/OemDMquD+BJVVvq5GhDYIm7VVMFHSA1LtKmCykjaJQlJHSXZfo249AG82/P
waD6Yy/J/Z2Y1K8F6udb43NxsfonY47Qz4EE5RJL9dBXsbGdfmLpyJ96FkibJC1glhdFARtD64MS
kFXvtcGZjMf50EfpnwGoxtoyHHvFe4IFT2b9yjLf3NmD4oxl1rU31BxuW3eIVizUoPc200F0Kj01
yl33hEAftHyeUUWNvzT0lKe6TfzzCPE1IF6TM3E2F38uiD08pu2VUYB+TrN6bXRhcoevUJ/CybwZ
fjmSg9uVyf2hx+O8Slmv7iMBII/TVp9XwhnNPc4tdbfCp15Z+beKEIQsicw7GoXiG9r4NPAKMHRG
91N1YfUskqS7jDL+ydutfm69jrJewB3yw0+zT/LXuOvrk16BiifEJH9FGZdvWseErEBQ+0FmzBhq
NwqGcTA+tTg7eRU4SH/c9LVwX/MJlCUiQKYkQPCtCbAfRDoS9SaSFaGMbPF8J3sT9C5ktGG+WTzM
K5HA6c8KSsiJXwQIIgumWr6JsT9kidc/Kgf3PDvTaztW+XOcdXtGUAZytOyzFW2/tjoFRi7XP9P2
liDiP9fDLwYSzSVNsGm1GdJKWfjA+jt7LTrLJOBuPOgGgRGT0rFvaF1/AoS1GlDA7HJEPey2KDun
Ws84IweWJDQvRRQCf68cjnbKFMEL96ibv2Ov24qpX6g3kbG145AGN2zfTKu8OmZeXoXBuDDM2/Eg
mvkwJFBJYsxK6TQHWiWde5+InT1ZJPNNat+3w5OwRXudSAnmCrLglktAoBHZ3HEo3APaPbmzdN0/
ZzU17FC8KhMIpMnwElWlv4cI8cttdevgJ9ZlXNBAFsQoyL9qp08knWbsm1ZWI2niPfucj9EH1joG
oi6Y+DSZnW1WDLsMqN+hlXERRFnbIfGHyeVGNhfccAKn0I72HhesS5bOij1Kcus5dUGOikccC4ER
m0TOvErswCyYiGiswBCaTFsn/goeb7r9rLLwgJSH2ILM3GRehqyKk2JQDlTNWmxEqVcHlYpp5YTT
D1kbRIThWFjlJlJmOeZ+UHiQPMYmrr4ZWb5tHEbKJeoW2L/kcLOoilcResebvwADTADPG5fFG+70
AyfSiPTDgfOv4K97NvERyKob4X8YdtgfeovJcGOJVTuB1Y6GBHYJXfa6smOqBY/LqJ7b2ta0u4uR
ahM0Z6ARS/95mmlnkbtCwRpF/GYyYj3Ynv8GnLWH1bc1ZCLv0YhZJOs86iRHB76zcMWtiu6Ojlbt
wXvvrLEuzsN0RDhN45fAVnelUDsLhioiTBTnznjAeI37swHROBSEdwzpPUlq96pqZ434ZPyuE8ue
KO3FGNnKuOqRTHUYaNb4e6JWPBcljSfDtbOXhDAgkOPseGLCvbJfwlKEWy0OtTdn+BO6hfNiJL+r
KQ+3vhgnQAS9d1AFwd1ImLmop/IC+yNeG3bxPS/G5hK2qfHUD89AvjFAIEu4yMRLrzkZtmtG+bsU
wckjlx3joSx2LoCjhUcvF3mopr08aqhsm/YRUsF8Aqdzrxqps0YvEK86sGFjT+P1WzFe6EVIgih5
8Gex3DR21AbKnReLfuNfff3B2uucT/o+UmW6V/P8TKxMcmZFMT0pqN7aTE5Iv2S11MJ+rZvZe3zd
MLbbJ6n5UZUWyzs9cxGhEodE7Y4ZKJqeoX+PcK3s/snu9aM05dvAmJipdc+GRqJKc3FzX+YuzOkL
SGdHDcTDahWP0iLiW3O7gdFwx459zqx1CRgNrvDgHagYKqZyoQKGt+kgRqNd3NpEf29dstCDTubJ
2ZLNtk29+QRgUm0JdyR8XmfmqQP9BiTBurkWcmdM4fBI0Y0MLCnrZPTOeEfHI1QQiIDV8BHXQ83O
aLa3dVWMR0HDSsZFs+llja02j4xNJ0149B5jReOUZlH1rRAxj9LawrR0XlBsk1XIQIkqBG0kqN9D
ifFdCyM4/cU9JdRkL1kwMAEF8W5VryzfOUXsIg7GJMk3TtxON2gTJLdOThKYWQgknkCFtZxYBhmC
aIMYiqysvN1oxEf0Bur0daOpYUEq8MBUZZw/cuiDDsKb5553/DHpG3jund4fp9j7WYTRh4Z5855Z
8FPomg6IqaDUhRbEUFBM2znNc6hAkHBKBf3Nr53okLfRuFZ5DURv7uq9qGA2hg6Tuwm+OjPDZccf
s3sWQZuEwGvgsG7r2Hudm/mSdSWyd2tQp9GNK5YixSvG2JaXBKnIUjN+TbZO/Ttlw7GlJ94lhldv
Eid/mHMHGJfwk1sYluTRGSbpuJYICk6hXTGk+qZ3khXqIflCmAVg3DYDaKEh4Au9hFIoGdxVxUTi
JqJ33/yEwmK9+OWArs/JwD3iDx0hs/5krl6tQ15ig+0caKxJui0x/A3SqpEMWCqQ+fCcG4m6lJQU
gnSgzmkJguYcJcHYZTqwS9s+3uOxfy4kNKcQRBSheQO1R+uB8k7bhYBSI13x9franfTc/fA6E/Fm
HYqNKaZn28ntQ9dC3tUbxApQNwAoFjyjX/wfD51Ah+ANqU0rVsAQI9a18x/HRoVLEt9E91iVXOOm
eldq7Zr9BMJ3zCBtBO4yTOBYzgB9s4GuKG1TRDmI8JhrzSbPflivgPgUmzQ23utw2xgmlb7G2q+t
/F1Wwa0M/XJfEYKD0EB26wqd6S4LZ2CrVbUZK0TvabUZvIjtZ7WDj2V/wkgUwlmlTPpFGFt38g56
CBravtSzbZoxuDKB6eRO2F1Urv0c8/E3WJiYuWXUrYt5GiGB2MaBoMTb3Lv+pdJSdTZK6BqoqYCi
YJdkimoEhWXGgMfk8taFHjsSqW1BYSxNyhT3WLc55z15AQp4KJd64oRtP6kg/lIqTMO2HIpx31o4
5J3QRHLJSIZaAn1dNazbkm1uXibeKk3ka90R8TIz46dJRc9TTbRyo3fN1AxQEaJSGk6EQ4jAMCA8
zVpTbNyC4Zcp/HYPlM1c4iWsXajCnG1I1h5L0f5hHq7vPKtuVhilh+3Aki1Ly3fWZM5uiizGWhrW
miVVLSJAfRU7+ikXabEarS58qhkuTSP72g73wknryboYi/YJCiSUgTRCDtFp9re2eAftQ4hzxL6v
zaHS1LISEAzp6zUGa30bW/sJe+9ai3EtCEbheG4Txug1lWPuvkjNBxuSV8Wu1uW4qRcwex6ObsBp
CJgrGvE1QO5C5mHd+sI4Yr/LVmxVB2pZROIKkxQ8nhlmvGyss40q55AP+d13CcErFr6vapS6ui41
p9OOZw7heTWGqX/LYuYgMbO1OKnFgkt5poKCyFlYiGVkc7A8M9nYePlZfoK0a5W/m/UcOQXgl7ok
Ejmv1bVz52eDTdkykXKPhpnlG7srYWl6S8xLNdH+OwvCJzSe63SGdoJh3p6cFNPN8N4NJglNSamt
G4vxHrkCoS+3Zk35FpXGL5m15LrbxZ+Gpn1HrFNIKssH+C95RmLnBa5I/gxkzSKQibJ9guVeeCDY
TFyEge2Fv0yzuIXJ19yWQfZksieDCmSdO17VQN6cg1FIoJE++5ecNMp11FYavN2EQhZr4XqOCptz
Nv9gz0uTlVO+hHPCdbtnWOSRRyPiarxY7RszjHVCIfLiDoepVe4xNVr4QSQhr5UH47aSeb3FwH/0
Z+tduQTHxUTgHkcQYwj5ja0Z992hLkgvJJ+xCqgjH0X4abiqfOg2ockJERnboiK82oHhxfV8hEbE
ueHTbVQ+tpEIFg8iSf9AMtDPNlPxKWqnR0UYS6Tq6pzhLIDmWbIhnOmHvQYZ1iAsHmPqgThjGDSl
9u/QYERjpy3P8iBA8g79yhEjmZC9bx2Fp/3KMBLreFoDRo5cD/oJOrLF/54NGwz/SN1u8tBWm4iV
482f5N5ykXQxoY02dh1aO5dlSyqdY0S+y2qYjPLgaU62Sxj7Bb39E2KldyLXwcfAOsRQQq8lQxZL
48TRNNhlAqaE6fMKMBveyJl6sdxwOGLsK3fVTGxHyfpptGHU21ZdoSKpOPft1odjx002iD8VszVm
f3EdMLyID+xk7qFX2WeprF/UlPrvTNkPQdjilRwdLzBkfHH7IeH62htbRkI9mT/0PzjOeIIbMlaU
7+yZt8QviV9e56EbVxlDsKRa1mNt9AwAeKBgyhJYQ4SFp012jPRIHYpRPKzCJUIQiPdqTmvWe2su
GTKCvofO43dLudYp7yXMFMX5YKW7MYW6mPvaSB1ggUom76tr3s2ySZ8rRkI71mUoPHqrvuadeqao
mg6jTmrvXGQ/CmqkSbYEH/mqZZtLlISb0qZVklz1eLDXkJHj9eRhsK/DCbySKY9K5ypKjgy9YS0w
mDcprcCMC8OIkiM0Z++MZC5YhOzbAnr5oyGPZK2NlR5Mk//mIlxb606EcXzEe4B1q1tnZbuvzdI6
jVMkVlCDd+CuulMKFoFBw2AEyqKnmUv94s8G10GXGJKIXcyUasmK0Zh7AaS4a0qfVgd/Oc9x+HTN
wswhwLQzt3bNu7whXuNUyiIk2JX4j9H2jxm19KEneALvOFkurpldJfTc/RgF/B305VryNJVugd5m
klcfy6BM8E+YhALucvaUC2KqOcyVTausXZISCqbQbQIpjLk6tEU7BB4Wr42nhyvsID0jTec1471y
zw3A7mYjDwUKqlteadd8UuR6Omlz9aMI9EElAc3yvpSENR1FXiI2GUNACGjhZHqVrd2tm0zE5zSs
eHr6Jc2myDitCj1Zfx38Xk836WoVZObWNA9cO64g7OIdNNJ7SZKwZTL0ne1+k2lJf+LJdHkJtRzk
VQX/OO0uTOVJ0aqV8y10WE5IRSxsQY0SDoiP+pTNUB8bv4qkKu6x22z7srZ/EqORrbEC8Sfh7wBO
mls/9H7f9h9t1drPtaW3d/iiz0WDfop+2Fzg1ABAM/lBfGL/URIV4wgAvbNCDys0WmESjM/9Au1r
zDG9eKa9m/2x+sllsECDaCbblMChY2cppuPd5F5liqYkjMp8PfbkHRh1dtBYpYex+dzALJT5zItI
pzufSov0V3DASBZz69oqrh8k5IhbX839WgIiKBnl3erlZtLzDLesGu/2OJhrfdDt7zOq8ZUcfuCT
85ceF6wG0ShTZY37Zqw+ydqogXS6tUPTj6BowYQOvhFdla4Djy+fipDOl9GNexLMOTcA3gEMWDJZ
m3oht1rUuQTcNeJQNyrGBIC3ba6o+wlgshKKWnRwJQyFlqbOHDR8vFH6ZgjjhjtZ22HblIGpELlx
3L/B9hdU5CUpfiUxNW2sUti6qYODSjZ7G6/TtzSfPyte37HXF8+231n7mj56lfJenvVevw0jx0/i
pmhWiSxZW3FaXojQRdhiex2r1Tk85apiyzLHZwyNxGAY50ix3C5bK0dA4j/aLCLB0SkV/DpedTiG
mpPnhPqlt4vmajbZQa/LbxaI5oW86B88pShoWrE2XSouw4+s7+PkPzHsb489FGAbi8BqKqPwGxrh
H/bgDZCY6/RUO2EGJ5U3fEkK5cYlgYmlW5iQQloy/DMx6I7SzM/saOmxqn6f+8YUdElrPkghWkzB
YlN3mXMenai5drp+MTgzNsTlmNtsuYpoGaNbErdR3qFtGlhgEXpYMhfs2qdIK/WHL4+Ns8Nslf1O
GU+tnVFv7k1/L9ssO2eYC2g8U+MVYSIGbkMRAsOa4YV+sR8uIey1n1bSlmx/uCgajH+oDl22S1FE
nF3UvRdjgnTRqexjbjRvdASEWymuCX5sbXXs4C4BQacWPTnPCocTASnyPozWc+lR69mGZEKy3Hgs
qEBudI+E6/cdG8TDIOrTgRFytBO44Qk821M/+e66rfEbNQS10LIOvGq5iVr6bSDdwz7rul3fp8ah
9kXyFCKMc/R663IuEnHTzyeHAcZ+cqKBkUx+HDRsgZVvRT/AYRbMC5vwzLNe4GCsGUDbafGWhRQi
MFnjR150JvhUu/vBbhuZ3oPJnmOnNzNHcJe3x8pzqx+QaemeoQuofq9hG7rYkf49ZKH5WVo1l0BX
3J2OSV8PCJ7rr2dd2Qo90oFiyGvDCUgi+Omyy68lmVvUT7ToZVrpF51ZP8y87luLQJnHtYhfZM14
p/bwiw2TCmxjsuhojTV40qDP++pSpRkpP6gy2UP5HMKJCO8qd969yCl30um/mVp0UxLBLYnO4y50
Gpq2kH9G2dlDTJ53Yk9fsgkeEuYkWbgvMsA/PSTfx4C7ZMB38OooBp9kwT4M3IYsSkxnxXsSl0dI
xFoXOI3p/OnwKTjhNiV95vp1k5CnfLUjW79AY9pEG4190Gtm1+rkZLzgjbTQX1vVA0PNpXeyBuR9
HZzCXab1+aWKCQeqhOi+kzdSMuxNfyCmSnaMD2mp5sg9VE1krPzBr35NrIim2NDPMgF9UHm+OJrW
3NHIOeg7G1b1Vm799pAKfW8Y4VANiHrtup5CUzGMT9PklCetDT9GxkFPMRkUQVUgVPC/5lUFGtOi
kha7G8ZXjmryszd9uiTxjRvLQtkJVMZYQ7jrdnW7uA7iBMT0PMh1bJLBSoCJ9b2G7/jXpw6IeMQR
8xSorO/2eoksPCvG/DANE2aBPHqbOiv+nlVPfuWXP3ozjJ4Ga0BzkSQPf5DaDfAB4Z7hM1Od6dxY
vkSe57uPlMSFH8B72UUQnXMkBGvt4/t8ltl8bn3hMk5Jp+e0ZNKGyeykMkQYtDnWaXCxREW+ql/n
kBUW5oLqiDez3ynFzMFHzQZYoPODtKOFFoiwi0VePgtyRpocSG08ZMVVTPggC4tN7oTUfNsDFgzY
7qKoFE15JZXik1GDt6tNHQWDOVgHKnLeEhQbqzFnwR9OGscMle5ab8c56PwFr2yI6eJQ8K+rcuip
7zRj7xt2e+tnWl7yNM0fE7sHAvK6J/6wz0kpfzMjD9l2qRwAFrP+V20anpF9t1u2mixY4VbfUhTF
HvTrvgtPfUTBmzfdJ08nA8KoIbsz7iwouOlyKTasO52ufaet7LD8iFOuiXHbjmW6tV8mkafPdaSp
Z+q3aKVrmdyJivpoIHM9GOZ2voqRQVk7uS+dpXffkdjS4rr59GC1Y1yhZm661E2ATVeCDeT0Roio
cfm60XqDZQ8eSOYX3MeabK9qv9958XziucqOqPWMp1Ac465LH1UTWqcwHznTDNoax7WeZ+Nb62vm
i/E7a7qrR87HD6mZ0Q2iyMvo+MQkCbfE3yaHW6ea4ZZ78xkHbAiBV7hL5Atzg6AgH5n9hhGxJi70
oFkyThaiwUlPyR9IrKZdiyo2752dvSc+2ssxqawXdFISkd23tqcjSRwjCkqrVxfZFDfX7rUbDQMi
INkz45kTdTIi7dhUPPNAU16c2ej2du+CUHT7n3QWxgHjmHViZEeYwWjkpIThmSFstNj66EAZnKS2
M9KqSndrRmFNRA7sZcJ8f0im4muW3e+Zbcrvc3d3WkmgdyiG7dx0H33VPk2V4W1GuxwukCqOfWkJ
4HHRd1jT+qkj/nAlJm3ecJ3wdoNp938ZLv9/BZFC2vCwWP/f//j3v0gd/wtEeimL9r34f0Ck//iZ
f4BIDd3+GwtkB6++YZgLau2/UaSG4fxNF4bh4iBHQ2Do/EusPVv593+zfVCkhN7rpuMJSKQL4bEB
Zbx8yf6b5WBVRdMK089xYLj811/3D45I8y+f/5+iy++w+tvm7/8GnfBfPLAARXTHsPgPkKTp/S+n
fTWXqckWD3fK1DxCA/KKnlIlFPXMRFbTD3NRugER5sy/YAhlffxGAmB7tEbOfWInuXzKE1KzPmC7
nmy64tPD8407Sfw0vfaJoDcUHz2ZBHgxzMBAu+S2frHvakyoonzkg7hx8CH5Ko+e/pxO7a95zvB+
EIqEaxMUkLJ+ynT8XbAKc+wcdlc66Q/paxvMIqtUQxjKUY3IB3iekdnjtkeLi8rb2GC9qef5hyby
F2uC9l1+RgNxhBN+E1SLK6Ozi0CqlFxzxi6oszKWJBVzQEnKJg7514yL1RL6+Ge0JUtTItk8ZUdL
1hHiQ3DCkz8do/59nPX0kbfllmaY7M1ZJWfXdJlRSnvfIXwmUHCKNvOALCb24z9153E1yUp2OowF
yJg3G+w3Xrkjro78Sh/3p92ka76DqQTzAnT6zlGXbbyTPkoj27A3pClgi0OUcF7KhUgQ26llMc0k
AcMdcSkm8d2AwyeY4kGBw/5WF/nGrACjtzYJI7HlfyOBEfGQ0u8trSS7RjIY5pTgHqf61vAaQPYE
nZpR6quhmnFbm9m7wcqX9B4ZIYGkPpV4HNg5eAFIop9+kjFYn62S+a1+NFk4nCvIrIZnE7/JFDrP
VBnEjup2EY9AFuO0IgrkjRDyJ2e22QonEKQLOyKIuTeB6s8z7ntvutUkPJxiNvrA1NnW5ojH7ekg
W99G9MTvmFP1gzxHVEJujgYtM9+jEmSfBRdiTCRCgVQSP5+V4T4T9fLEjkRd4ohJ5gERI9geUAns
VkbP2MWQHnmnXMg4/sVkpds5qftWzEifS8mUpGeWuNKvuDxwa1vVOwdlsgETudX0JrnW2D43VDlO
MFpny3SOGl5uQh4InfCYcmFU+WQ0WB1k3r0ypULIC8oewyy5aSTnbixFLGHrRKfW2Tfl71RrWWAV
JrJYWRY72xIToEGXYkqaoADTgvFAXzxJ+YNNW3ay68YgjIHNG2ugjZbkcBgbg/CtES9R/DQ2zH8k
ozP7Nz53Yjo7dPQ3VxtYwhmI45iOypz3t2tsBGhwMtooAmDHHaCrvvgWrqBKpBti4ENE4ISR45x7
z1X4p+UAW+uzAe12MgP2l6tmYh9mT+LDRftr6Ys+KxmYn9fI3MYYd5LRQ+3oG/Ta1IsdSk9WC361
qNAxipIqEBUUL4Z1lEbyWgtvPEAinO9qqFbYTtuN6kk4QLq4VbFPCIekV5iLvNuQWMizht5vdCMm
LkhFwbS+xXGLMY3kLM8KOIEhE4k/POLFEkbMInO4t215UFBP2Aq4faBFpP+gqRx5zSIotULHRMFV
gnCPh/fMMQMyXMc9ABymrU6TryFPs6OPybvL+nI4JKZ8rXx51UtPbaTn9mQi85KLaW9IzupY6yKP
9kvgPlkCor5tokDHVL+rfHZPHaaLpe5eldkrs3ZeYcVo7eouvKEkkMQoUa0wRWTbl9n22tD7NjBt
7d1DtpRm8h3A8A2ur1jCWvEPhQ1I6Wh6JN10kd/jGDe1MWHuadFuMwzxGXjVBKEGuhN7O1Ma1GrQ
KZU9sSJYdNCHTmQK2inintZp/VXRkTmAvWXqM2aig8KTLtQx82VzHITCYRvpeEP+666v72jgBpk1
YTbLz/z1teUH/8fnppRqQ8Axr9Flh58uUVpfHxmDdWcX/8dKUaJKy9gh8KiOxkhGlxBedfz69Osm
VU6+FZH92fbzQKSQ2zCSbfwbOirWjimNbYO2As7REJEV2BxQK5GORkrpGoni+T+5O5PduJUti/5L
zXnBNkgOapJMZqfesmTZE8It22DfBb++Fql7n1yC3wNqWoCQYPapTDIYcc7ea9OlbfcCZiakYFe7
Bd2z0ym+BLhSKwIQJT6H3sTLsG1uF8zX8HbzL9EQdST+FC7KyZCXbrULvN1m9GQ6lcmauTUv7oPB
aXRCy79P1pEwW9oPVgr1XUbjITYXKgUoovLKu12c5ZR0aXFS9nCna5Zx2S5Q6RJoFifnoZPiWLZG
zqLgiv0qvySOuCd79hMgvIdujnvqbzO1r/jG6z1IFq4+oT+sY3lqczPsab9dUoc4j7aPH3Hel3qw
3dY160/Xquk89U+yIKLPK/de3qlTLEljMsv4MM/e1x4xY79aqijf/6pYTIaaJ7Jj5nZ3GwV/I/yz
PKkuunsL1H8525ZWVmSkAvh3ze/+SDAGCYGHWMRML/uEtpLht5ftggZQexlkxwfeNpEakzsdV33Y
WMTmaMQ4s8ykZowyLpxySgy1XTHibm6TYf36CWIqL1aeE6r64Drzo63L8SKrSyLoK6ciKY4RS+U4
F+OZg/OLbujVQfbiDDBVksFjnGRJiKyEm7iXdoxNJMqN8HUPYBUzB709omopcAVt7/R28e42MyYD
qZvMAV9Zj0s3Xb8REnpm8q8Ig9y+pTat61Cmzc+3nINta3FH9u/1+/rtIqPF6zr6hy38YbtYekWg
R9qyGEEKDje2IfQmI1unticxU6tHdzt2awYEUMTXCytKndA1zJcyn4ttd1g0Dt/YJqaq0c1fJv24
QMUEPZcRilmVJvT7ku8sDz0VNOv3O697u0eMzeXtKsvFUp62e2Z3bpdwu0s2giiXZWyxfLgqr/5+
xHZfq9kHm/hAAigIKXt7pbEcEYKYdM62V7PWw2/ben2Z17dYP8G29dvbbNcHOTx52JIP7x63vczr
x3l7q7fHbLdVkRPadLuQ+GXul3d3/tur2x3vXvP1o76+3Xb/6w3bd/bbv/Hb5vaoyBsWZiBzPmMk
0arXr/PtpX97+B//kz/f/8eH/ulDu5LoY5eisl0wMW9QAV7NdpZcVcqgLdPoBj18luHbHZEyavH6
GBlTkqbky8O3uxz5xEHCIZ84j25X0NUjGeDioc/npP7HzQ4hcaA1mRmURtRTcS6ARs+9BW2yEv1F
M8EBIEzgVbbr2wWl4fHURgbohtFoT3Xh9fu6m4cdpZ1yWv8JSji7ujN1FvW0cjH9+uA4BT4FBvWL
QkWB9YETEWTq+s6VUDkyduhqHcO9dZfbrs5ARiHJ/Ov6diMKOPl697unVFPRI9FkWkS442W7aMe4
et3CiTzv7Yx5gC9niBrri1Sy8hXNPjYRS0YEcq5vL7dbt83fbp0866V0mJAIdC4X5ftW6FXNZ2Fg
BtslaGqHTCtwTtc0wjPP18I5N5/SMfkam5QHXl1s2+C4XmRMhqkF+VloquJbqcwLelDGvgVjrl3T
jcc9mqwjBvmnl35EiOMBK02qmLRxvhur/yEnTa6O3fLCwpSPv25F3b73bPcs0unHMvn3jYxwzK7/
UpTTy2qm/FBuA8J22/Y1MPa6Z5739vnM9Yw5qgon5r++xVq6zM9zz8Jb7klnHzlEQLbmTASL5r+M
BnF99eKTT7s9BClmdWmt4qWeDSfUYTcsFPAZA3Vtbo7KQyUbWR/mdi2lGsT74AuVEFtP8+oGNIem
XIIU4BylcNPYb5/Sz3GVWRT2t9ffPlckUAj35t1ilT2zN+vh9YH/+mm3q+UwfM8sRbxvhZlbVVm+
BNu7DOsZajMVakBdiGder+cL2dooTwihyhGT77pJDw1sPYFy+nK6GXTXpupfNBSomPtM6dBc2Bd+
IWJYESP//BKbWfLt6raVetbPAquarXzCxZLc5yhxrSDb4nhw2Tb7hHNpzVe2/TLbbh1DowgclhcR
2JXtv9nu2y7U+pO/Xd3ufd2h1x/7T1e3B28P+c8v1ZfjzNzjZjvktn1t+zDbVaQgzMHerm9brzcu
mCzgHlO93V4evTYKAMImt4dsb8takyN525y3Q+11czu+tw/HzO+fAzDf3ujtI2PM9mhd2deaP3y0
1/N+th4bCZ7sJdwOE8om1RLEyv5StWV9JGIFGhHWKD3cHv66Ga3fWhpEzsCcol8Hhm1P3bbeLt5u
U4skvRK/SW2kwbsxaPvH+tHglL9t+tv8dNt8/fT1Mt852c1M6+tANMtdVyEoF7MvmRwXXXUW9jdv
+yB2ezE9Uz9vXzbmKg7j9RB/++7fbnOrgZV57Gi7twdvb/l29e2529bbz/h2x9vrvXtuWj4NOY3n
7bvYBs7BTdqSHjZf1Xbk8Y3n/dV2/fXDL7VBIUWbkH2vo/f2m/62Xy5fY00rz9vuiibWVRxK/AbJ
MDCV2faUP29uL/E6VM2V6k5eXeyLdfKGaYJzxzqWbFe3re22t6vbbdCr/o+P2542Rd8nA5f29v7b
5xu3HfTtmIm8dTd+3Zm3W32zHBbEfP8cd9vW66O2zffXf3vV3x71/g3eP0sz2jToxUdjQeSwDfj9
vwac7bl/uu3tIdu95jYL3DbfLrbf4+3qtrU979++KhVrvoG3p2wPfPdWf7rt3au+e6d4HfBnPWyH
ZGCNvk7tqSRYY4NZbz3W3y4Wz6oxza/7wNuN29bbbYuUHOLb9aZHZoGdeX2NbbjdXvztob/ds21G
Nu1+wyIMd9ujxYKE/3UY246g366/br6/dbu+PXU7zv4+xGgm44WGDkRXpEOlMTff9S6ErW/fFwvS
ApipB4f4zGPfUHzzp6d8JiBd7wb9ieFkxv1Yuw/UhbEiIX9+qvPujLJHR3ss1OfSpo3cgBY0jci/
h/fW7HHSPeYZUJWqnf1Qz/LkjJZpBjv5gS66yT9IOnrVFTV6QXINSerMzsBNrhc3pdxInWQVfGOt
G2VznFyqdeMsDto2xr3/h1+Hk6VUcFJYVC1EhL5CCbbT63Zifbvw3862v51yt80/Pfzdbdupe7vt
9R3+9LzXd5hyHzvfEboBS791SrdeeNux+3bdX+d9M6VzymLb8bteBxf7z41/vP/d04XTY14BUbLT
aANStVmfLj23zO62R4550x3MuXnY7lDbIfjnzTQucAkU1XcjRTVpVOlMDW8KCrB4nDZt8hSn5Ltb
Xg9azQ9dPU8Z1Ky0fMklhui0a08U7NzLpNOJZh2FUKS3n7s6BYInrum+3Vrl+DUlLeiLB6/MBNn+
2RmcD9Gsf6/NCIgAw3OYMvU/TYZXBd2CXsFOSwBx5dLtByPR91pMeGXTDWCHHFnsZdZT16TOeOxB
o7RfRJw4CMSYGTaa1/MW93Ghx6do6uGJKRxm6YLHbUqq5ZAW3cmPCH40nBxj+iJPnOJfcoG/IkW4
sEcA/iyG4XOczITQFNA/AQjsZ+psVPlGqmAUwneNt1bgI+Rkvrvmjs+zRaVA3Y7E5ZyQTZGUrUMP
jPI4qCOKFoqG7Wou29nxtBxptCLDW9WKpV390Az/ztZswVK5PxJW9ksCXAqlhsC7TvjkhfNcCFuh
LmUJXlfu/ZhkXxM1xsQSWgEVgrCrok+DaB48mSFoIoiggMdL4yANzG+WX/a3g8LATV/v4GQOqJMI
K5csfyivPjvaWMNom+cDi2SYRXlJu1f371j3fXf9RLvoK3zLRQi3oIwMjKmwz2hbaghg1HlLwCOY
Fbtl9WtEpSS0p+io3BQhyzYq5x3hPlUpTrS2L+jdxAECTntYqQ+ZThPB9wp5MGpcA5gVkI1rsFEo
WxjoVfF66WBtLEh6jXflqMZGWF7u26Z78peIyAQ3xgfj+Y/ZjJQs17t05R++JAlBk3LWPlY+8dmY
sz5qsAoCFxr6jgEquxqM6KZcWpwzhCsAXsC6maT6Vdk66OZGgBbDRDya33xVEuEtcjcT/gWEF+Jr
umvX6Kaj0MrPsKZKYFOBWfTdjpYEhXLDfUJm/pXVJ6tKu0Ch342nGeE7/+5M0bmkzDSAi5LG+E1M
hRf4dnVB9SiuG2sCI4Qydh39E2sd9ag37WcM+wT29qoor9shPiZoLM791IP5O9Nd1EKtTj/bM0p0
SHYlft2TvAO9NrHOXbNMjfbzYnU/pO908CsJyIlo83TlD5fMZSQjRBDVc/nYjnl2KR1EpKIykKik
xi0N+5KgJ+Dz7XTlL6n3OBXGtbtmG0Q2nospvp7bsjuh8V5hSPDbzIrg4eFn7Ka4fKYcMj+InQ4s
XtZWNOd6cavaJDDF9GgO+rdFlOYNIwXJwNaAHUK3yfxQw86sGf7bpnkpMscOUx+brIaXduyyMzwW
FM9D8nXpRb3zreLiV0UWtpH9Uh3MCmVcLjp8abQSMvUST2Bzlt68htX4RfMGP6wQ+WPVDPWOpvf3
EjfUQ6bLdldjdDrEHUZxB3b4aLXwJ722xwowfTZdwU5CjVilKeABzf1uQH85gOnM7wRQlVSQ8+pW
Bi5g3f2oYgirRmeSZB3NBbQ3c02Txb+ts89murFDXEdORS2boK79H5JSm5ynYx2p5bpIygcXCR3l
2Dl03XMuWGsaxScMQhqF6hUPBPeh1R49yEdUSk+VSd2zdLCGWvmD6RVi16a3nP6Ek2MUaNxzzO9I
Ltljpbfm97jc1WP1CYh2hG8g0Q9TQWB0wRepGcXVlEGQRRdX7GP1TNDGJ3+S2qFQKpxNBn8mmPfS
kcTSMpBa2gLospbJybPxABkNR+1gW6SVus7ziDHz0kSfiJeAUucSi9M928x3dqbvktGymFdeq+UU
QaIHM0rDqo2yAxw+olCWGj3OWiTXNb6EyrjxhvRkQwK8tWckIKkNpSZVnJcAQWPTmFt1zXwGzmP7
C8eNODVjssOQijMQZ9ho5ZIVvE2ddinPfdsShDMN5bkB5bcTWDNpaHKUxyAQdoWppmPPj6qaadUA
9vDZaTIfapo2qV+3pxT45A7UBvWVdOQIHCb62RR2D22VMbq4UECb2e73nv+57umZmi2tIOTkv7S4
/x4v44KFCnmh5Z6tapQcUOaBXI2VWw9L0kniG2sxnxy9bnalyvMrAtgvlvradAiTC8Qy/6iRoVHJ
bDzTlNtVzigC6IDHomGwZGjA6jhGAWxwlDYt0s4Y4wUUl+IT4+OV8GGlxjo7aonJfbAYrExDq0M8
AB+oLu/RsqJM5hvb5xbiMitPvmRGdZt5lbHLuynnJXGvUcu/MUGpQh648tHA74dIfGPFfOwairV+
ekNT3IRHI9SOth6N0Ci+MQVBYEPj3UY6em2w7eDfRoNulZgfnBQ3Yl0gFbKr5WRh9bq6AB6hUMLh
iGnxqTD4dmPK9JjOhR1Y6SdoH15YfI0iuvoalHgMg0ys03g4pep51GH6j9pDU+TphZi3h1lZiLMC
tPvWgeKRtfNMdb2qx4LG88NOrd2befhCd5sDNOKFKptssggrtiONpxxd/gPYCZTilXn0kgm+Jd8Q
RpAD9vMMtGXjQ2QL2/p6mjv/Qwyy+NzapPDIJTQFGZ/uijpGO44XbgLnri45HeWiNOHqOvdKpCPD
uJXvOUNdTMTfAbgUhNyQT0szrbC9yTmMUoOhb0kfB5OUNyUFs+lGo4dZgrQmxzsOTU0wSWuap8i4
d5fiNp/InXG/WISABcoaKW2ZTWglyxzqYl4LPw44zIQMPidV624LfnlIhytnxI5b51e29qKm3D3G
FvhTEyRDMKYduCV917TW8nFW2n1Kyjxx9rBl2ElMkg41rNu1BH/kfAZjHIJouCIOyAiLWSNadJbF
KR2nZ6/DpuOWYDRWL5Bwc0TUKODcRqOznwxnX6i9A5nuqKNi2s3afQIFE3oO42SMpL9ePmTWgcow
wDOEWbF+6xIqdBtNzcHPaT6ZEMF2rfpKpS3aQSr4AfnyGscbUsyUk7uVGofkXLnxwg803i2QLmvr
EZWEt+tS2Blzzwm1EC2q05YJZr1cOCvRCR4aDkEsxpHsXkbUF/vYqT97DjE4g2vs9A6Mkp/8kir/
jNJkTesb4+sWHxo6V/+QOKODm8H7BtHqoyMjdN9xpu96cMaHroBsi7jvMXE/SdY/tKM9YgOLWoRG
nV5L58bVvrhx0hzTgdm80q60aZmup7VXpTRx6CrmLXHPVIzRtCrz5EM6QjOCjwesBHdHjtovVQzK
jdlgLCV1vCgm+OuYYAt5D+kQ5vo0PHvK+4UpHPO6FBaSTGy5iboZkQHkROkGwuvVsXWCKVmQL+RD
fU61e98UTaAE52LPbM+mO9QsTgdtF8/ibHa+c83igjUDwQFOdJn5qU6FV9kH7aWcTCbqlV9dmchX
S+mdORvajymjg+udGdGf4E/vBWWqK729xzvpH7DpfF8G+1dUwmVJkQClGfIhad/0RULoEALyDJDs
ocmqvRgAGVWOr85TFN3iIUU82ZzdtVeY0u9cUqzVZda0ez3B2h2na6INoIS6YPCzuul+mHFBMw9i
VlUcl071YHHB8Db+xCQ814/ajFrYQus9Z9J+kMse0QuN0OTka8nnUrW3WKzb275USEmSVrsD9XBo
6/KA2wkmBQtow9PL2zydD3a/Lk2mBmaS90VKkwahBcC4Fl7D3u89JaIB6OqeYTkDr4d9ZNhHe+wh
hFtzTTG2y/aFmK6Lclkp6gY+YUSgjUGGeAzz1slYLAACONSOJcktJ85c4GCvIJMOaA4KXeAtyicX
9TynTwOUmU/s+zygJPDdcObzXzAdP02IFi5ldj/o1jpDB+LklfJrKd1rN6UA5PhNHvgKlQUY1PGK
Ojx2+fhcDOyFk4nq0y/k4zx43x3PmV4qz//UtEW766ziR5ppYh8NgKOY7p5mi/2rsG9hOZjPOPo/
dSh7aJAaIRSm4rKU5j4pLYC9fTcddDyeQdTg/S2z57q35WPXT3iCC/wmC2InoseeykwBctX7XVQp
cLhg7lirLZ9EAqpZn4tD4vFbCidjz6nIJG3VEkbzkBwE84FWkSriIUyD93JRgMVHzbpFeQxnDhzO
sVbYSEtQ+xpS8cksDJBfvjrhGIU9NSMJF1BIU5uJjjnPE9FoOn7dNtPCMX4wOd8cNHeiD1Nwys3R
fBmAMChvIlYxdsuCqR62AgkHa3bN3HTeLu5GphyJm4eQdC4FZ/8LRPjTlNc9h34Nzow4obDwrnMd
gg1JQM4nyXIpi2nlo6j3AqcFgREhYVtGXLae3suTlTorVQYFTYsqF4vLuIeqAL5Gtnc9/oG5YPHB
SFbk3QXuJEYyWQALlwoR7jIBEUwWsSMFctmPXneUKaOmlOqkuuxBAsoOE3I3OairMItgPWW9e4cx
Lzp4M2ZBIXS4QO34kMmKsQHxVuISjqm3qNNg62V7VucccOyBByNl9I9Lx7gkvpUcYIo865nFMM9J
a8K0evRdLMEd+Q6XtvowT92zl35I7P4Z80YZDDFRfLl3gGwnzvwabdyRXJUFmo+D37W9ZZ9jU+7F
gPG7h1Vu4coOvMR/TuouwewxPIBfEkcUZSVZf83OMbJ8P7SAQIzFMO7whyOni5jMGK0J9zyG8Zv8
Kvgug0ZT/rFO85/pJL7Rvz+uHxHi5vDFocoFLqB4aueJapjqT04fE96GL8SLSrChw4sZdQfM3tep
D3QM9EDe9M7Vr6bR8ksUxWuUqffBZAkCXTerD3YsmR2RK+0s/KS1Mx5YV5Bz0SW3Q0WMKmAc8naG
BQ1eO3AaGJ4Wc3iRRmzeVnx7d/3S3upzunYEKpcqSNmtpI/y4LfWY0bC1c4QbgxHcK1BqLuhqdpD
Z5CElTZzDe3aiCFaZ4B9jP41BOb/ryTYXoMC/4MkOC3Ln13VvxMFb8/6WxTs+X/ZBInq6HrX7FZh
Ekk3/ez6//4vzXf/Mi1wHuhw+XbJ1CQS500UbGFhFB6nR+S6pkei0D+iYOsv2/cJgLUJnCESniCd
dyLg/yQK5gAlg6Za4Ynl+cd//5ej+wZOEN12LNK3DP7WDJvfgup05azEvsq4GufMp/JCdrmuqx9l
My7LVZITR4KuKkNVZ2h+3pHIEiGMeqqxTma/cLLY1U/qDVrxZEfLHONWoK0aY3QHPv/VMEs9/ynA
hKF3m93qVHoVJPDAxgyS7Ps+1bLHMnIJGu/yvHhJex0GBjZWGBVtTu7HiegIkRxmwav+MHNwCjup
swNfusGf4V161NGhRnX2AU1gWTOST358TWmZ2HcTk6GxixNNfiToZUoZXz1CITo/SnD6NGA3drj9
zHSfybz4RmQCa/kKCY+7x/6EFh4+yzoRHyCyLsdoHPLvIPckjLUBkSnnXo8ojEGfFydY2tF6tgeH
8cvFQu+eRptOFqtnVxTIoIVX6QnQR79JYsoYY0lkyLkDgEx1bVqKyPhqpz0Qx7jVMoCLuYR4sZgF
mVAylwj48lx3gwycGOR4CZMvSETXRQeVqOwbLUKY6rMf5fl1bbmtRxAFwC95wofVFUdU0yQ+OrNw
NaYxmKqp7azVQH+EHRno1ehe6trVEAdpzPtmPS6sFyh31vDkZk3k0ktgUvrD6Qn8mBGs/zC6NGqP
daNZ2R5qWgHWxWGQ5WyIGx95yUIzQAygNgcEXASh5U9D6YLZqSEeh8jxZsbp2aDiMjYIATsb9xMn
dzLQg456Casa4PdPaFKI1pu6RZtXBexsUPqZyozqBaTJS4woHTx/0nmUjXvbL8OqQ9d8n2YIWsMx
kyzSOcHqzt5OQQdAEWU+dbDdIoKJ40UjnlpnabVfM4o3ZICu1lPxQNa48iN7yAo725bMtXZUjQtx
pZFNh2XUJSudBWVf+vjdszz7oTtND5WtrAigruNEFSfPWySEWb2NohBgue/cMH9scHtC7jcP+tQO
VLd9I4OXGnEyU8++PUXEdQ7V1F9a34tMO6jHptDysE47S8bTrred+KGE0BDGuGUAqnrJWZdYgAEw
6sFSMUsWeJgoasbN3td94A8seu8WrX+yHUJ6YoP8DFAJ/W3TGM41BAZ/pV1BvN2IA4VhHEES6OFg
VQrlBlwTFUUuimglPvap+5nUCPNY5wRqS32A/elLosptKrcdWhfAlBhsBXl5eCnj8gxyN2YmO9uH
up6akEkOqy6VSvCP9uJeFoDx11NFOvaCFG9vrvPEYZTAZJLYePSTPjlqWWpcMgunnJ2nzjHSUS/P
fRxf6tH8OA7wUTzY6I+jxlYyUc4yC5O8Xt0xQZeJxzj35VdR2eCyERpXd4iVvg5QP36Udj1j2UQl
7U7TeMeCBAcgMG6ALP28R44V3ytIkftZTNFOr4r0Qwl46+s02hERSkzNLS8Zj5Cp0SlKFzymrnfE
6rkDRXhjIEm01cQXeHQwvOMkvgwZpvSIkS0Ey1UcNfiT/U51JLKajLNgZAreubFBD/imG5LbQ1HJ
Egbx5evs01+ol9he/WH0FnGjSZyemjBiiM6yDCNBKgH14BTMAsDReinKY0fLT01mwzXA8WpGkoO8
/VunJG6OSYp7CRMtGEHNUf8t7DvcyWsCGqEwhInLp45i9rEg3OSKGaBAqVjqTw7/BigzJ7oppA6x
YlQF4Jy2/JDVmXZUOh4G2BALPQlrvCR2ScSK4ue/VR4EHgO7xXNPrAtVjqwMh4FAhNHvMfTWzMad
Fuhy4UCeYuwTVLua3m3OAr3qS8dUJfQKpJ7MhfxbvS/E99pLyEgiDP5QQGUPKvoHV5bAutz3ntov
FW0aa1nc+6VxSCHol+ZgOVMCdJ6ihmJJRuMcL2jTMpw7qMdDk6dMAFwdEUJTMHbSQXnmdZrzoCRS
ejMRAJIF7Ull2tY6mc8hjyzebZrq07noE3zsnYpAo1TgDynOBx39eaKMvTowpaMfZV6ZdGLV9D0R
ZnvprMXZJ0Pm381xPF6yKOqAEVKJV4lMb+OW5U1p2urIeOWD/m0Umt9anVqL6plgSXrwWbSeR7d0
TgoHPvvqZN6mjT6CInX6ozsZ1AAESn+znb1VQZftQTsiQlH+crB8l/yoRVUBkS2CBDOyGEdT47eT
mh2kDacyM3eGOydCHF0RV0W5qyBoxOzsc99RNsB2w5x+TY9cxXQMYWI+DNGIaHZCtDTyWkHvOCqo
SdSl2TsAdKyj+oTQWNBFBG/T5z3wqNy3IV/Y6lAVlnNjFFZ97cX4eyJy8cLUw62QMCDfGJ3jXo+5
bp4K5rGUaYiF8L0WsQ0lDyB3Bv9MTx/OcdOOxSljN1HCbZAZ1nBkzF84xDC+khhc7mVLFghu6u4M
YMdkZOTeGscN3TnFMN5H/KpETVL00GYMuctnfxLYSrQI6xOcMZKnQahTJBNo8CkEpv5c7cdazXvR
L/2RRRZLGicD9h3zkH4e22M2rbYH6PVYCxx719MvDWaEAeiL2ZnqqonOduUNR3uO9F3ZsxrFveSg
Ha4menaJTcA5yK/MAdjRRPZA/5yAE/weJtSkxSGih9ooWGtgyiMcZ2oURhDXYrgkbW8cdZaDBz/J
x+tc0YhrfVe+OEzYTjbmkoOuTcZdJccGaiVGA/bQ/qAk/bCoAELjwtIjXcBaQurtDZg3g+9Qh3Zq
agZLmWj5BdeMrorw1DWGg8cF7X+Q5HESZJbdnmE7lWEy056YlGPv2xmYCAmgoIAEeN8qMhiMHBZz
/koPZQ8mk20Yprtx9eaiS/B3jMAqGGhAEvQyjbct89OjXrtNiFUEEgH19YMaCInr+3jNsGnVobZS
d7Va9NjBGsQEI5O80Wx6YCVYGSVrsiAePHGCXMbeQX8sdECB7abCRBVXA8+qiL46znTl+T+kG7Sj
R753tpR7WrZqLwy9D/FM41YBexV2ra/dNpYlcPCS4uhpE1S+RMG7lLXa+5Hjc9ilks4XFUWLie8B
ABl+3oYVrxrFl3QBvmpTFQw0m7Uu0ANQPyy29zFdtNA3qIBYSYq1TUcI5cZZg6yMttmITAWzDh1s
5K9T4Kyv6UZ+sW8HB8BkNKhzQUdvN6UCXG5On6hz05Sx0Bv3+kAtWPOp23vM564GW3cfPZujE7c8
XaERC7PvaPGBTI44sErcSDX9ZJpd7HzOwCEPYw2HMa2hgHyotUzS2ZRGdcgtU/Sps7HfWbGhjpwu
xgDUCQnwiaGfzISy+JxXUQiVzf6WmXQ3sPzCPo2gkmEU11fsN/WJeojuOxvHhpZV08n18uSS9lCf
KohPFMCK6KjPfvFhQsJ8shviADkl1qepBSdEF5rHdLn+zYgG82aE2nScJ2Ht6LFFO9vs45t+dsxr
kmqzIFk4Nmx3JI9FZli7Z3cqicOLil8Vg9PngjU/rXRCL6obKk9IZaWu10ko9JhYro6cW6IU2KnP
IKFTKsluPpQf42aFEpCM5FG5mgBZJblOMX4otGG5amG0QLirFHaDwY8lOluXpphawzCnZKrqyxz7
fnQ2Zd5EsE62def/25U1C2EWmv9+ZX3/syw7VYxfy/R/L65fn/j34tq1/xLUpG3/txX034trT//L
4bcxuNsUPmdzFvL/LK7Nv7iJtbWORdbHC4sZ9+/FteX/5bKoFq7BMskXrMz/L4trIk7fOW5tj6Rb
ywK8atouJmBe73+trgtpdYusdXWai/oRRCEVSZk92orzMhqpuhMUhDTjriz05cC6FxOhaXcHSRZs
B3bo5Ddu8YE9iaopzf0e5YK/9G0ITDcOpYgR9M86tb5inK8rt3tgTtlR0+lBFxK1tPcS6HTXchQ4
yiOUM5IaprRiWETWTGVtxphqfAI8ku2jFBQ5KJ31tfLk4FnarQlb/GLfNvjh78npbUeyhPKKyj8l
ReTfyQl/KAFZBeVjUNrZvmsgJdr54B2Va5cB4ZBYCgtjx9RtuAw+3b92Esgzuv4po6WRcW5XOP5B
s44nlt2fE3juR4ORgPX7rwnQS2cZUQgTLChU7V/bmOWAX+N60oriUiwJ6bNiYm0yMqFuhEWuIxWv
Ha4WOotpyamTHLQdtWgmikkuAtTh+dk122+0kX4lEQzOCk2bcMcmXDJ93DE3IKev8M4SM+8+FeYN
hfZo52dedqZBfZNbN5wWXPI+4nOZ4BCyyCMEnLLMe8hk3hk9fsL8fWjOi6lPQMpyODYJNQGKKpdK
jDdpbPdXhvjWJQTzWqN9Q7IjeC13LXBn3cD0q86PtMnzQBdMW8bZzQ9WB2MLekngqgavbE06rd/T
BRx1BCt26WhHK0s/2bAYqeyCVYU/xVAOYgxMgJyCxe0+CprvYzsRMFh7ZHegoYf0qGs93Lnqawtt
ZDcv4m5g1nDn2LR0XcFMU9OHMei7/mYpCu1MFNKdA5T95OJKvYX+ieDd/uwaGLSjuL6ea7/GAk2j
2HeNk4bwg46/d7QwLH2MhqTGm5cFWT4Rv7Y47m7K23MRe24QDdHTjBghgIHBqdaGXrDq4g9lT+6o
BuJiZwqAUV7cdPtc2ACFPHM+QSwm+sWdnGOT/GgLGmspI6yU3Xg0Vl9vqf1scptCCwj8lRxKwEBs
fei9QzJp7jlbxn1rZsAuOoDDVCRqvJGIX3hKE/g9+0lEX4ouAItPYcf3A8G04TSbAzCysd1no/ul
T5L8pM+1onsv4rBr6GRS3H6Z/ZQmtUleiz03N7rb/JjKiKfM3aMviIyIu+iL1KZrqZePS2Kwx5U0
1r3YppOM2CPPRaibur7y5F4gYDx2i97tzVgBBYYu30ZAYughdsdKiZtqzd2jGT/TmVDmo0p1NG7l
9OBr3kE3mtMgKF6zBoyPRUoq7aT99IhSg1k6URZ31NnITHIa8kclEkIue5DRtVH+klhKl86lwoT+
iv2FyaruMqeO22tnLXd5rUGKTce4pcruig8L8GdevqXZdKnK1AhKBqSwMN1vjYvFXfrNneX7H1uW
vh0cZLAdzIoQLCDxzp/8vL0muuxow4uhXL/IByhb8/iD4Dg+BNWmvRIe2CsIXxOyDRabcP6yIQO1
uyzZS0RFg7KTFzAnXmkkQ+nNzAOjHUGYV5E3kpiE0YQJSU6AYmN/s0SxXCDpspYZV80pSfNRxLkc
1vLHUmAiNdwUd/gafqDbKY51euc5+rIUsg0pJJBbl2I86JXz0FrxeFvPiTyZDoORQQFk+h/uzmO5
cWXbtr/y4vVxAibhuvRelK9SB1EWQMIlvPn6O4A6+2jfHXFvxOu+DoOiJIqkgESuteYcc4oPNWOa
cNyDsPTzVxoT/rFA5qX8c9KW+6gaVprO+mD7e+GZ5qGapYiBzLaZV7JZ79HIpBZ4W0zRpW69F3Cu
Z6tuvGvh4x16CzSpbdjVoR2Sty7ugk1PJw5iqOy3pHOOJcTJobHrt0mw0PXNS2M7I4pOj2naxHJB
ktu5KymhQIYQSIFtsjMRrfUUb6FyV4Wkn5uCiYzdxnv6Ap6aGXGA7nzyjhDw0K+6APBIFHWHBACd
pZNZr58smeqX3F/Zwjr1fSJv08h0q23D4po4sbNp7B/lvFzDPNsQbooaInN/aL6NTTQL9ppJP66r
dHNbN7PIJtHgefUnzQk2E+5tkRlPuo00mDAEbVthWHecCah1EX+fGozdbZy/N9uGWbMGlnGjh8YM
B6w2TeB4R8ynqND0Li63DWNgbRL1RinjEBYeXpegPWoRBHEbMsDKbDZWaP0unfwtsVkwyB8wIAZT
JhoEbRhegKnY1usVxdg1mJInNrwcCo3prwNmKRB6r7YAfDuWZXsAdQ89HhszchWxivMQxxqN0qkd
d5TJ+mhlm6KkK6YwkhcFUZ6yuRGF+Qj7eycyk/KLWpA8yX3hG1/LiECcoR4JL6GDsNJMJCV6P4Id
N5otqBAqGu9ZLwjpylxz2tmNhqFS746T55k7S7lcimf9TQBj3J0Dn/iMZ1xWmbDxcILwsTKmY25G
WxGpxyGdjoXkkBtpSq+jIP7o0M9fQ03fyjbhrdgtqXCpiyILWVPoW7cMqodWY3diRGGtJh8iot8A
ivP7/ofXlRL+6t6UwbdwdF+ZJFMyUKsBDxtOsCZXSTkCPiDpA/F8zL+n3xu+2DRh8qP3XViNGdZD
+z0emTBHGVDy6o0ko32fNHdD9O9Q6caNLOsHSLAsCvQFXB+agnyA7rRqcgkYtb1q9ClXqHSvJT7g
Y5xykXW7BpFUKdbge1Zc28ZtE5T0KGsWSbI60OzYFeV+qPXAr8f6O7TdjCh5LXGik1l5F4NA7m0k
wl1ryvCSNdZD0XVvyYgYAl7yNWw4uBrLuha0NPeSzKa1Ls1jWBTvVYuloWJ1W7uFu48NBK5+RejB
mPxEu+3tBs16UHn3Ci2ISEWDuty3kTIPrjnzZPcc3FsvCrVVqRT/95b9CroPstae8jh6zcvyp4bu
NoHBT0XqgN0g2CX1gA0SD8k5RyeV9IUIYZsVcfSJpNox+1DsrRRySHpgOaeTA1EwkN1J9/LX0KOT
ceDKHv4xnjBHQbje2OgB0qzYJknDBbdHaNEGMCBptAwnxBB/v1kecwY4scs3OADYctIhZQHH37aY
3D6dbhXdhSMF6fgfz0Xs2rg3l685OYlCR9+QlVl9Cmbv+NTNXDZFJhO123iU6jlLYCx3MVqvz0S9
OiSrL6nxly73lm/Yqnc2yxv5m9dgMRgsPoqxyY+ER9bYx3FI/cPbtPxE3ZY/bMkWe/mJf5sv+Nnl
Of485+fTGUxs6rMaE3WU5fdJOmTydc+IU/yj45rJXmngRpmDE9IUxOK0/IA7jfo+9oKjawtET4sV
0Vs8In/+xOLfaqnUB65ZjMFxTC5OqmpxUC53lwc/b/7x2Kdr9fNHAiIAstqCwPUfJ9bnMy/3vAAV
k5QTVXrBQh5FTJWUUOWpmm/CJCpPyundab18LVzk7BCot4sN5vPf+sdJtbhkFi9MOlTVv62bztC/
MYYLwNrOj+luWBxq4W8+f3m5948nrKBAkloUxVskhur0eaMv7vr5Znksru1sU7npiH7iL4NXshxj
yxP+uRsGzruZFKQ/zj7RdnZsLvf+2DbTBpR0Y7U/F8Oln0YGlB9C4Qld+8t2Rnv9GBq1tFeuhPj4
598WhiWq6j/3l88evQAATbsJNvriUV7cbnDoC3y4KEEW9/Jy0zfXRNHENyeRpCt9hmL8uRuWDooR
XOw26gHeVvO+GEaXG9eV/BfUfEbls3XEiylqDOUzpPQ5dSwSNk6ggjmJ5i+Xe/r8pehkSdd7vut3
MqESBVecu0QFqOIrnPT2jLRu7qE48MPr6s7DBISq6gUVB5yKYGtCd6sJlEvGaXgyanDoVfLkMcax
q+AL2RYA3bQ+3pZspXcJTEoUuIHcxg2B7kK9MEezd4mXPeaWwkQR5nIfofCBHwmEmfWSYs6Jx20B
fQmEB0ZgYSNRi1o2aKXHmBh3wg/TMOShg6cLGSJDzOECz5b6DeIoLt/YAvUOXRElGruIMNGOXt3S
vnfq5NzPpMs5KftmMjPel87E3oV0S6wDDuoMlOaDHaoH3aYBbOvmuR26r51JpIVQKabpsKIjm5rW
Bg5LcmJS+Zsz/EVwoT9WPnWZpsVkoOo6yZhtOxJTgOapqe9NjXmIhOnwOGqjuDIAXPtcFVbQqOOb
abEjNGZlM4IYqAqJiXAZBPrAjgIj8GL9+afN5/PBf/zM8oOL2Wi5t/xcUTtfq4qxRWX51+V76eLc
Xu7ST26JzzTvQcGRNnkxTJb5Zvnyzw1lydpPE67zrVCkVUbGRPZgSUNMx98yzBbG1t+UDmcgGr77
QI96tzxR3XMcL/eqBNYLyehoiob75/eCPC/pOSJBXR4r5xJfH53z8ovt/NufT/H5ZV6TFmQybtzU
scmlLAki4Cr0ypPZ66fS2a+33P28ST1Z73sHnE9KPIiwc2sDBpfjHz3BCdl1OZeg8Afmxz6/8fml
U/k9zJUcOwtD7j8/snw3TMZvZi11FpK/flXVCpYP+7yVmj+v5XORyiULJBBntXhAhSMuKbklO3e2
iS3/B+fTUBYuzIDlX2fOFyfdst+BvKHr1zUTbDg3M0bwBGonXHfV5K07xj+bNuOtVTNVppfKPHhs
nGDnFyf25cVpuecr/sX/eEyYhrc2e5N+cyGQxc7oFoDT9QkW6fyWk+pcuk4st8H0WGRxfNTQjSlQ
V6BSr39wJh3vcrnXoSCDd9ofQjyPJ+GocY8e+UDhGm4rTo0VRQ5SxeUVTMuCWMyvbXmBVQ+4GXZN
RKQ4f31wkKwVyrpZlVaCOMBK7HUfI7OXU9+Oe6WYVgfzBdJ0YjCynvdoze8VoR24AIK9mvPy9ZAO
eLnrGY4gGaUSP2BnaoV6eDwJsOVHL/n1SXyR4MeyQztfEfRMQ30fyrHY+3p66ufHlpu6AVdNglaw
+eTDLN9obclSBfqfK4BcbtukGjdRxrG1/Ik/PzU/0edfXP7W8o3/8THk1jzj5zMs95bf+3zs88vP
p/l8eZ+PyZKTNYArSYdbvgWfz7z8sLukLP957Z+/E6UoYyeM658P/fkRDcEwa2SDTEAxGp5GEsdU
Fzo7aEoPC8epGN1423LppcTnVNbmo4/mVVQcBN2T0/JgMQ2vfdNEOyGlc5j6cO3OduuCCHZmJ0xt
9eWQWY7c5Tj5vCHG+FYBJN9Vk1T6tn8khKI6eW7anSDLjat+cosNHDFS7PMCwH0zX4eVnI1uC3Vq
eRF61T33qPx3nkc8SYyYxtHcmjRMhTTIQ4fnZWQT8RbAO4JGzEoEFaKSeJn6AJurOTQMYI27kTYE
R3LJZpCTNKflObiKw07rJ4a3lZGyLiEsiJvsN5zI8v93pZ3hO//bPOAa/4ji8Fv+f//Pr7yJm3HW
rnFJn3/pL6Gd+S90d7QYhe9At9QtJHN/Ce30fwndM3w2zbajw9j8G33T+5fh+brpO74Fx802eMK/
hHYGwwVbt1yGCy7jAtf+f5oFzH/k70I700NbZwnLZaqgC6Fb/KW/C+0wZAwNcAbjrAXGc1MRSRxM
nX2a9z5F738fOARPeotg1k1R5RQA+h+qcoxw6Bm35avWKLxTlvqPM0iYJLUM6ffUn5ev7IFWOwG2
s9sy/EEW4q/crB8LTSNoI6+IhcV/s4GhjH+md7YtCoQzlbGNv6TgSgftGw1HZhysMi+fBnY4Kk2c
s+t0T3VVhw9mlVuvcKMtkkX1+mS6APtImmJTJO41rYcn9orkojoBqaDsLCMI2llwbiQUvcisHxjN
OTgB9pkZho+G3XbEYWF8jO0a0wck6W9gyg/Z0OGSjEhiHgcjfy7JJiK1yzO3S/4x4gua8a4lHifO
f6ahzr0LTO05k/Y3y671xwFg1jm2NV50+cMpwv4Z4FG/n2TaIvGDYFSa40fIjG/ttzG4Kmlj780c
rhTmcCZ8Q1ulae1sR2YBzyCiDyFOoos328NSBsXHoNOmA/8+WgyMe24IyUnlCPCtCUNGF090D0og
MmfkeTQarbvRmdgpEea/RqN1L21f+88oetYte8yZ687AO5H6A5m0VKRVhKGtSxJWm7q7EL717OhR
sDdRheMcMPKHnITsxM1A5zcjE+LYu/T1cMojCzOrzfQfgWFwky77prC6x+bvHFRjvPYlGgNTs+o1
7+6og0u/02cNzhGyMq/Xk2vmdk8Teqgnu2/2o2M2NzRO2K+s1NtobBYffWTwwLCJo220j3Sc5LZp
/DmXFFBLWr6FkFCJK56mdaSrpx47xdp2GUuPXUJEDWXV2qSHcey8EMaGSRNDovETo27cCWklpaiT
3t7NuZZBfG8N1Z/+tkD8m3/7d97tolz9m7IVwC3nmceSoHumjVL2HyccW3yMkDCtzkiNEOqzdSUp
p7tY8K0RdsbXWm+jo23FzwS/G8ccN5QIJPA+Icl4Csk9/N9fj2mY81/8769IgAZ2ETYKz8E3/o9p
ICEeliLLNTz7Ia4zTGdyZ9tKW6eqf2oTQtL0juKlLoHCeq3zkRm69hgo+1x1Bm4Vq3rHlciIosRB
gQL1XqakWsVZEH70or+QdraCstB/dfm/YceQ4Yv/g9pv3AjNH88EBmRowelSCYOIihwd7ZYYDDQY
Hc7Yht8oiujqpA5AaH/cNQha0Qyojqhp6pLQrPujpWwIXK5Gc9pupwd3lNeuBWg0ju6x7AgFy9UD
yhbnDLg63upGk65lFeLy1I+NFWTftQ5BlB5oLhbr6EoWo3whE+iCG8M9u8i+aCvTpEsSwzoKwyEl
xgivKDKSNfYs8BbEOJKNkT+bo/aB0Hd88ioLSZn+lphSXECUnRxTE/epCvZRYNBtpwM+a6g2Dbvf
F6AT8FTXQg760SBrYVCmPMCXpW8vsbyLaDgampsduv53FliAM2X7Ct2Ak5sKFCez1m1qqJ9jTuhR
6+rFOQyJWpHS31rZ14x8rW3c5xDmUr/ZNJnxDdEzqud8cvZJ2767s0VvRB1ylIQwkhlFegoV/8pV
jI+QP5LqRa4LqtOzqHPUckRWo4G2usfcbbe1mR95ScUhAnSw9YhNk0RJrGzK6cswkcMTuKgvVEsT
WuJdM43up+v3xTqWRHw1EZZaIxRbPMW0oTX3EtmyYCaIaNWtayTeyK/xJh4JzsrWbVN9dT1j9tEw
FUlRUu8FhTZi7Ulb29RlG9XypHI+R0imPkw6ms46GN+7KIZFOMpd0wn29QRAF+dS+NlmqGdgOTiE
FOL/FmkZGttIiLM5jS+8p4fJDZ6F0/lbKeLuWhvOjUqSGOt2MG6pQFzTgot1fU8/NBGmOOmLGBIB
qlTDfOvKETEgZwftdeRbbqWvnaoh6aUgOS7S9UPhWf7FDtzHyKGtITFlQumlTV8GvncJ7fihMnwk
ht5rac/YA3+UK88KvmE1i2mkhoQNGmDz0dlQUj5rrRas08gtrwLsNSLf5MnOkWM3xSb3C3LBhk5t
cqsy1hCIuv0gym2h6pe6MYYnzyVPiUIJBaE2XsdQAoYY8iNQCJRjyn4mjUg8TO1OGROJPJb5QysZ
xiKOjvcJIzx0tm8FGsaVZuV70Iq0UmRRXMZqo4xhbdTlcE+Fx+w8yW9KVhp5ErpPCyd+Mw1QL52j
OB0iM0EgOGJBjxgoEfNirVSF378x/G1UZ4BAuhgGMfNduBH5uvFQymX4D6mWWBSGyn5GNAQhUKsx
dqaP7EnqbQ4Unf4KtF6iMv2tVxevYTd+FwpagbDCu6x8bJGlHu/janwa4jzeI3798DU0mcvKU07V
R6R7xbaD37+27eoNhfxr3YKhwhma7YdcE8yT+RyKyj7rUhs2M7JcphMx8cGL236paFmtbePe6Brt
FmNwV2ELJnMgVHjjO80WD92h7fX4UkS4+iP0CPteiR9UrOJm/SAnsmDPkG3aEp24bfzu44xjsQ7W
dh39jDEgbP35ZMyD4B451WxPQ2nV0ZZo42i9rHF4BzgZBJuM2rUuauia89jEh3TAAJsZNnVvX30U
fS8PGsNu2jP7Sm8+VAZJp/JAhU8l/GTZmXTPmF6gOrKOSzgf2tDTyAwcQZoMGVbnOzt7sgPLRUhW
u5RQ9q3pc3e3nJGZRVTtGBUkDlYnVbOhqmq3OnRVSwRLoR67KlgTmV5d1MjoumxGBr84jyru/spM
rybCDEyz22KTNtUtqAzv7uuhf6cKqhgT9vVK9NC4Oqu9jO2m5LVh+c+sk1MicxsZuHqBlTw5uFmF
GutzGrKFLeLo2PgKpUYGWxrNP6Eojv8SpJZzyFW2s9LJvQCELklk27hSw9QUgo4IRinQekWEL0Va
dE5QYBDfAMIj6W30gO7vvuf8i5pkAneAlLHLrV/AceUhGbxyK4yBxEU/dHd2z0+wKwnWEkkYTC+P
JNs2/Jn4Sf5YEgmKj7D4qgcC853VPpKK2oAJ6YxbhW/jHLdIYjTVGBeqhyMeYJsJnL0y6sYnC5w4
TQZFtwLbpx7LY62D9s3SU52awbYnPOjcCGDnjpV+w80+7vDeMMuc3PCOa//KvJ4NWerUFxK654E3
uebmQ46EYxPVprcZdfLEylbY5MqCK8znvFs4FLdej8qrh9FoXYekODbC3JSITcHgN+YWPPIIQL25
OKxpOw+3x8rmE1vrHaa7OoDDkGHGPkiBBbC0mNjBTov3gqS5ozubCTVZYqcMhu6iyf5RK2IEx/NX
PdC2tXBVvOdSQ7ASl9jn1IwO9jTph9Im3Sennu6ykAF8FSQbvWMtN8LhKFszeMTyYuv63vK84D1T
rUU0ABTeZtAfYIrT5JNk+k629y11Vbrt8Odtq5GyBKgt7zsUr2P1oQK/2WIt9vfxvNS2OOS2Dsa4
tc+pdDTa8YuVTdHFxN1BT9bAOmLiD0bDv3FKQpKiCqlQFD01jfcrIdv8nCBufak7A1ESu6aULS37
luqnIdUah5BxU5bxwsuRhzyJfw0hyWqdYx9BJ/AfHJxsT0//tVYGSVSi6RB7BAQBEiC9IVGoOMe9
GRNKOLwlfas2LEU6aoIws/1bU2rHYiwfQHrQIrbUIYqY7XGsCqZaj0MU3boaceYwGT9wx57tBMuw
FZlbjZOMk3DDCx22uFR9ahS5S91ce+LSJZzRuOXA/XWW3YOYakTHiPNXVZS6R9vPvrokxZ/L2Hmc
ojJ/ohPDFRBH8JZUH5RVSlGF4aWKdaZaZAC3NyttEaNrING9sNqZczxY7Zpbv+o3sV8094wJzapz
ZLyLijI/Lze4KX4WUvLjWkQBVoXjOQJRnXTZWbYMH0aegVYIOXy0/rEAiYB1mHdyGMrB3jd1jtjI
sYvLnwKyit3pKU/J17GJsWu5Lqt4Avs0Te2GECSOsBwh/Uhy4TaIsuGAWiXG9mSGhy4gMqIiclrR
QEKOniiYM4iPstFpDhh6fgWB45Mj2vX8KOAVmFLiiOiB1Bp0sH7cqq/LUYlkaLx3fYT7lsQKVao7
YQCErQy22qH6+B5RIWHJIuigQMGw63123kqMJHS65btJdbfuYwk2qLbVyYuJJOpyR3zjlfHyGoUU
lz39hkzCbC87ODJDypifBOkTplzr2Hh1vg3bGRliJsfCR07vcShFQw+vWVnFmbjdaUM7ilDqCEFz
KNF2adn3QPfrG/Kv1nVYwVBukNq2tRK25nXnPFkaDVuPwL5Q838MrYm8tYp/ibj4TokrzkNdugdS
ZBFTe95WqjLBRSwRciU93oHISj76SSLEQ3ETIoLkIsepzOPOvmrQexN2bGAcxaVf2tB4QvNodZ1x
6VrzuzGyywmFv7ZG02RuO+lII4jZy2MfxlMMnBS9HV4qnb2V7UXxpnBQQRadCQc88h4DMScb9362
r+suuNgfHivbrc+NJ4tGBA1zLF4B3HJg/LMmunizQZvBYtKr1VS51sMwfJhNurUei8bxDmPWToRv
IGKr2GqABDE0dAIjRrEd42OIPn1gnX5g99JvaReiQPdLZ5MT/GOZ7XSkUc8lwwm/lplXPSeN+YwN
Zd+2ZXoJx969WHxYWwp8E39TyAxE5uTUh9LY10L85r8Sn0qFpz8rrAhz+lFMRr8r2txamTXITrQO
j21JEzYunLXZ4XJhuMhZ4BO+IbDVoJ8pvwcJWcP4GLDbC/dsJHK8wSTOc++a9sSzF1iqD3ql1YSp
m9eiDZIzL+xbMMPp7cDM9i32h1Vm2gSxseeGKzVHMYh7UyQYHeoq2tolp7eVxeKNXe4zPdMOzeRx
gDDGHiC54Pgnrrl+GA3k7LBRx7tOI8dwS7qZMW2mKJe4CnJF/Z9e7ayCF2L7REr4w9kuBf6PxJ55
QOzmcjNwgZuG1zRwoZY5VA5aRfOAXDgfLbYV710I/xc90UgO9AwwRtxM8bYSRNUFkQHMUZrTtm1m
NWChH5ycolaa/c+E6dmp7/gTJnurmfv01Odtce4rJIL13HaL1dz4mvyUvQLNm5lDRUFhHLVi7MAT
CY+wE1zm2uBE55hUwPNyryQCOOhiyFSgkTaqUNoq8orywg7NI3bbeIiBJzzRn8wf7DajQmMhWIey
YDDFY2in2m9WIJM750rCRCyCgIY1aKvMZOeGpnookx5voNkY5qozBvaiWpSe2eqDE/C42FXMq8iD
mHDFp4YPogAVOlt0+QMym4D0lGdPNECNgzG2JBs3xI1hLsHm4+5EHnwN2ia7AELizModfyNa6Z1a
mzKic8thxhZpL32Sv7PTbffAdpE0ZeWx4JBcpz6a/lLF44ORTYh40iBed1NJ9iS9B3TEyZOGmGmd
Yhtd6z5Ct9w3zh5BkA/93PTSBuvWDf6A2tEJAZ6E8Us45PYJZlgPeFCPXlilpwt5kz8vvYjdZ710
3eeohIilGTkDxRHHCUNuYlgxvD4WYwJL0OrOGPWoVGb44IjyyzbKj2Kas9Jtu6Nn1hV7Lc4I7vKC
546KHV+YLw9p1GrrcSi0Y5J4x+VNS/wZRegDYa7Mq4XA8bocK41hHKmGH3v2wnel0gmJD4EhynSS
M/ozMFuB+TNwOjTNhpceygDuTLAd9by/U33BQQexYMgBWgeEffbLrtzQDGQbXOvXqHyd3Gq6VHQD
rngHn8gF7hE8GStRaPrOKH1xKa9N84uxanGJe5YlAqcamnsmF94K6AckOxAlceyeoUpU69EnxsMP
r3gsVnQJEyKJyCBI8DasB6LyNiGsOXbwvCUjHoB9Fvynaq9+ydlQHKohaQ51Nd0cl7SzKA16YnHa
YC1gAd40sjRA1Fk9ES9SbWDi4LfGVYgkDBfW1AVPWUszMkFsdUhZ0Lna6sM+moxfeYYmuO7TdBPF
lEkpKON9gBAwl352TocGxZtJLhNEdfe83IjCbAjA7p8ZD7rnrtehLWZDe1g2IJ6GYiEklbmuCe21
ZpE4ELJjYdohMnk9ZdIM6YVdipVJhBlT/0v5+dPgluc+1yDzxcW30KoLdg9omkyuUDvUau06CQ81
TY+V6CwUSDa9H10OLkd3x3DfsstDIG9tndRvflq+VoRXtkbvv+YZ7CuE1JAjwluWG8bV1mLwJRrG
7zBCkDiyghI77YHTSiX7Xe+xdX0SYdwpufiQJWwvts5lpcistIszTtkvljI4v/3+6sQuVI8hFEdb
TCdhFy9BluyWQrKoM+rGNvvSeDR06priVsuKmdOWr2FixHucicmKif23uJ5+FZFX7fz6nVgSMmwc
8GRWfIV5U+5Gj+0O2R9g5KUz7adCc9YjhtDDRIBEWEPP8ihbraE7KqTcl0LrHpucTG5UGV8iWMzs
PP1v9lzikdybzlvpgcBEPuOMiQLEPgScAVf5U06ie09PQVKri9Kk3xRw0Gahs6bkpZnHqGbHQlPv
UpZxyCpNeBYxYeOubZZ76jiMaCqlAky1bctO+RU4ENo4yEhOYekvoa3I31J5TYem0HFB8gGwdRs3
uMD8tSPUu9Y1+d4zJ0qhtEPK6VTsm623MWMTNmbpraMLevEJgCUW2rzgwyeue4zFVqW1dR1zgshn
TqTmk0UvFI1MIDb0TIxaXTRBKB/XyodoJKCE6CY+R+vITnC41/jUlYazgRxGYtmd8TeTxPJaszLV
rVfsDDqd+y7Uwk2k9/YpG3IIl5k80EuSOIpYCNEKslQiwG0ryCGanXv0CDpn3QU0KlVsvTg95cyg
EL1KLZrNbm4JkxPlsxntKRPA2YBJwDImK8hpvDigvq3u47YPcj6FkC4mO534tLUMPTz2aM09PEy3
SjhPZEJW9PPCNzuaKU+mTwaYRnevKZrwAMv0ZyK7DfUw1yyQMochLtGs2OWwgnypanK+UkLjJaoG
WhYUGXSGf7u5UV60NNSeW4Y7ToEobGmmoBz8wtjjCalIt526FG3/NK3IPzGhT+XylL05Ed3wkE8J
NS5bK+EUP5HlIlkyux2CnWaTa5p7sssGYGKkDv6kzzbTXD9EYSDZYhn3sfSjjZN5bP9jaHpDPa0W
w4gj6O/Qfyd8rcQo0So8jDi4k762TnXButObbv7YQR8LFZm9BJvhHpeYIDuMAcurl4bIt32JArv4
Bqug//Ab+wW+xXrKGUTJ4GqNXf6oT+Gm9Ui5sJLSp8w0oIuZvaCVmffbPJ3pbx2IF+KzG2X4x1Bg
wh7auqTRMzknjlMcBVwh6YIunXuL4xpgTXmzmvipdii08W/fi4Yy1y+Qlkdx4L+RSwptaaJ2CBQL
aNVr57YAuLF0JFqLNRyBmL7z5Cx9JtsXX91OECsk49o5uDrKGU8MdLwnhZPG9WNQFlYwo7MuHssX
PS4nes7hCqDntULKGOwVjtVGz0S8QE3qSRmwDaXO7nxjx+4VQm+zXzYtkTk8ukWt7fzUDc8mh05j
eIRsQqPJCCcjWK2i4D0DlUbeSqrciilvcrT5UvMJlQaIkl1yR3tz8KEALUTmYvi9fitKf9dGLNVN
YzwmRhLB2/rtaY11yMGpWSG6XY3t0SYqXXwcDWiNtA7d8wzBDXqBxC9R5aUm7VcfVThrMD90LUSI
XyisCnMwfN3H71z/v6Pc9p8TVi7mJaW7EewoDwnC8jVdmxSTTQnFShIXJfO5feQDTmBuioSMF1q5
nfWOHfFHAuVkxa7IOJkS46aosmE/JGTb+dg4Mg9nZdYYNddxwq5ENZZ4R4rsZdIJ4jG97Nho+DSb
oWX+GzBiTVRhv7IFOnRurbZ91wXbKdWDq2wr+jNmfOKZrXXre9NL7bHplz5jA9/tZqyrd29k9lGp
fkZmmS+l+AkywwHU7ep31MWgFON0V5pxtksKq1iLni6YNTWvjp0HO6tSNDuM3jobZvGKYpg3YOHi
qFvgA+EwfUFLVm8t+4tVJA6XVMCfbpDZWwPxH6U4GxTcqWTw4AnWa4VNId9Z5Lg4RcM4kintZfLF
HbE644dUH977MvgdJNAHS7puF68bdjpL6ZdcmU8h+hyG2tg2kYkgGicRdh+Dz7h3AlF2bF84O4wr
5LB2g9sj2UU5u1p4t+0qbc11mEfeE55MBzge9tYp8dRODhhapYy+aM0Y7jGHgUlKceSi5Ndg+eIp
XlZJTFjFHhAk2m005F9Vm3pnP8DXu3yXayZzUfSUUuQXRwNpUDB8XJMZGJ1xdxP1AnQpo0iTLXpD
e7zjkuqOoRbhaU3BkTpjf+c8hF3HvIOxmL4WHjnRQfQNBlWzNo1AHAOPpgk1EQl0dFivwh7pU/vs
5VvYKBhPa/luFz/HKJTM2gjXQmnWs0aQ3xm2EXg6mQ3noadi1ErvkfKNJiwjwKka262TTeKaO80u
RdACdx2YGkM/3d0MVXYZRyNhZDOycE2SDckcmdtnmXXRjd8oxv6MtRPJDh+m4EvQxNWz17/rjnl3
SNBb1SwjmzH2fnRpQ/c7Jus2qqyGkLLSP9PMuWvj9BOaK4nv1pYGvr+xRQkKBSAOVZH8PbBQbarS
+pab+osTYiEHcJTsCLkFmTX6GvTCcAzXzWA9iDregRJETy3DB8jRzwIPhaT42BKMDNWbw9xxtJ9B
iL850kDW0UmUm9KmJtfqa0Nty2dZ7wztoOsOAr+a0yfSjTP1TczHprEREckOch4Qkp6sou7RTWSD
BEDySrrsp6HD0ZJsdxilEOMD+AyPEsZx/aPR2JozfCd1BEzgKoOhuaq0NKMnDnCRgiRO1Qd4CZNT
hq2LgKWtUJI6fXnRsyS4RpHjX5d7Yahdkrr3jw28CH1jpVZ3QN/xpQ+91z6kS2BbASMxyEOM9rlZ
7i032lTrJxgOBxTX4S3MQf4OEH7wuifQvtMyuqmgP9ZFNyJQmR9DuR/d+hqAOXGY0BitGhyx4xjb
vnCVvrLYgd2WG0y3eCTQ4/x5LJhGYIkNExJXDPKmh54kKj6ajmGYAYLM5e3z8eWeoSPCJusKFwZm
rFijndIqT55sp7hgBKZCK8pfyEJZYkt3nPeQZF1ruYY5b9B3PL+7DkkxPADVCjZlYHX0WBL95Pvi
wxx9zh4jKdfocQ+oTCXbrxxcwYQ9xfDZ/OoxlBINOi5evKB/TmhNXrpYbQzdf8KBRIa3iOXBZEUI
Gvp99OLvGZ/sWmMRrL30FpPhtCZQ8uO/KDvT3baRrWtfEQGSxeLwVxI1W5aHOLH/EHYGzvNQJK/+
fagGPnQ7Bwk+NBA4ffpEDEVW1d57rWcpKi+oE/GXUq9+FSp+ESraU/kf6SeT2ehNFM81rZwOkm0j
CG/QGutkQMne5KLDRb6EYeWMp9WPoni17eHdYPjXh42xV/A+DNgGmfM1MyRjtajdNqF99iaaxdR2
nNpsHCBRET62zFFT6fTIcfHkQAdA10AV5wBeIHkL5LQHEVAS1ZDq78VIKGX01hsfkEZLKimLCKDR
8YtaZ2ozhLnvJelFmGTlWIMNxgLX+8pMJCmTiYnTbthbVjneWw1QX8t+ndG3TQ48qtnIkVS4zkOG
bYOtuLlIxMCUrf0QrPB+FED2c8bRnnYIggqI8NKJjmT/ENASX7sd5tco6y8aBuox+ipk5aBb4XyQ
cGiEVEAfr8vODoauRcPwWrgEleNOZNmtfTaNNa1juXJb/kw9W6rCdp9q0yL/+8gGKJ+JFMA9ZhJH
IXYB9fG5DuAfRgotaLqO3kdKps4qLKPlIA0H0zMgoygPSJO5ZWrFeTgnlcjswS4zz6PIEURjBV84
5xGpO8gnD9FgPMc/8CKSWs570eiwM2J8C1blfJ/jGqpwlma7yFWP4GYuZR48MDuu12Zn4r5Mx3pr
N8HJFA5vATz81nJJuVkUAHUtn13GRJ7T0eKJDEyrkfzppT/S3mFq2oZLQw+nHL3jeCNLe5+HYtqI
gGTlCojYRCwooKruyH/9pIYacGhfn8xkgrJQtDALM+spWliuht3qfpXAR4XjTjut+WqWKdFaCh6P
Vv+Ujr7n2L41Ux1OcJceWOFpxkdb5L98A4VR+PlcP5qNrLf5LLduwCBJaM4DzHAmCiFGtQFAUjiE
lU+d+cMYxbVv6D5Cs98IImx9XXYIr+KfjmXwRcb9hmElMmlgN73Xhjj+dLihTrMzZXHf0uAR9mgz
pc9dWBz6G0PJV+4rIXBiYRZHNg9V2bkc5zsG9L3mM7Vmjylpo1QY27MQCFSp8f0EC665B7o2msSh
RF27p+YsmLJJhjAVTfsUCu1cqH2plTAhpuTa2ktNmkqIu7XnbeigseGYJZBt0TZPNqrqVUvmfGJ1
/hCXzA2xJRZtjyI1R5iUsR2qEL9wYieramSrCJ36HDZx6tdASFOTZhOeH+L+jA2aOtA5eMYTJPxQ
gh9KN7FInsrm9ax5vkPoJMJqMD/hUDArK+hveQa003QuKGHneqVsEKPK0z+6LF3FRs3RPgWmmxMK
udaqH1NS4kqqaNrPtmfgT/pSeguYh15KA+1rw8D9qTdqqKjbvLS+o65nujK9o2x6T1nRVo6ElRUh
qMnaxt5i832r8YZu6WDgIBQvvTKilfOc9+DCZ1A9pjvuHae7K3NGtYTx3glrygkLLDdyOW9aSnaH
2B5W5swhXndVuhuqtwbJy1p1kcvtaZ8mBcJfFCgpyzxE0M6Xauv21mrTA4Xd1yRJPwwYHCvJYlw0
k+/FKtrprvc8jcQaBq8mK9GmYxwFztR61GnXRy7NZezZeytOv5VzHZG5bX6vyvCl561LPJPg8HTk
oF7Ob7mX/3SGFopseQoG9xBWzWtu9ySBi4FRw3wuGwjtNIdoRjTwAvJObgd460a70Ea1IL4jH/4j
D5Juk1nMzYGCnemX/kAd8BaWgzrYnftrmL2fgWTDrTNtqxpX/0cx/E+Y/f+Sy/0uTnMcwT+G5xAv
6C059P/Rp5a5cBOskMc+TTe4L79WdtXBdkB6FalQ7EwR4RRsTIu1H/Z2NirmhHcphf6md+jMW0Q0
IJa0o13I6ejP2rnPyfUm8ExHkvoL7MMwHcuD5vHviwMuGTkRs4Rj0rri0CztL9uLu60TWeR/x/Tz
M5wsAmoUHa1sPbiRs53jdW4zmNUIRF6rOaBEyY1zR/Tpzpwe/3KBqIs/SfscB98eLBKUhqauf5L2
DVFp960XBkeLMi9EHM5pooi26Rxru5oLX0etwqIL/I/Jv0LfZK+FKcrLny/jN40xt8nRdYPv0RCu
Z336Dg2rb7UQ6eERNQ1DCuA0JVbsMpdvpc2hM1u+zAq8W1Bm2V/kjcsf/V9to6vDYfHQOeuEdMlP
ass69JwKdbB9FMtIGlQP+1zs+lJ5GeZ5/sahrRQKGVAIf/47m8t3/+mTDbAwBk8uzmrp6v99Ngy3
TMoiyyUjqLi+R/Z17JSGF7Y19l0Y7yYQE43Rjs/F7P4CnwsXxbpOt9Ne3rt0DONf+ZilG2gk9N+I
42YG35+ypBnuINW95zaHeLQOf5OnCsCvny8b6qvuOqaweGQ+y1OhM1idx8n4KPqG/oo2H9WiICgZ
OpDWYA1XYUDwaJo9Aj1rFvU6MOfsjAC3QQE6TFtUiYkyS5KOmblruC6aniTn1Gweqq7qTr1eESaO
fs8R2o65MSLy+UeuwJCpNmHgwGhilSO4OFdmhFbOIXWibhPUE7AhGE3fcfA2nv/8Tf3+dLoSjxxa
PccxGTJ++qLKwqrBdKf2sadvvGp5gVe6qP166L+1gpNg3NAANpzka2On+vbPn/376sZnw/bxqEmk
iST4vw9JFpjgOKgej4Zu+8U8tltEmr2PD3HjLG3TP3/aJ+wPy5UrHY9EeWl7HsvWp0+zO+xOqCXt
Y2xqP2E/fUHjvbp191Mj/zVWwc8/f565LC+f3gH4wUIXLtJiLAufbm1a40OpiF8/pjA8ffCT+PjB
6bRWsSr7pdmxjAjikrZ/qD1WFbixwBTstmTY728jr7pxrIMIK8g86DvzykvWsNlpwAfk3Uprm7Jg
zV0o78O2PnKG9v6yfJi/L6CuLVm+uGGW4KdPt6wAazEBFbPI3tUw05S07xOspkbvhsfR8ca9YWjf
BIMwG2jqCUEVILN8pMe2yBEV+NVVBQ4z6ONVZk0e4wz7ztWqFzOuwue5+BJIwv7+fNP/x+Psmd6C
ONAF+/3ne+6ZKtbnSppHWg00+CXTDunWxR4F4MEISFsqFqMDrfAw109//uiFXvX5++ZJdmxBA9qx
gGD993F2aN7y2bl5HBf3AKG2sIpdlDtDQ+SZYJofNMN0Z3Qujv8Ellu6aGqbUSerwOmHvzztxvJ0
fXr6MMhYrmHpsCek+HQ1gx4XIvJs45jZNevVoh4CJGOurzx/0W6uYAo4vHCcDzVHK//yZju/v9oe
Lh2JoM5hYPP7ssKsC9hnpB8rXX+lJ0jQeSQmuCq7XGSPc8wIWpDRscqDZYSjJ2RoZCFDksh+c2KT
WBjN+GgMZz/3pbwfBIyKcB0bTQUWHzVDaCfDNmZweT9axnWOOGJUgXXE4Wqc0qEejlLOJGQN+q6T
BUDIiJFbhab2EsbhEqgEo5SL3+Y16NF2sj0/LjNvk1j54yC6fV97xSne3ZYGOZmw4ljB9laFataY
4CzakYn0CyjgymsM9jKjeEv08NGc3XabeAwKlRHsw27t8qBsYiccz2Fi2js1grYIK+1siGF6G+E5
wElZK6KtHhuNgxuH2nM7qJm5mMews6WiSnp9Xlnu4J4LJ3uCxnHtWwywQ1QYf3lc/seG7ekYoUxQ
UYDYjNti9i/keBFTPU4aMYKhstzTnGITj/KPJGrdh6HTiThChpFOaAYSYwF0yG5VJMUzrA950OeG
4TKDqpA4hM7ss51nkGTmomVkWFI1h76WX+RcaCscCuZfLnwBw316zj3dYZXleOy5wr09if+6cODT
yFY4A2J6RyYq0ZjM2vSrD0P5kefNm6tNxyyTzl06zwHWp4yZNPFamEgTvgy2UyQ0Oecv1qxYPwek
99F9FqgHic1h2CkOaVjSV0xeQqZV/sCUb2fhnV91FbMGokFyw/smEoW83tBy60TCmljbyNSPxlhd
byerjrr/nF8RK7AweqMJjolkzoDZ8snKxcOoMQvJmu9NgOh5M2Yxk0KWzH1NB69Rk7fV3lxRYUrJ
Y3hNNNl2M6d7wR2+zwPYLw1usH3ZofOSpnr9y5K2gOb/u4h4Ons0q4gheInNT1uYXrcR1nO2sMzd
ezR7LqCoatyi6J/A7whyMfKJRhwjwbQkWS+rHYPYZkQRqVeFuyb9y+pu/Lal2hAAeW2wELG2WZ+v
p45bBpdkiBz5etXBASnmwikbiVy7gOxE9v+QdkW5xF5szVGvttGMUr1wGLzFUdme+xh65l9u0bKO
/ucWcUm4mkgTsMll+W2lc2cTTTbNQ4zesUBmaq/o0TMwZN6AWZ32jIm8zrH16Y5+/3SwM/BA+mCe
hAGl/S/X8tt5f7kWtMaGLpbDq/y05ue4c6oWtsxRhjCAOCMUh7Yj04gxIJAavrTANJG+MvfcdLZm
bJyea9NUdR+mhJpNdX5lrh/w/+mtTU21SzEZJ6d5nN/+cqG/7042B4qlKMHcRIHwuTTLRBSPduVA
l2qgwOKd1A95qJ9Rx3rUaam7pwGrWGLa4D4IvL3m7UjEoLMW59FZix/FQnhVjvwShQ0gtgHKZ9O4
+Tmb1B3hBAh9HyvASGuWu0vnddUTK0R+YmKJ4UhVvtmzDJdpW20m2Dv+XHqvQdH9BByaw3ITwVYj
vAWdVVV4oCEQhMsEYvxNWB3VQb4dXImykLhZgVLfah15kLUYCcTKHb8zCX+pMAudZERrG2Xa1upJ
OejbbFGROcWeZoFAHgRmcobRtgGgNt3zThd0JdWR3miAvFEDowYA4TQKxsK3X6pu6rbDVFq7WwFS
MtBD/Sq684xbEndIYd/PhEhuBj/vHfOLMXGcx2L/JTer16ylxMVY72tWZ4CUJ4VKRw8yCKgE9F7u
yHHt1sSveve3RTShaXjS3eFpqvtXUM14IzRfobQ6x4b22JodRpwRLYVjhXdh9ZWBf4LnAKai3Uz7
WyVNJsGvsUDBnngDd4OdYF3MoXExspg9Lg8gycjxL2eO3x9+aVDp4zf2pNB/K3bjAocMaq72GKdE
x6bN+naGrpQPVhQKdM0AQU3//2+/NHjtLQcCAy/s5/NmF+pmN4wRjnYYTFuttAhaGLxTohXZgejV
eDO7YkeqxoJHc8F+Au256RVkb7vnP79U5qcChygTjlomOyFmMKn/9k4VWD8AWkiL0bT2XDsuCaYC
BLEmadgi+4VLz1NgRwEkLqgni19jdngSZel4L8SpbqNGMSpz1V0cFx8cRGgcAxSvEDqOWs7ZyWOU
P0cPgvHfpkSZTd5Bs5Vp65fjaP5tpXc/t5cAdJq2sEk/kYynqFGXvelfG7uVMam0EG0fo7GONy5I
4+MM0f0Id5W+9u33WBaN4+2ntMjWbTXFBwXg90gsEXPU249ugOQJ9laebSehvYxjOh9vv8Sc4pG4
jxw8G7m5/SuplTQPaV0QZdbNR3NMGSh03V4ghGMIUotNmmKguIf13NQzw5QEgFQsEy1fRdX4/37U
UaZooLqgIsD/SCKYBdJuf+XepB1jUArs722/bvKWuOB8LKOVCAZkSxlYA0umBGVVzLUTog6AYA6B
C4MhH13S+ZYfJ8xCDCSOxfLL7SevjSko9ULnV9zJHFaF/gBpCLNMkzx1ATFKWUCGF7Voth9ta2e6
OjKbMXqqezYtVjEUc/VzDt4cehG7QGTOOyf6EuWhBEiJnY1ZAnpxzY6J2oyeb87M2zNcoBfEcgeI
UY74gfolngxefX3V4neja44BIIbLbEUcwBty2AQ2LTL8ynBPNl8GLis9mAw3HhNjMJ4LQuAhUoJ6
CgB+ZhkDVmOympOHJ2iXsUqvp9x1z04uNvSeCVqwjO3teDap6motuZRVSARVZnXRvsModrtKZuB3
BbP3Qx+DD9SB9j91KfEyHgnaW8oXJvNIhDZ2pnVnTZT9OUH8RHEBdm8wLdBZHb2mrhiuQVDrz0mo
e7sQ7XBjecETnv91WvMO6Vot2JfaSiNf66b2s+7CIszu6wTBbJmiwLKVbR9udh22LW0VKkZXWjMg
pugK7O0TdnncWnueQXhOBZgcnK3FDlow9UJLOe3JsNy27Xe8s/tOKONZWakA2RdqeEBpyU+lzM+o
XBa1kzzLFOVZiI9iR0RPssO5ZazijvrJI9Rgkwb2M4Ix009Q10AExQ+Z9iV2y1hj/hO+0CO6x2pF
G8qw9i5QrYOZW/uQYh+N+gxgJGiOExmPjD7Soja+Fbl8sYr8m9vC1o968hgmXPEHs2+22uDIPWBy
rHxhebB1LP5kXoD9GsyvCGc5OxeZ5avGAtUZ+YoPTfpmvHKZq87GHv9Ph1JPkR26zWMJclZhJHu8
GVOnRZY71t6zib6LIQy9TMnR71yQtlIac78uNKIuXIW8ikTuryhh693g8hjd3MUBCturNTBh0mI7
/t5E73o42zuvNbKditD3TTqg/yKJSmytlOu4DHheZ/NhRhnzrNCIr8hCihAn8dus7u8w8histrqN
boTugtMrRC2RGK9xw6lfDAn8aKLY922tnz2pFXtBaCvzYsyLI4Y/39IIX9KDQDyiF+Dj5+ZpMjNn
o0t4j1qK2ct2s1XCzrt2U0ae5cGa7OoJMgORnU3dMzwhvkTMTFiLbNEfYb3ddLz5OpZTBATZ3gpL
D9FQuGy9U4jYVkcC2URnmiXRwUpYhVqdF6IQvbZtRNoSFZHom4EB1p1ttjRzHM5P0EvveBQGLkCg
0MNZcFK7Kf1ZpUhF0fZVZz2OF2UKhhOybNDxFw9UKt2ZVm/m04D01jUkti0Blc4608oQXBBZcakd
1s+ca4kmLawHTkxYVrz2ruh64+IJLcET8YhxhyClpmeNads52wydR0PFGtWJv390JN56HevueE1k
MV1RUEU8AfNqUE69lVbkXrWwNe4rXqaachZMLQncMT74pYGrjmQfnZMFsBoyJOv1b2U10pMr1HNq
eoBdMdNvuiq8R0DsPqXpdzYGJqytcI9dTtVDJVmHJrZNxLzWrsNkMQQDQqirNxrtM215Y6vXkyAa
t8iOYxaeYG5OaexgLenes4k4yBgC+Dqs0n7TIEs6laX72Oqj5Ja+R3148PDJHFMPEdyE+H0bM9aG
CU6kl2yG/EuefulbsR5xW51i1OT7YaiOTBmTkybZ4iCeBXhAKnSNjsWxsmJJedTScFtp6D+MktT5
DqTw2OjNLkiTB6ug1ddVvPhlVVgLdrpGdDOrQ5wX+iGc8i9s+SxUaFS52zqNPq/tMSShb1tzJvaw
II3DJmMYvAsJ4xjDUt2mqUmFishywS/iwY1XpBdpdcXbrMuLl4hfaWhvJpKGVugCcEnLUfoxqqki
ZN6NcLY8TTnH5TrY2IX1FtSTuYKGYG47V3JuzlIyUxAj10mlb1pID0yAFc4vbRdmGAVwi80XRpI0
2vTZ2xi4ibcRtmUfV0y+C+Yar4RnEIOt35m9Li6ULWjV4NPcq0bg5EfWijbJFL5Lz343doSzOKZ7
RkDX+6Usoy3SLX3Hfd0TG0qqSp2OBylqPOfLH81QmNzYhdaCdAdEuDM+KVYh32EJhYrcPNVmmKxF
2I+IJ66WFPKpZqnMnba4khVT7NTQwQ1viHNsBkDwQNldMkl0w+dOJr50INlGU7tYRuJzFytUecTO
vOvei51erLh3Xm14G60k+QhPk7VKRjU8oVKD8U3HuExjxiyRfM8dG1VhkkUHT+v8OtCsu7ywJr8Z
misl5Q8zrvfu4M0H6MsWRykKo/EHcg7ch3n74DhGu4J9S0BE71yyNLyY9LjvzXZ6nSyCfLMwO5ut
7u3NJicoSyC1DbEnkh2pjB1HNL+Hnr1vMU+sHFqX9OKoOiIrXtsTbYauHSKqZpv4tdrYlLX1dBvL
9J1ID7ZGSLmVFG8C6j7uT/vcFTV5VYitx1AAs0nPZWKRnJsCIuyCEKP1QJqG56mRWKd5Z+SVOtlF
uYvDyDjLwT7Nbvaj7hLvEiALEjR4doQ3XuuR9OgsDKZ1Gcz9MTaCTTSfismrLujLkBRblUakDANO
T288P+V2xEAaaAVBEJiSx5KssDuJfcKYDPdcN/bGnYXcNIF6vznLISyt3DqP/GZuz7VLlpn0IMh4
Xbe+DUO6Smirfkg3dW3AwEPa6o+kr2Ev8EyfeT6aVhKR0oSQFjc3Hiq6I0n/XZdbkJQPVhN4hxhN
ySoKSOOSOoZ7WPXZyq6wvqvFwohDFJ9wIxjURR9Ii8d91YkritZiMyVNhQigD44UeejksUavjdpt
zgH2zF1syvc4EOJOzu1iVEoOpp59C0ZlbZmHGqsox7zg4PWJ9aI7NY795GXVOrUS7Rjk4CLtkgo0
rdRTIVr91Fska3nWtO4mq6BZ3O4NbL8mR/NHenvP+WTqp2xGr6KC9JDFmWS8PQz+5Ijogpxkq2bs
zQBKnLPRdwsRdIiP9B8NH1NGdqQtmFMwy6utxS8s482RxAX9fmYzFshbD+SKsYB06aWfpXdP68SO
EVDGTAQRWDL2q9vhje5f9WA/3AAnYeqM19s5FNH0NvNEdOa8L1jGkXRrNbEQGm/+hnQTEsYcAuSa
nodztjaW1fUHRB5E4gp3eNA8ddDHUL/req1FCS+hDEk73RWRc5/oVrPT8gzTzIzwDmYBQpU2/nCG
dD6Mqsex6uWPjZGyoeXakx5a1S4RrcdynyA+keQwF3Fw8Ma6eixmQAkGnGB2znAfVHzWOKRfB9E+
1fn4YhsqeKRbhB6qSs37AZM17SEAM1PSIuYDB7pvU6oWvE1Y8whCi1t9vjd7wANNrrS3SWT3OJF6
yGq/gggEH9qqd+phbdOY3TlumI7WM13QLjUOTVpwvrF4NgiOKDG1HNoK59Fgt+os8Ifu7dr9gA5g
4hw71R1TsjmY8mNa1pVvSU9g3IDu9I8IuAVOgHiUcSrmopVdE6oMx+dLTQ5d5FXFA2rs8hBH8Oi7
qH9wRe68K14wb8YW1GdtcQwRRz5WNpobVpNDHLrYj8c+waAeLHsGpdaYR8fE+mbXGudBYlKmVdVW
xqZDsnZsqwU4l0/XsJ7LrWXNwTc7Qm0zgoYuk+EaDhbvXNKKizOzKzdIv6c4AuYprHtPjnhAlMjO
E15qL868Z1fgcUTed9fXoCjV1DzItmofhgFF5FDNFvngaNaX51ahCV+rBoZL26P87Z1bhkhjXJJe
eC/sPp4vJ/TwGH22UwWQYEAfC5+2bzaemg6zRp1Hhf1ieco6abmOwVInB4xv5uvYFJIZHattkJCX
5aEOLZo8fFiQMlWzZBykowWgSYxPeQe0QKXD3s4wdtM2dJ8y9zWYJQAUw3tS4Ff+4YrwWjfrdo7Z
1pdxQU9wNW48VGtDGTBGLAC3tFblJ0XarGicobkqxkOug5p2G3KBrWEYwQEMftlzHshqAeCCMK6d
l5EQZmSldWarmeBDmAiQquIXrQzPZ6piwpnN+7VmjtNBN3BFECYmtgkivTtRii1invSUM2w6dE53
NkfIySNDFlc2V/44xL8JeSdTmla7zkOqMeqdtmumqduVgf5UMAM4TTSkb+2tuY2+FwR5rj2cr6sc
UP4ZizVLs2k/M4J/VsV0aTRcXRYnuKloExyPEqNoGzX7ssHraey0jOSHbmEZgS1+iWM8OHWbgbde
XE1Y9dv7qh7aXRF6+KwM98RCMuzwV7tbk+bXJu7bd3KiBEiyYWaagHJnNYTLGlZM2hfQ/kYoqQzs
Sd9krnlhWDa+ZhILyrTNM+L9zHH07UAhbw+rgnqraC+q69Kj0QXHnKC8k1unH2FXa7ssHHF0WEzB
SsE87IZI6tDP+si2gLmn3jqmBXWBibMtZNs8iISDZJA0H1PkTRy10WW58bBqgxzvp8ncxY5H0rQY
MJyGsBPHPJY0zEqCajgOx2eZn6pgDu/GOlJbTADeqmFUggQczInNkFVG3MMCFdWavgV2s1EdiBuz
93EwXkIEl/vRNH85zSTvct09Ty6+iNbCk1JDK91HyDI3uibeLBTHvk1FQdE0zOuB+7d3mhflsjSY
gm29V+rxBoLibKTz4oNyhsx2w0wgNTcuAXE9Qx01d5rsn2tUi+u2a3K/cu2Agj3u/SE0iC3It4Eq
x7OS49GlhjhWIMB6lHU+il/Cqyq7OTmJeW8ot32kPufxXAyyJBQObn50ye+7x5d7KolBR3RLJgr9
+82QeLXvhKG+6RxklZMW1eeG0L511tT3RtVPX/stmvJVpYfNfYsQ3cK15gxze3F6eQqHiG8ePMQ2
kOWbavgPb9ZDqchhG/viPsUqtDFC1Jc1ropV6nYvdS+eB2zI2IwmYCfW2kkCMGEwiIAQNx+5FuFB
y8z6TvGZB0/JF6303jirrGrLzXbYajnm0tTYZU2BgSZL7uo2J7CAKrMpoBkvjB8CXcShcIxtS5Qn
uxl7l750Lb0hu9RmxIG3z54C8dMAxoU9vAawPcu9XpfmVzd4h6L4EY54ZkiJJynAzPBHGpT9oylc
H5ulsQnaLtzibNuHuGPSmXA6wNuHNvKiO5yDP6yeg5xDY2BlG7UkFBBHEIJp3GrmcypoiRlGb/+Y
13bxps0ivCujgmrHNZ49Evja0H4VgxzuzTg7NLqTnZI6fwwbCi9LWHBfgvFBTYQctw4ZsyTdQMSO
K/cQd+ap7cPJb5WQ7+QJS1+b5MFOC0IJpunMI1/a7XhgTmVutBiP8e0EV7K6GjHTixjVMX8lD0Eb
EEZnKNCUkH4+686vyKAfhSsTo3ePLECRNrNqUaxGDvVrqVh2vFZ8a3nWV1E4dQcxDyPOKq3wPX3y
WSbiLcnIJ3NiBDoY9eUfEOQiIAP+NBLTjlmPBmSIjcLKNo6k806a/GYYenTGRYmdJaVZSdyWZy/2
yhbhIGrfnVtb2gb9W7UWWkAGcExWMzTyO1xjitj1uQC9g0Vonsefjg2cb9YTj47gGC1ewWVBb38Q
mdfsYYlgPR/mD20HlwfHj3dRZq+OtjIV8Y/RsLnhu6AKwE4ieWcXml11VCbN2ptokkFxerRpXq5S
CdBFhuPOchq6sJR1bkHSj6U4dnsZ5RRbkD2g5y0wlq+6IfVN4r2PRLO8950d33GUr1eNvVDnOTcd
orJ7UJ0nDqJ12FIm/dY0pZO3/Du9mc7GErEpZDFsQzW8KqvptqrLijUZRPQ+HafxPVdR6I2LRaVT
CG2iVt/fdvy+gyRRlsO2odqqBb4wnklsqEDtRpKTvtmteYgtXM+OfsFECzW9OhQjI7MJ4BDQlTVw
0/GKxNNZOQ2TUp2Uk94Uh4BFltzG9jTr+sPspsZFNQBC+kbDsa0U7w6FqLsUO1kXfDQKaoJLpvKq
rYFsuLItV7qnkqMF+ms9u/YuW4aJOt48yiiFnL6sd8xPxKHCHrSaIWbsgxljlRHUb/xvmF/MnjiZ
2Di3qr6YarQP2oQBnF76lfiu+zXEFptuUUV3CqfLIUkJZ2qNyt2YdvtUEfjzmDWJdcitjlaill+b
i62k9SDT8Ey+9XfdzVy/GiwyJBEn0KgAsU7H13iu2aoOhBGPZVNeMwnLTcW4+QI2BAzmByTN02Oc
gbdIJ3fRb8R3yWNWu/Jk94DtWT6ujj2BC1B1uIZ8Pq4IRrPPnESH6Z4e8kY0S+wBtNMHNKsM6Wpi
o6StWt7GdLoXuNwwDlfQ0ataPGgui61ltu4+ADKzrnocjdTKklHE8uTWUGGw+vY74KcAumQRMghv
rXXJlosPW0V+PprONjV69jXNpF3txfarmn6QXgK5rgooMc0xu+hN/h54xVsvaZpM2XObm+YXc5hx
m6J/BOtRnUw5/KDmjzaYpnJmFnN0z261sWyzOLeASrak2BHvNeAXR0b52EjpzyycTyWL0RS5R8mh
aRuN1kdVT/ELeoNvrlH5YH6bn5J+Z5h+cQtXnPtej+4sFmQDTdnZ7BkfuLRb9rKYf6q4jLA2ZEyu
SGt7CYJXKqLnnI7RYxmmgpTh9L7rM51JRjxt5yjCYKridM+B/qwI8iWZKJiemkrn9ekmice77ldB
oOS6nulJRXbYPuDxejE5At2RiquZsb4zCsC4xylKe6ZBNZlEfbup06Z+dRcrQqCq8b6uS/1BGcU3
/HTVdSrbX0UPjcxUSbZLyTj7Ok/mQqibtUs54f1I1WxtTUqvfdt7ZE8Irb2E47WHglTuyEXfCCdB
FEyLbQ2BhLXKXkAFsqvTc4N6+kg0IA3AyTzOWGTw8yCTPaDkpNHlEUcXmcWTSsavQamN2wiE7jkw
1EksrRF7GgZO2xRzedlMF3R008VkKdto40hXt5++pH1oXYeJP3hlcWl1rTjtZh1D6L4eniIsm3t7
0Hk5lt9OVdA/EZ5i2Zl+n5XRrnRK40sYKd8x9fy1Ybqyy8BUbBtSkb44dX7g4L8ZbNzuKx/EOaov
HUINqEjt3aimVwX05CXysIG7nusTXyezLj3nMzIyL5cHp4M+RRXv2t2pjHrgw3w2DpB0tYykE/wO
4Ot629898s/Pn9dhNazwv/MP+7WP1nIHL+QkL+bVfc6+2j/oBptE4amVEhj8IbkwNtrcIjo28drC
ouN7rMLQAaY9eGPC0dz7WD2hYwdOnzQbVLM7a+P7F//yesFZtnp3V4SrrkZ/9M2tPNaH+Bpfhxf3
m/gF9oZTL1lBuJIXqCoFGGvAY935vWT04af51v0YGVft9UN2mq7qaj63rw2idXwmeKIc2E9rGtdB
S8b2/3F3HjuSI1kW/ZVB71mgNJLA9Cxc0HVolbEhUlJrafz6OWTkdGRG9VRhtoMECBeR7nR30mj2
3r3nbgkR7oYdtXzcqyhBcJCoV6HM5Noqw4ewK70GIBpuKRqVXemUe0CI/c6POxMrfk1QuiFJ2xjy
K2x3xZXThZ+GIhs5UcWWvrXxJWEisGI6q4AGTWxS7IpzmvTD56IEBtCNSnGRSO5uukF9moLca4Y+
feZGjDKJFO48i9JnKslrq0aCkFhhhbfcNJ+NXlAxi5luxvnJwPCRsxP3z/VWrPDYSO+mHTY4Mo83
CeAq//7GvsVXWZXkA1mNrI7LpjIJt6nAfb7dtcOYOiJh9LRGoMrbcxaRXzX1cbm73EoaDo0uy84a
7bQjna+zQvwmlVtvYdR/QNa/363n9J3J6jfxnOhTLGE+4ZIco9Ev88bUuVuemXxhrSOrpkI8p0D4
sXG2aRB6y5NL9kE1px3MezAMuvLL42VuU4TDg5MPhDktmyAmaMKf0ybeH1tugbWZh32u2SmuZW1+
zybneu1PfjWtl09iRSQrmPR014FGDDqou6PfBMVOtikhCWqpd7sCvNtkWT9fvZlzS5ZX//BYXAFw
0uq0XtMnfZxyIvpqW8fI1IRRu+GCBhFqzuJZ8ggabJ1pHk87dIw6Q48e4hCiUb1kC7xvlscCu04p
6RWnJWRg2dCPpXYauQnbUYzgbhQkEobKqN9bEZStui2OS0LIQHv/TTv4/zWg1zBUHcPC/x7Q+0BA
7/em+Y5Q/fu/iPw//9f/EPkB6FsU40nRReH6K40fnQUcfB0dhuGw/VcyryH+EA4CfAe1HcIyXB3/
ovEb5h9ILhGHg/q1nFkG93+i8dPR+11LN4PBUSS7JmYZoSLn/KA3t2VtKDiK8kOo2Uzy5zN2OW0H
02ghfWLzsmq8z3pJCwHT2RpRD7KP+cHlmWWjZJLOeqsNPx8clbD55enlieWxnGI6lzECZTG6vcWd
LMEkahAQdbacTm83HYPuAQjpXS58sU+J7VvOGns+39/P044mcULWIpUUFAHXy/mvNQ1xI8vNwS/c
CXMgg8kyIFD/zoBAGyV5KpZSe4LiwDEclENlCqaNY5CgREmerDn1psrKkRkiVZXpBC55O2Z1h2eC
DI3V5GPgGfWc+naenbRKVqusYREcudUqxhjkJWHwWRtJCpVj+UhYKMb9hMzHa8NUP8FgDK+kjo87
pHKeULfch6hR11lH3nFZptet2t8MZphs0dUVa0nEN2uGmiITaXZdAFquBymLzGSn6kG0t8waXNEY
nVrsr+7QzXla4UtZGyc5BnjmCWOApzVd7CCNTorREXJIw8CEqmfuRlCSzJcek7APvYyaWDeM5kod
mERlJqwCZqRDO1GawkIb0ZsnWc9ea1l2K5soWTc26x1TKVljuvdOoPVePOnokzTnJUdxjLdi3FoM
zfT13bNk+rLSMgeIgCwIvGoAXhSdC6SU+uZKoaXWtru4UKdHJbwb2vhTCp8gnwtxZkoWKI03rEC9
5rkTCe62a67jcLZvOlzsOns464F1n3EC7tWIKqYTXRPbaXo2624ykDETaikRsg7JrzQKLmZTjnvT
1H5glodqSM/xWKXljcH08hYWh9XX9lYiTwHBgxYEHbTnZAMwMwJDN2CuunWpTHeUJ2ovhFCpSDIZ
qSATUWgzDamBO3TG+Gm2W6zxmmjeCJsRgqz4MsyvIuQliccX0pnbfRn12Imd6TXy9YiQzQkWDGfQ
dN+kRbaR+ghUsMQNBNEWfBgQE3jhXwPqiKvesOmL2Rw2fsy6Msr1nczqHeSRdN3qeHtMIpRntYyi
Dne0xjDcVSCmhmquo1PjoI/ujfRDNwI82j7o6bK2gtQNgF9WPRwmMaBwEOM5Uhxgf7cuAE7L6Te5
w0xW1Na9HvVf0g5OsZyK27bFLatNRLtCYEfVrJJzo8tDCJ1TS9St5pdEejKrX9tRc5fXQ0ewBaZp
GkHI5Cx8nw0nYrsHLwkqlNUc0mJrzTqMgJAgeahVVA+Rop3Uac+M5lukU9LMkszai0I9a23ARMwk
Q2yMegmzvPjC0ZFDviZlTY0ECG9M6wQnATSHiq0b+Lo5ijdRVL/0VheczHS3XBPpSK588rvhlQyr
rgUVrKGEWBUF8ZfWLG3R0XTpTrLFV7iLJnefUmVQiqbewYd3PQ6gWyb3KypFL3AoUIibNLHlvGNV
XpC1aQQtOr6gYWX8kGlglmy/9DQvstTNUGWvosFfnGPNJZeVfrXhsRQy7O+sDNu9oBDKz4EP3ITk
uKmT5jnlMNvbRt9QcJgYoboU8KF6go0FfiEDge9esKjw81DZ61tYdxYmIrUod6HL6pGifLxzazKs
7EH7VslDkNUvSdBZa6004j0DyC41OTVCvFpVmF+L+U2KKmOqycKEqlW78dWLivYePlpt3XSq+W2W
LxV0XbtovBn7qL2SuI+I4KoDnPD3/ugGT0h2wcPKaNxPWn6oOcbUTgpvItacOYxS0Z8hObhn2j3V
OY3YxN0MvfpVT7iXqcHnQFnX5L3jOI82fp2vkRf2Gz+8k4Gv7PQwvaa5CvxGIDaDdBo0JUcj/hdG
D9rDpngyRlw/Y4TcbgwCegpOroMfBfUUdBngCjvw7NwuQOhU+IyJr6Y4GhF8PJAUQj0/Hwi1pXS3
7Qfnuwk52Otpk+9pRaMGQofXJ6+pyA8s7le5U2cvlvlDyQgr1xRIjG0aHfwigkVZ/nCKXMedBrWh
1rp9MKQPI47n1ajU9S5P+pTJXihuMIKs45zaSqL4h2mGr3TfyiqYKNcYT660KaolmrICepJvipxu
NEd172ECCEpTg04pD7bNZDlc14rfrbEaULCxKAPqjjIcctkWq0zL+vMUf5nmHnditNbJBxEm9Fd6
Xq9GHRsrkwIGknSDtISEXBg3zr+QU/55lF6ZzXkEynid9SW+CBU7clg1J8O9Bg07d1mSlIx5n8Uo
7XFo21xl0Lb4WbgjnwTSc0tQc2pM6V5Jpc9Sl2xnC5qcG4DyQonprAjUWfmgR7YZFXDgl6KjA14f
wac2GqekMYLXq8P4Vo6UZpqnOusDT2EOgtW37VlakkDtjuMRsxvSJcvdG2/RN9i/jBrAOEutIgkf
qoxr0aQDFE7VDF8DfBJIdj8shDzbjPYgwGZpr2O10w/Nc2+CV8NLVnbMiR0pd2JKn0k4oh9adfjV
7Xn+QgPMFahzrLrG9YzVLOeiEjTyWibTA2WE1ktETDGZlf6kVRX2KsO8C7QIwdlk4V2YTozTVxEE
BQ8xy1PN2mgnVXGFHqtv0nGnNOp1FNfhuu2raWsUnBNgKvBNmeJOUaw9HLq5NoVununLsZCYOpGV
R0JezUJMzpwXKnDyWJXliFMkPLrMZ942CROJpIkdqgh3pQVU0UyqjRUOTB96a2QcoBMRV2gUq6E4
ZORmHot5A5n7FSx7vFEd5+Jrrb2tVAplU5LehiV9ECd0X/swoxuTILYMLGOHYGtkrDMrZxVl1oNK
DRKBhPyE9j0GGe9uFGfOJyjVTN8GTv65jOLu2JnMvvqESJ4VJoE7FQQfQbkxtQOSI6PS2iPeQFld
VJ7vfqN4U20tUolY42jRehwcZ8V8Yj8oyhfG/MaDj3QdtL3lBQATj0IxsQ8NbrhOhMk1y6VSWFcO
whyJVywFf6RHchdbzW2ObIfWWXrAY6xalCbVefyO8bWu6jmuT8/7ymMpfGfMKW4wEVlgZX3fktBr
G5vBYGqdGHcitoKNAgaFiwQrazKLgkPOezboien3zSpqhTNvJ6zhOqK8ahuphveZSSzd2gcD+CPd
pegyuNF4tA2dgI0mPgYitLxhpDxoFMNRwkNDy9tWkIVTfU/7nvgTFvAm9CJPZxmdw5U/kPgjw6eg
Zj2vdn2xXnZHuO08woYH280iL+39aqVVI9htPznGlCJyoevHXIYwBRSNOaGrp57Slg/xspyUzKQ9
qhWXyU2sQ9bpA+MebJd5tR3MWcUq3DMA69p3bMFE3GQiPBA6jkKxmkFzms9a27VWbdRXGzVq7A3C
K6xviHqOIVbiY+a/QmB8jCcmy42ZUb2vnvAC32UtlYMhVJ8w2mGwDFZ9qBfHoaGs18kugwdrtvsY
n/PUk6jX1uKFMCZ6ibk9bEIXSlqdBtOxgHC1BdbzmiGb2E1pTq2va44286gW0S7oz1cKcFnsUBRl
vAjV4grOs7IrdGjIlfE4wgFMquQhqhR93c/Zf4gEwZ7E4rMboYycrBCKoMMvT0xLtYkGTKkFp5MW
pE8TPkp2HFZJ5r4wDww9VyfYOydPLClUL9X7733iK1tSEv0AUK5Uwx/tmJ60Dr17qT6UuBQO9HDl
kTzW69Ys8BYIcrlSp0QJANGZ2SiKWgJaAKrnD5bZBdtcZQ6mlrB58jG5JQGh2llZv8XhW+0VIMZH
Py2aNZO+cg1iVB4y945UAvtYzpsh+JoikjpMxF94epU/GaAYspU6od0KQcpGqLvXShDWa6eycO2w
cDOH0PDstPzEjILuccZgYxN4Dr1ohfMOIUg2gUcY88eKwdYTxiYsIVEDM7gHQp/uis7uT4ozruXk
4Kjp9jYthmMTtZ+ZPTwRXxpxWjUnOP5km8WmBzJWhRJ6xHupzua4agMiEc8ibRGNC9m+sbpxS64Q
mocs1Y9KUtgHu3iOFDFuU8byt5PaHLJbvdLxkNCDWsXzUajXJG8Kc+b/pDb5H0Gh0R5/teOKw73M
YMaoSg2SND1Tt2HoEAoCSFcvVkE2s+acGMFMy1fktzoTPjBw+xqJV9ZBtmVldYn8AcLnTWalHWQX
Xg5i0kMhCZBs4zY8ddkkDu00T/li9eiLOPPc0H4KQGHQUkQLt+Q1WxUCuyk+VjnV24j37koiGEG7
HQJAy6uicZ8qzL2rQCMvajnMZUh4BwNPsnXFJzvSX0OEaOtelmfAVidhGN3WqKdTGlhMhCz07SUI
iXiaLIJXmVLbFpzncjhXSdqTBPma5S40qCLrN5Xzg1AV5bhsVDVkBoZh4nbIJo7Ree2KTvrnJi27
J0rlozco1s+HKoHzhC5iuV02vrDrVZ7Ca8A6uUzStygbb7mQgpquApIoKWVSrK0+W6BCCTOIADoo
FNq5LGGfyjEqR8LsjgigUHcnotgPlCQEDSvK9nADU6XqvfY5YjA6+tBUj7DDrbdbYO3hB1SM1lyH
cqqsDTCbHAVkDvGHOQlBLW0wdAjOzW1L2+5Y4ctwc0wBqiBWYIKhb8+OrX5+7n2zPJbGROoFylhu
3flPqtlqQqjWXa4JdMKySI5GdKubGVGcuS+/mpRd1rJzrGNMmBdsA+FeVUoQ7EKhcmWeQ2/bSs9W
ed22R7Mmy8BMipdhTuCUc4thgOS1psPzPcDEbQBupFaQJQ5gG9IZOJhJjWUpVh0pQRHdMG/QptI0
CJntUqrE7TNvMN1M+7zTN0YDqtOaTTzjbAVaNsp0i6VCzJEw6tsjy8N6i8qOc0jOtiJ13kxdCYPb
RL7poN2EPfzZR+vsaZAqTpPNQUWTodpOHKN78n8P05QMp1z0WeF12KER5KZIhUTquXkPPFJBXe56
jAEqVxcqmkaYmTfLJlPUL7iD7q0WD2vrao8kyXVcOP1tVLtIqwDcE62UYUNpy13dcJVrIqD6GtTL
fCe5IIik3Gu+6pnRdEi7x/IhLBxzHWrzQDlXwTvCdubSNdfvefBU5qK4jBJkDmrj+UZHnwKTNjol
TtukF9ORzm0LZTF+WB7iGiaPc5ZdRz2CjZTkxsYDgTkpdtZNN9cG+rnu1s4bhfa/29DEcNzGM+RM
uNE6Dl+wgV5sBvSUOOPqnmEuIKJgyVx351Rgqdfw3ILh7SF9KZbhMnwE+hQgZ0LGvmzU+ZYjKlKx
qnRNQ5ghOrzhC5GH5XlagURQM62GIYcKiBEPfSqmBSZFYo6pTQOuv8tGH5sNfGtWeyq2RJrkdYYW
FhvUcrHyGz70civV4tQDlPa0zFALpqN2Fmq7cdTy/ZhXe6Fp3xDAhrsyyg5ZLzCoitI96UhP6cNT
6MH1uPY1nWWyzON9GXBV78dUMDtxuz0fj8Vst+ug4q2EH/K7KzejhnGcsBQkq6zzECeI7z2hmyeJ
G99xQKjn/kRPeOi2aXEXBrjitKE/8urgvP0E2q0x2/mo+kU6JjDD1xLyEKrruOK9+gpOGz/XTaAH
/rb3BQFAcvAvZQ5GMaW/y2xV34RbJSHLwaGv67RbEMzoyozqFDgpRx69BZb9w4bkqEMWBjedYd/E
yBq3XRJs0krXD3Zs3yVB/INiRLLj905G0jZDtASodUNIbv1jEoPTNOdYMqcD7Wmx1iPLr17Viky2
kcz1rdNo0qvjxzQyvncSPSCeoWI1BPhzZtsdaozEJUAmJDrJq6Gh6BSFoEz1Hg5BsbabEbUm+F7N
IH1FJQ5OwYlnWP64MrtxOEI94Bx0ZL4psYgSYVxlG7tJXOJDo84zrJU5zOB8qGOkQn3JE5egrPSc
oSalFM3Hd6dna7CPMfQ3pMPX9FqprUC2IQGeHCK12JQU5za8MxcljBCHFvz2qpimUwegdYfX+n7U
4MEz6SDnGsPYujGCFTLG8qwj7VrbSqxdF5IwElyXqormzeDLEZo5zoWEwaMMvQoSt7oIalypEn8f
iXkLB7c6j9Rx10advUaDa+31zJc4otLN1E5XWqOcpOEYq6pV7inQ3qPsp25eai99Q7lOAqvMh88q
qyJaaGpzl03RS8DV7I5uy0BpPabq2WYUCpnrRWlwzwQuNi6tzJDlROF9MyHGMX1GKnpIa9wUD0IP
LjZzmb5pw8s4/9CVNKuzHSOnCAQYSv2rXTmTZ7dP+ayRIvnvkZL9k2U22jbsTHNnt+llsFnCujNR
mzLhVRWgmO1QWmysWEM15NsItDSd/DftksYBVY6Z3toB0a7HZ4Sw9kHRJIaiFJSGdDdIQagZ9fW5
6jF6ym7YJwb2ZZogpdeRSRmiCtinlrhLFb1a9anhb9Vg2E6auAhKKE1DcE2alTXOUyzpWerPjclO
KuiR9BoqKdVuFb//RgoTrTy8W6BaKLaspF+rWouSkhJ9Br5ioxvfFbf9ZujhlY5oA4tRkTKh+RSE
N9h8/IMMevgZDsZRI9FQNEIm9y2bop+Qa94bjZAB97Ohu54NyAnqqeLLQmeONtNR6lerNn+MX3O6
O7BU8osiVeucBeFzHn9lhRFSdGlnlRlHd5tuVKEz1UasEBnGagIujQfNw8lRPjRQiRV7uq8s1WGe
i+EyMPNTF70WXcuZNggfBOFLrA0DyzrDaxvAwxjN602XimOZiI1aFtIj6yzamCGsSSQ+SIVYHtcV
HyWL0YK/YP2gs5oYj2arf4kMiIjVQLZlOBVPOVkXa6JgZwhieEJHWHjtiN44oQqUS+2BtIaqll7g
c86VnfngRy66L7tHK5o8JGZnAj9FsohqHNK863hhLEMGivxzoJGGhmSISkI9rQ0q3pgY7mwWtEOM
DhWlmUe4T4Hs8TExKetH5X7Ki37j2MqdqvrtfWjqz1hmPuUJ9jB2Dl8IQ3oTiivdj34E5G+C8AyM
FXTheWIdU+vPuRqF6B3joIHD7GQ9Zz9r0EaGxNJRC97qiXLoBup9xFxqW2EUEZglq14Nmjv7BtFA
o3L90igNwYrkomtN4MWgJLf2qJlbVNHRyu53oaV85WTfhLXKz5jD2gxVnUVRiO9CvzayU69xplUI
4plXrwTxDLtCpcjcBNoT2q9ox1rnMDnlOcitg4mWmMJLUmwgcJ5JlCFKLQXTLa8bdNV0hcVaNXBm
iRrXY1LyRST3VWn80OsJWg9ibsUePg2Iq1c+So5DVqWX8AHIOqPhCVY5lfsKbqSNfI2FcVldfNSQ
jZK+quhbwcW0zxR/0eMY+nVMUecA+epUWUjATUAkawMZeJq213BoSXbsp4wWdQFVcFta+A5LU1c2
nPV1HQo01LmxHUlyUlDneH3qfm19UpzCqRQX8rkO/XxCNaztfcIhIPms7KpkGmfBPE24TjSiqKi0
M7hYegAYDU9bJRFRmYlqbx3hbECXAfsU1IqBSXep/UpV6muFl4U5WblCfmyDxnuICiKh1NRm7mcx
LzC+RrI9JbJQDwCON9OYHYRKbR/n7db5ZqM1wh2Vzp192EAs9VF6ZoQGhiryGj3+TGeEVKwWnCdV
V2tjKvF9DdB9hWrxrpccYqDc3DWifGPTTjLfArBIsOniK0Qu+mDaxREkTuw51ThuxpDOUYhfLkOh
zNkVMqja5GFYErews56o9x+D2vZSGzI3wv0jIFKoIGO2TwPtpUoJaUl1uKhVr10iGlNDmn82v8ZW
alzpZf9J6epoVVsFsSmwmKfBFltayQIGMpBb/OICaWHzgzHGXlcqiph87E8AjiiIM2bstJ6KWTh1
WydzvxSUFkAEjtt4qFmlO1f04ISnzSWfojeL1Nm1vRnuFrnH+2YRg7zrQJYn3gUiy11lIg6ZWOk8
gNbVaMg4koIUJCNAkTDfjNSCTjCrv2pN6b1EcApWdc5BLI5G6nBBfP976D30LZFLlMt/X/7ml5tv
Lzf/eTEvAoXO6bHIJxyju9YmbaL7Mr/hvFn+7/vdt514f79fXvrDn7+9H4Z4dRtoAJ1HH6bg8h8H
yeUbzytlKCumI728NcEtGhkfaOGyQH80H0e3PcQa3iTts6JPFAjmxYQ7uExiPt7Mq6w5Vg6i77br
Xkm54w/nVceyiR1BA365SZPX1bbLTUCrFVX1+a8wGhMngnHL781Dga14fvCX55fXs3MKhG+vks7v
tvzRshF6/D+v9PagOTElFCD9Sy6d73/3vltvr/V+/9/9zb97zFRaBxvd7l1wNFDZwVcljTdNUjir
jpp/yZGWW8tj1qxYWu4um+UF3u8uz374vx/uLn+cdeSFxQa/BYqijUJfg2U8ZdqAT8txOd//tw8a
Zc1S4f35Yv5P0ft/Wu4vTwu0WUHnHIa5Ult3HIm0B7npF7b8eXN5atlY0YaKBImZ88u9v/py6/0x
Q0VNt6hY/t/qdGAaoZ/533U6z59RSpGMUeS/CXXe/ttPoY6miT9cRLBCWI5rYFmG9jJ8b9p//oNx
zfzDhp7EBHXWA+VF3Yb//Ifp/sG83HRsDW4K3NVZPNMwJZufsv6wTEsz4CLqNmoC9u6//vM3CHHz
4f5/5B1BNVHeNv/8h/Y72w+KJlxBzaVpi41S6EiJfgezTJCXcSl2WCBVDom8TuQBE8UBLfdAoTGj
X2Ug6cCOvqKykezEUJxylVLAUnlvSqfy3NolLbpTL0qa/Pjlm7x5A2/9unf678iyZe9cV3Mh7tJI
5Qv6wMAKrNFM7bA1bwXdP/x4EHnosQC4UKxDlGq3henfWRrc+LyIaf/PZGKb9fyeZgwGlsyJtkmA
l9mfcEA4VnzG7OtSI7fBtMzMtc6PGOepck2iXxuF/+Vvdv93CdTP3TdwYDjOjJL8iOytgzYZUMua
t5M7lp/qqYhxrsfVOrFLKt+wnjYBM88b5nGdMXySgdretJp+yoQdsl40I/Qn6bFqcV7ZaKOc2Vfi
tNqjW9aHqFBoAmaYjyK9qg9939zptt6cfOY3hc/E3CixzdJTuv2bzzR/5e+ItPkz2Tp8JNjdDhTr
RUH2K8lHN6Igd+PUuOVAJyqd8Z9uPHNedQgOHTS+lR1q1hnVKUyXxJmV7pVytLRQnomlHXaRUz06
o6xOdmZ4i83TdB5g6HWo6xPzTqQ1FyuIiJSS2u1f7/oHRdrPXefcMTmjOKs+UjTRvPhdULr6Lb6C
tSqU+E5quwFwJCvCyF/bQR+eckjkq0gmFyIuxlfsCK0zeJal9Ps4IpmL05ec5mCCgNMVUIkSEH5D
2KPajJBBxfpF6YMIiweOXb3OKb4oxpbOm3oKTQQStt1IqM2JO4/JQO3rolsJM5woZOgGh2QzbttM
B/JB9gti8TD06CNGO6BuBaqMa8gxTChNoDv0RsJbJAHkb7TIqxQcvJXELTAHlyybJN7YPVnKCM2g
EyXqRVJVOVgRYmMtwy7jkzUwBIV8deegCmeInnul6C6xYqZbhopx16g+ix9W6B7ZiP31cgtb6A0R
LMlWNZTmziCJ9Uqt/ENBY8apdFyo8PIGMdeviI2oKd1gmIb/geO8OowsvDfDzL4Xo3vIouZFz7FQ
T6Nj3oZaubeypt7/9e/9AYP59nsLlJGW0C0oeuYH4KFDEFA32qF+q+jdubdxe6UOYgifufUSe+zY
+tVgmM4BB9FjGFkGlV3MwkVQ4HHRqUeEKFs6V1lrCYz5tNNuwV4HCaong3yRzVRDRLdy9/lvdvt3
2OvP3XYZmKEMs+fuPGT/wsoSClOq0aq1Wwxyawbu8C5IxDXKrAwzDLELVa6To+MTQOFgysRe0Rwj
JblvXDARqn6CzfNjcTUOyEYPDQw+BQfG1oBhCxsCuupf7+4HUu6yu4a2wDpVl2Hh4xjdu25Ob3LU
bjPfqW5USWNPJlSv0nPYFTTqnZygrdw5goM5a1OenLUgfoywHB7+ekeM33mSP3fERTfn0Jm1/8SE
9qXdcmniV+ry/r5KNPNcP6dhLM5FZLDqUrqnrP+UYK24j6bkEuiju24HXb9evkqJhCKCjwz/oTU3
k+zWASK3WD+UVU4XvqEyGMUKsSfIuELcTf2Y2Qfkanc9oWVX6MCOg08sfOAjiKltyECkv0smVulL
jMblb9iQCxrzwyCMFNhkSqFhu/vTSKabeC8r1VdvmzGiZzOA7nFUmMC1YW/S2LqTTfJDFM6tMisg
S39MX6GbXTTZk58cGZNXgizeSWeqD6Gtn/QWiOVqUsbd5EKkBhwWvE36fpt2/HohF3++kC86Za4Z
/LPR4vx+TIN9IGnI6PXbuiFZQCeSaccgDf2w+1rK1r52LJOyZgrmubMTa9vNnmlWt+ahAf/XJdaN
RuopWRDjV/SCzlkLiVCgL/SK+pjC3GyBpC6aHJh4Xw8TtWhAA8bBMZ9FGzh7NTTQoBQ4PehYhnt6
50dgyuYmo9broQOkTqjZ2bkjO+2slpzc8B5tfbxLVMAwbUIivBMTDKSMNg1/EkYI+rmqnP7AVcG5
jsepRRur3+RNYP1QYiR9UandKp19NOIuOBaxdk/9x3gkNr5ekehmYnegq5dn48UXpJ5lYY26kQ+l
12Qp/fU5Yf55egeIiVNChZ9gwBL8MATGME46R7rareuSskeZvL8jG2puEgDAEDSk78goIseY+QXR
Y1O3CkEJLCyZXiGDMlNN3+sa80hjHMaIctV1OHMtcyThTA2I+6pI2nYKeSqDx25uk5CZ4CFbKjfg
w8l4aZkb5tK8DwhF9vo4vk6UXFDMhROR66fJ6PSLU5RYiCUeLT0xvWlI9qVTpPfIkAhAb2m2h11O
S0DQOojtcptZlPL1ou7+5gjVmGx/nNfYhomUHtiibf4J/apgUOyFb2q3Y5k/09jA69mFL0nKgdhU
mrlxhEJHfqjxvUdEsVqyXYUdlfPEHMsTkj4w1KW85IYt/wZLKT7OIoVqMaaxcECvryJz/fAbZm2g
x2oim9vFGBwPCZZJ7OUrN3n0IVica1s5Ax7OcQBG9UYTaU75ZE5lms21y+FbGgAdLFkjgNEV40Ls
CZXRrlfP0ncvkw6PPvDFnPdcKp7ZJihDminZtB0BrLmxX3gag/GMMZMxcZjw/ZbC3Cd2+xmH0QCK
nZo9FJcstQDQmRRgxrTcyYoueVixdjUbdW0188FPBsFaRb9CYmi5IaqjQ5Djhp5m4+LOzcRah4Fb
egY9v81gGZvF0ZYkn+NEdmfs9mXK0Mzco2Curj8lmaZ5/dxI6csSqUIw1HCM0XE2AYwzilXo2KIi
2JBjk/7d+Ouav5OqTYflksoJRZoL4lgbQ8XvAxoOWtfGlxjcKslQXGUKJRpTSe21BeWF4KazZVXf
wBUQoDJJ59DG0dElbemhnZT6gGCSyBf7izPWyZUl6ZMQYU7kNEtxpo2aisSyRmE5zJBYNNqAVsQX
YjVZ28SEUMoll5Pwva5NkhtV+9S2lXaX+OMjpkAylIsbJFPXak8ILl+Yugvj+mvUiV22mnWqJCog
hO91AemDvh6kKkLG9H6bE/PSA3Z0OKVXVK67Sy75SL2JWqGIgzU9aBWonRqfujgO8CLf2dHclgqZ
Jc09U+HQwHcQopWhk6wEjbmdWs8FydEE2YEc6myIZDy/3dKxCwBKsP3R2AaR75+1iPywhD6cVQ1b
av/VimRcG/ck7b2gq5BaqjTknVHbB4l+506DfysJouqILCU/oa3iZ22w631Mb3isSUmdEt9c1ROc
tiwFZEQuJb05O7oOQseldl72Oztu7B0vC/a6iQHkzaEgHOgV6guSr9QC7wUcTO2qSl9kTbQ3kYmE
YjdqsBWjTrtckWe31LJt3Wwbl/kA/dTx1neQMWhxF1/JRbPgu2JrjNnXqUvkPgfQh/vfvBrN7qxY
7A1pUyTOXRsRgZFq0sCCNyi3jDZJHYBSii0K/3Vm9d9jfUhP6gDbs0/VnXD8cVNjDRMoF27NgaOH
nzfdkZT2TYsVZK+hRCeHKdvy1f4q7l3jpm/j18aYPucOkTkxURO3MifQgLXSoXfEDUSplxrnw01U
DJ5ZZNGm1jggYrpIStkU+ypBBmEVzTcTMNxhBHyDNdhRH/BzHQqoQSd+NnoFDqVUV2p7w4KAlzak
ghGPvYUVh3orSctTKsVNyamyH0u3vZQb1j/+zs3Jwy26745WONQSmviSahJAhzAa6GhNM1M4mqu0
dkExdPXB0ZzspBO1SjmjWhMc3IHCxH45NUN2gYF06SIbhqTpEIfboO4t6b/2OR9LRK28dgBYkAQb
wt2LwtwrLBSW9pDRopEAxXoiO8iWP9iqllwN6Q+S45IblFjuXlOrK5d99plyFUEzXuBKkz5smWIT
0f1Dw8AMnAGZNGfFEKdW9KTA1GA2eai+DsFYXZvphJLU0PlaQzU9wZ0K4M3N0bkmYD1HHZ9gYXJg
qDSEy0lxnnHxhNjU92XjtiuicNWbFEfEjZzkcBMfrBxlQNTyJdH6BUhMN5G+JN2LJIyCq7L3jy3M
6TNKlc+djxTAsqf9f3N3JsuNI9uW/Zea4xnggMOBQU3Y96TakGICk6JB3/f4+rfAyJvKl1Y1qGlN
aCRFSiIJOo6fs/faYTPYVyPpyi3yu1krpUmirSf0FcqEo125P8bAWiad+X3wMJ8AukQkMDS0bhVH
/hqk6XQwJ3+WhTW/VBMNF3e+UAX6rtKhKcTeTh29wCNAbEh+EsDj36amb/aa8G6542HxmqznPKvP
VeX5Z1wUuGzcqtsZQfWalrF4sn1xDIgovWDVVvQeMKRAytE4bD/x7PwcPU1t8yml6d24iMwLY0Ex
FiwNoxqOhXwJCvZCMZOsZYpIwnIndbvXMn4UXutBCy+eqi5+4AU7v0i9LcAvnDuJSX3XlQgk68he
B3VHY10xyLA9dQMp+720G1j4IHatmAhsSfQuqO03GYwE7pUKZkxbMtnuVP7cW9cClwHLlwGEHfNk
C+2sFtKnJ1J7GxV3K9MGRd7YNk/rhmoXdNqvoDHMfVt5NzOfwZ1ua70YhsCvNOE9djxU7zhSiUUG
oILq5++r7N65vR0E+kd2s+UBbnp5YFuEFni+KeqBvvL9qkO2BqvytLFm+TCR55O+vvvx/tzWUTOR
3OMsvwyz5aw6xkd2FqpGJvY/XXdIxKoDSjMdffT+Tzt+YJVF4Cp+3vvylkldZCuvWcVSjQxCuFD+
NB68glmYLbpdiXz63v0OyFXeCpESHKthHxq7jz93B+EpsEW8LRrs+tV8kZoeYYphKuiYSMax8xwh
teZwISrZcBgInWSKXx/uF8Gs2tN0Lkio/WFjkNrYCUI4zyVlVuT6uOmz5MVHzlSR5bl1ALguXNQA
fzx9yZhwAgoC6A7wWo4q48syVZ2+KKbxSQQs1KlISRTtD1k7SIaPzJC+Zjz/ujn1ERQZNLCMSetZ
iI79r6uzV6GRy6xmSdP9Ypp1UV83q1Gzdqg6mH//ZzDAubg43G/er/m9mTFTmX9MjPWmMrR6aars
Wg3G04wR2jPv8KGBgIDoWexXIkB9zmBm1dpgtnI7fzYs+qCdjxeji8ebjvwfiTxQP0hHa2X80pmt
wqdDf6Rjf6lUZxDQYGM5LLG9W7inV4Nl6+uGYf8qQT8Anze/QDxrmirc+MqL15pIPnoXwXNPfhxr
JYEjHZICKAsbZXsanG2EHgEzyhoSPtIflLF4lnij6Fcc+kr/rbnaBx6xVagpvp7MwRdxA3wn6tdV
4++GOrZWfoeCghLnRGZnBv482Dsl535YT+UOnUCmhZveyVpGqNCIagnfGskaYDC8VezVScNKtCdb
or+HhkA7k0h6UkBUtxxNbCeWs8vm2SDgFehG4Tx4i+cLTl9710e5d78rmv3T98fdr93v+3rsn+f+
X3/89RtkQHOw6aBM/ftvpjVL6uLrzxSlTnrCOBz/8bvj+2NE2YFiymYlNbG9f/7j+/MQPOVrVBa/
KuxLEwItXkXO8jQt4w7XVT+x17v/hq///uvv/XkxfiGo+cnr9kdtJSu0akk2QEvlG5I7EkOcxgbJ
yZufUeRttQGQEXXatAK6i7nChi55uF9MAgtBG+nmUkYNCz7pxQLeCSY1p1wOyLqWjiRAOCL49Khj
I1zFbseOw4IauSzEDyABMP30QB7wRMhDzAw0W2TSnZUzwVPvOHyT7z++X7Tsgw6OcuOlKAvEJJkJ
O+f+E86CEuZ7BA4Fv/v9cfe77hf3m6nMrN1sJKznX3K/XyYIY+/XikSnawC4aPX1BCp51Lvslkn3
Gp2d9JBhOVoD5xRJq6w4eaLmrAWIRA2PGWCr6I001CeZSmdN+ylHfy+bCW8QVzPiy/HoF07Isjbf
cb/obZ15cDRLIPOCIqwtESJ5d1TBfHHXYX7dDGYAgZIWh+7Xnc7fj/667/68+6Pv9339mgGly9qt
HdaYXmeY3N7JAfg8+B5YGEznmv3Zb/pwI5gBUACBjz18XSAOsf955zjjCr5+/K+b9x80M8fg6yE+
rBnYYX//2v/TUygHkKBAv4BYTq/jz6PTNHf/ujph6iJd+O+/jRK+2UpOOVgVWOWFt/Oc8D///NfD
vv6oNjMcvm7er/3rcfdp2Nd9/3jh95/86ynI/PBbmMRpFreK9mkD8HJ+iQMEKANlwvyvwsermyd9
vurhSk0B4fPOFHGXpTvYXyRtwmO/f2Zfn+j9povoDBIbSgre+vv1+91fD71fu3/QYd75E02W+Qld
Z2jjMlPptDWjcNeREo2CfXKLdU2Cbglapp2XuWrs5bS+HwHDJKL67e4JcO9Lh12xOzJKJC5DXS9k
lqX7uKZ4ysTw10VVOwJd79+3PYnPDGCiXBSGjQ5qkuwwOLjuvzSYJQ5SGD59Ce8I8ylcSLz1gMH7
5f1dvX8uFYUvLpH8uWBXh0kC35WYP+CpQXg6hxv/55D7+nTu9/3jIyruh+mfd/3rqhcXHDYhkgin
9X8oDT6hRJd0HAl9WEwthme3VNkDoVnHAdkTyDQ5gPeLoWkX7Lh0Z+NopH6FESFTKA/b5TDPMK24
j5G9tMG6aJp627mganJKSQSbU3VmBAETUZTf5E2zPfPkZA+eIf197OKl1X1FSIcP0zwwPieSBy9l
rj9LmLh70VyIYCdgIbUeQPmKHY2WT+ButRwvloqTtcUSzDmPKVENdzQXpX0O2+B5qsCDq8R6jvoy
2s6M1pzFCopqpMPy7BARh5zrh9D9XlYZQFbEbcvBMr29PmrHZKY+1rb+3Q0ce9OJaNo1jvEOkWta
ExdMZBsRcLnfFFey8Tawcvulp3sDhBQ29Jo1foTT8D1DFXW8JyLqOpsnJkyC2sC1N1Uds8OPlSAw
Jx/2rjH8mGYga58SH+T5tX/TiTFXqzqzqofIR3Nq47IZM/Uz80AH6bCYoIsh1lS6+1hCHn9UNRLL
ooteOjwZqC6dZGWMBU6vMXfWUdrLD9HRMDONyd/Wfrjv+TJc/ZxuVRigSi7D/OxG+jc5WpJTrAcS
k3TEFW/7hbCadhlW2Q+80tm5K+YYklkpXrY3FiT41RNuNPDGF7Knu31ixw+Wq6fPbYe+kNS9z0GM
+muV7HRTEk+qKYALGgpkR4zb1u4cahcohp7jE3mDlJQBsotCnp4Bn8ePSZmXzi3kMYRflZGFsGE6
9BsgFFNmPUXeV2fGkrjoZHFImQOdSGTNXh0Utpr5PNSV85H4IVo20YqdkfsEqpXLohnaE/xCMLdG
Xd5EPZK7WBvbpDbcU5k7C6fRgN5r3rQu8+7ajW25U8YARw1qp2wJoVKyfRAo4/nscIqWqRNDMQAk
qQh9fU050WmOukzW7E+MGGJGmY/DKNm2zUPTRmhaO8s5JV3x6nfKAMMd7kugfRtUurjKJEy4yiPm
zelGeRwAFbe7JLZw7MbuiVjydqGnAeYu41PTNMSvHeOEsYYUbk2NC/i6lHvTllv31rlIfh2N5aK4
uDSx12R11j9T1w8BdRuvzG+oYOdkTsPo0b3L/AKQcqPPabdmWmVHo1JPQWGKU/oxMXJ+bdxPUYyP
Y5h5D0ZofTdLa7j5ZOphlx3PjPDSi1QRi5ird3toWvoStthrhdH9SZTxmaSH6ERQwI+sokflg0o7
jxoS9BbO7MEllnNiuP7saMm61yPsZTN0F/nda286xZ796R5RhL4F4XvqZsqbCrt9wdxkBnIjGZ3c
9T2fZeQNXlSepe2ScXqJiqR6jsGOejAhYnPjz8w0B/l6ldsHLZQJrWKmokaiKJEAdRBuhb03tPQt
QxuU7F0CGFkj6stBj7TNE+YHZTb6R7B0y0wSoiU4r1ZxI1cm0pNjM7nfhk4kJ6ue4LGKdlqRsakD
8iADwvQs80jhRWxFKqKdUZrLvlAYLzLoimn0Nvb85+z2CR6smjctxzYvusQ7ayr7NTbZW1CoDQ/J
NqbwOLr1tjiWQ9s+Ij14EpWgn8DNFb4Lk2mL1jCL/3STybhkhXNpg7jej0p716HUXJoCheoYiGUB
ExRe0ZSeGLv+EHr+7A71c+OPzsYv1C6X0zlKi7dcqy62rIatDtBEc4d3HST2iuCzcR25lbeax4+G
+UuP9j0qvA/jTXjZdNYCbU3cWaFa4zkcv2PkNfcoIL+DuLR3gAEfGxn9JtkC8n3C3ETiSEhIM+/Y
yz6DgkJQDGFnn46PTljq626wAedjzHvqOzqMZsYHYJJpBn9/kdiR9mIIfafUSSSReA5IJRkYB5xk
KdoFkweF51bzyR3r9OPo6/s8qDadHL9NVlmvyZhoLpIIinWew6B21ZMO0RJ5cUOjPxhWQ9Q5Ww10
zXLUlE+mbFQsbGhsWdifMj3RzrJdWU1bPInaoaVlFteg7dOVExotNLjPvIeJ7dCuw9P7RClnr3um
B0PSj29mHZ+JOzlhBwqeXJzIWyOIkM3VVQF1ug9eNMKWHhTmEMAZyH8mu33oxh+hsKpPrbbLVVGC
SG9IumTtijOmsb2ADzSMy6rz8S8VcfEwNpzTnAQDRzsP+vhCwLKeHgAwYg6f7/FMvzqaQ/Yrjlw4
5la7xJZub/UhOzmW1HZTTQ0lsMWsiIBKzkUebcOCv2NFXYE2eWg3vYTwWbYpKUhRHL2Mjb2ogIcs
RyeNro3XYjskFGrVu0TX90N2HTBoHqowQR9rmsvaFse25sQAK7VeERz305ZQMHLDgBwTfiC3VHs/
m5ftlF70mKEyrygqKb0qdwMLlNb9iOihbXZ3biaQje3B1HO5HxxNkSUGSoKwde0JAN7CsazfGZ6K
10JGh1iHiGvBqngkpxGBduhv9TyaboEbf5jBmJ/rLtMXNXPqQ/OgKYaAdmltIhb6LWMXtvKW2pYj
DMvBSjmH0RUV9r7L7f6F1gqHrwYwvJLmMjd9C0eYPddK/QfNeX2bkK5IfkLvnq3IRTw0iYU7xMOl
6h/84p0/Oe173oXNaExvgV1Zi1EPSCHQOoB6I1gJz6Jl6vHO4LBTL00e48HR5Bx+5SHVjeNvPpBT
JnqC5Mte1JsKlCK0CWa7hYdVUcdfMVGpvllW8tL1FhUsLVYXtA4uQryaYTA8xxKLU+xb8abv/etQ
ze44m38i0ky1DJ1k15ujs6UtTHMFZJxuf5DLYFx01ZJNgWk57d9NZMprW/q//IrJXM6c6WEYwGGU
TXBS7m3wYeyJLHnCalOuuhBOTm2w/FPCcFSME1JjMzq47JV7jIfXyZBQQf3hNWTXTAd5Cp9JeTj7
Poj/Uo7TFrDk0vEskBXuz7Ackq3e8XVtEBCtI1VftJgolGE011FtqW+69ZuqLtm5osdZIrESDG3x
i2HOo2yF/tPUQhrJrg1ZHo19PKqVAZ/qoUjUSzCl00fgg8gmCxGGjllSM3YxcPMYKnEhoI27yghQ
YvfuvvYPnEL1V73MPhVOCDes0auGxrQYrQmupfDa0+QH7qmw0yuOVep61CPrMGmJmYrZaVTU0ie2
4q0bqwetnisvL9m1XhtvY8N5mKDX7pq5XaJPZIoKA1dAkpQFRAMwNL7V0hYGxRWkPQKICGMDqEP7
3fWT787sopKJXZ56oyOnYfCPejMGizju9V0Tl+4Sd8jNyVLnJrN+6yk6GEkfHhkJ7mhl01expvfS
TYk7YDGoGcesjJY2XG4aNEZ8XD4AUB4jNDNL3ErNrtQI38lt+CYMq3j2wMAuodgPEnNY6q44IUqg
X2wN+E9eCMPxFo0OjQa4PEIk17kVA6mlsdDfhzTBB2hwQlEMVVHinygVGv6DwtwVavhZSuM6k1Z6
m7UaEuKxjN0bKtCrMGi2GGW2jycVL5uZP59KdYP5/l4YsD6I2dzqhqgX2gSQKmL6tq17/h3KqghN
RIM520gfo1Hr9i5WMVJNnN8UPCYZCbW3qFyLgAuj39uc264CR11V9lQVnZPRwh0+7JoBjKW14YvU
Y3InaoL9PMomCKmbsCrjdYzK3slNyZfeagDf2JcswBHrxN9lMapfWe19WPk7/OwBEAYOi9Z8z5GW
XpVbfMvc2Dg0uJzXoqhH6s3eYwoo5Q4exjGPCRENQqR+JDGnZ5sYc5MTC3LLLr2gxQIQwe9MZZMs
xdIuXeO5S4odaOuUSdtEbFQgGX3pzmPM+puMrTwmeYOzbkQ7h7gw3eowLbc4/xyySaff9MYfg2Cm
4uXki6o6IrbFHncEar7n2Dgpj+oD5optFfnTRSdbOCRGrYtPyk/fS6s3boIUDNAZZbGCEz1dBz6J
RWFW3tqZo0BIbc+NBhrK2NzGxmn3sfQOufVkl4lFXDl8tsE38rMIuockIq0rB29NEsIIjBhcdWKQ
NuVio1MOhti7PNOH0IadLMBDqyGSDQShBZGEKj0AdsuxzwOOohiPteHy2ZnMb9oIALTiNJoGeE11
XV36sf5hzNwTBtSnzul3ulNP+9bOc0zOOc7zcAITGZDlNx/jyGRXsZ8W+z7sfyND3AZGyXNjQgI7
hjWLQTCuDgdqSt06lm3yC3P+tEKGQ8IZo2PSw+C7e6nxGCz818DRMH2qHCLvd61AqAm7P7whiI5W
fsnZ/X4RI3Y9l+n4rY9Vu6PyI1YmlbvUKdmfZQCTrAglUuIAtLTGdMf25rl2iNmL3+rKQirpkt7l
2YVHWgiG2L5nD/InjknMPmvPJCy4fP2rNTDHxfqxdsy5c4hPPA7gDHLTSRbuKWM/AqpMpCT7QS6L
XecnE/8di0F7LOv4oYxj4wiaxtp40YgVVPGB61I7E/lBHHAp7JUxaI9WP/5if13v4Mx/iiGD/KRl
kJCC3FiwJzomUr4x4HP2ToztLXT0n/lU9GiDMm0Ddqg+tm3QMK0odkWXx0zE7gEEMwEQj72ILHAN
GckeNRj6nVXhUbJ64ECJm5YES45iX4I2prcP8s/MR/2gKTfk7Bbn6xoH3jJi8LFlR1wt8M1zgmYP
csxyPVqP6XSzk1RbzUKbtmJ2Q85fvjDAY6zRJ6C+Wtddu2MQYX6T+U+CytdqzPtTw25sTx3+jWOm
PtbmY0NX4yGO3YsGLpdlUk83bUC+2SiALja4yThMw4XvW9aDdDVSeSlurCg7J425yfzU3Nk63Cy2
hMFmKlxKBA+Ol6DzehCR1pIjUVPPI+va+FnarGor/AZ9NT7LKvOW0m8IUxdDuE4CBa9k1OMlOsx+
i5GOF4vqF8zGcrQ8vmJjOe7s2kbtVhHyqM0NkqSBfR923nko/Jvwu2sQeu7r0OCSTzLdOHLebRZR
4UAgYreoIww8ZNC0UDlY6c5FKLg28UASqdOumfqWlzSZueyxGS21sUjXmhkNK0Ivba0Rj1CIfuU9
M1a/zvBie7I9uWns7iSDsmXWGL9hQplnVafrqSV0ou/7emWH4WHiKF0OldNC1mN8Hs/D7cBLjIuW
7uI6D04FIy+GK9A1mA8Bi1Juf4MVfLDpz0AEvfa1/VIU2tk2CSCwlNGsWryBiDvGcxO5wERIIZ25
kletrHQyw9iQ+KWMLnhJv01tABElFj/7Ti1SIEGEH7XipWdJdCH1P3dVM4Ol1KWsRfndTeHoW8kP
IVyf/bjABquFu9hDRSFcOHup2aYPrU1F0sD58iCorwF71lTmhUuzIrshvwSdX/FtSIpgTTEGSbCx
o7Wi9wCei3wCtJTzlqEnlZSRZw01t1fdWYBFnHFZa+XZ3q4qPIteFoPzvsrA6ukju/W5KIkMA8JS
wR6B8SWT9qLawcVj+QwROxZm/2zKkVfImJ+BgSfWQ4QXgwAXbwjqDWGWgPtabxu1BvwBjJjLurFC
5nf6h0sFJcuK9zgu3ro41g6tFNGjYTIMKdaOVY3LuyXBcdi86BaG0qDwiZv2/U8LqzNjxkef5eIC
UuU3KV1LabIld+IBKU/gpmuom/g824x1f0pIxGGrt2SOouHMDA9+ROqJyvro5IxXojAz9o2jt8Cg
Nm2d+oUoz5nIEWp7RvAmaqZJkYYrmgM5klgzU0sd4makTCOdd9PkocHAydrwjSbupOKLWjHL87Sr
yAZGV5W19iO9PeoxCWsB6qbk5jdDsC/mZZY0DgvnaFDASi6fYqBCiMDPJiP8HTpvCIaZtfnTX9Pr
x8iloq4Kd7yCvAAIqCXRZsq8b2NRFWt/9nFbSVFfzf7G2Sg8abV6u7dgEtVbSxkISFrvZp4YzHAR
BOXLhq/bZA0METtCyPy43WrVr7CS8AHD3rplXfdTpvbRTTzIimQgb2UCuV4N8knWmbYsc4lsYqZL
2rn70LnGuI+LamZuDGRYxgUOZf3BLMOXNPPFCmSquzRhwy2ygvDvpqOL0s8SDuzK3xsD97Ljxzqy
2yZdpebAsROQME484iEcrc09RQNzabmyp2zaaIFX7oTKaf8pKmvTLJJHYSQvThc+uoNP9rgfDmur
owCxdSJmdDe3NnkqL0Ot2mPBEEG/WLlHbn0B+AGJBVZ3rPpG1KwABtdrIik43FwwjVGqDVAQOMNh
Um1hZSh4cC1cFLw6FBgdGse6kOeAIJtjFHvXPoMKoHL50RdnAWbnZKb0kdII94mMpp+xVvnwQlqO
J9z05ASHHjV3/usuhvcG5zMr7Prbgl4VJlzpeFudF0mSw1Rf7X5cSfEih6H/PYGXGtkxIY6zul1n
fFJwhddmEvT9qiE5m05+64iSOyV5QvJUjjw15tu8pNu8TPu2OueQJ6RvZI/0bbH4h7ZaUU29NFEZ
bhk3ox6Y05AQHL1bwGyPpY9HolUWuI7EA35eJ816LGsUDw6BJaIC9O/ZYLlSNElRfvS6Vmey7TLb
d/3geWQkgVQXfQiBLEviJ+QKVTGsIN04TUlhnT1k0QNOFWt8GpOg2GOY9ze0leTy3nqMiDlbEFUp
4oEuPfCOjdVEbyWb4RN+6NfOY/7ioPk8+nFxrcNZvEgCnDCZnoJL9g+9+1hACzneLxLN4pir00d8
xuYljq1fAXtUhMOo5xa9ln2M0YUqOT+RqDV8i0OF7jRYgyfF3gCi47mw3KeEL8LRJzYUdOn8rY5p
xkHigboTNFeUcPVVFM7W9XQigxANOrRdNUw2yk1+l26nr1UxcSKri7MZp/qRIUuzJ4GXgiQPmoNE
82/E2qlM2uQlHKL4ofoUdbnNwjx+4exsnGYCHZS+rUW+xpOOsn6dGhBNkIGOZ9cgY5iEGMB4iYOI
o5q2996CUT2yRQGl2RfhdgpRGAbMP3SnCnf6T+hNwbEkBnMbm9pT1nBLtHI1NoZ7hlm31/JQIbmv
AH8Z4ntINM7aSCu+UU4JTsmhyxsOYtFT1CpoADs8DvSwAkECrSiXNGzC3QiDkiXI8Mj3KJALjSm9
JQK2l52dZSs2I/ZK88onvTaHbW9AqQtM9ZipcWs2aPVyxyAzPP6Ox5xRc1eA0o0V3TUY0RF7tWOR
S2cfZTQKjTBvjqUWbPNB6Ncgy195C8jvmyjBR9O4mQEvH9IotXyWppvSiWwC5ACxmVTEWzS61cGh
wxIMOZI9W5xgIX9qfWdvM6eAIUJm2qYIXxtYZrvA68dFA4yJxmp49rKYBJyka06JAwnPG9r0UsWf
LmmWoSPSj4jVdGEiX8Hx45/JL+7XmTCjjTQiViM7zFdywMSh9Yb5Jjuaw3HzLc4T75DU2rNZNMWl
9lm3lGV427IyYBK600M1dNnNG35nDOXXXcDugpbPeLMDL7oOMVkXKnur9KI+5FjGkOYBVOzCqUMj
mzXnNgMS20n2D/A7YPvIM6Yjebbd+Efql8k+d0btyrCf9ExGH7TrqsvQLxwdeifNIMAsZJGNZaqO
NYm19exbx6W569xH+t7xk6b9TiCtbpkZdgBb2Or0RXwa6IycE9Kzl44fcrRFYXCyY+DlVp5fXUOl
l6R++XNDdBwXSLJJzEawB+lEgfAGskVKsrUOLeLiOO3kz6HoOUgMvztBcW0WXQtQt68mtbsbLkRP
BSVqdpSMivKtoyNvjGzSUDtGVgIcyqkfo28t3BNHN/RbzsCqDgj0SIY5QrQwKjpRYnffKfISUP1G
2k7VDZ9vxHrvyAaBra22IgQhouAaskeneTdEw0367Dh97wGi2EAqLdsyzxk3SS+SdezlwxrN7zbn
wyIemcxD1KHqbE/lx5QC9xxmtlnpG/bGquJ3f15PlPIARTYaPNUuQp8+Djt0jBrhP0rturGkBdw+
JJnZn5kbaNsSGiZjDsaORc1pv3fR7FnFgiEWFWtGWYwkBvJfy8mBZpez0PBfLLImpiyt86Ou2TSf
OA+XBujwQGXryKuBYhCyXRfI5joCNpe8JjSJZAE6LQ05fzBmdh3Dkf4HDcx4N1pjQOZc6iyNolIL
K0TOb4rGPBW9cYR3GF3ZJ4O1U6GEkyqZRWRFjlnUp+HaSOOZhn5Hp5se606qfny2oJ08+CxZ/ggC
XFfjU19LHqGHDroyA+LkXJ6FxtqbBGRslKZTROjLmI8OwOQWXQ4WmtEIxLMC69Ig4U0tmOapSZu3
d4pfthlbe426+JL1xZJG3Comqv27iUdR2cNStSZYEqN1jsa8eKZKb3dw2UutFMsKJCTFHwAsaKLV
TsAHSRIYKKj5cNEGEo30bJ8MaREyxDrkfhndOvoZS3ug1VvDNTwUyC2YadqXwmnC1cSGi9wd8c2z
vw++3bzyYb2EvQMMKKz6hTRb1AX2wL5TD6wNlJiXDva3Jcr+4jlbkbo1+2c2QIXnUn/Y6eMUYEge
QCzLtngXSlv3afiUih6Ce2s3tylP91YZLXMZJMv7ZC5O+KoXRu/sGmPk0xOhzwlHGBdhRUc1PrcW
AvQxT4DbJ8l4zQPwRp7dv8+hDaeICHORmzsSgylArE8NOS7R3EAexxy8V92qFRNMfzkmpMk0ORge
zYi91zRo1k5AWEdmkB6QlVMPmw5mjuOjYE4mYnoB/xTbLKUF2/Qwrrr+9gxdThwlePI0eqV0KleI
mSNOyBUxAfa0czyTUYlGop/I0hek0sPRnSPcwZith1qah7aPy3OFYGXrOtMnrMnsqAsANvdrOVE/
xz42Xv2yKoDY5dPBJ0/gcL82TGCMBm2kl5TUZ0WKrm1jtG0kTpXKILVZCGRjTgiDamjzxx77EJNk
PuasC5AlRmA5c5XhV4gn43ms/AoOLDb2yieZcciC4UyC8vJuL8sYrz5N0Q+EWNfS8uz3mv1K4Brv
xaDaRzMJi6Mi+mvRgFQtbE0dzXg2FYQ0A2vSDwRp3g9m9B1ZonxqgONbpDchMGtJCD7mRd2ujFyI
Zdz8zsP0LaDy3zJ+oKuLep2T8kSYV5ceGJlRf6XhHLjwZukpyxzxtiviOthEptHHXR8x+CPt6T4s
z5PV+wuU0qjL4dagvHaKrRN0zwGx5gTisFLShvpo+UcitHoL1BS/jUaWCyn5GhPoOetVmmNnWa+p
MTwiz3NXfpT/iMIp3RqeRkCANA5ykmfLc/IVQJly71rtKgpHNoZOd6wYFx1dLz1Bd4xXfYGN18qp
us2mxa7h5nAdzRcf3ztYJIeYbqbcdE85OzSKiNg7FaUSl7CAN0XeY3nISOFlHJg0y6SFflvgo1uj
73Y2dUr3JOxNbTlmQPJV8dwmTgm8mVUi0z2M50ynlhHU8WXcEvdQw1+n0WzQVuwbD1t6HK3rtCVs
J87lA6yWBH2q3EdnNJDei1mXDONZ7ZeujSIlVAm90Wz8QBpe7nR5APlon2llUfYLjWQJXbw4ifqV
luiiOG9uiS/Hv1GXqN4dYBoRPd1JSs4DY75DWNXveiQIWUDjuex2Zq/rOy39xOiSb7s8vAY0ZBc4
S+pdXdvr2u63cRupH8Bj82rdT337mIvq6gR9taqklqz6lv4nYAl7EcYdANuYeNmA88+VAPRzZGFb
TvO3lJbaAjuRYn0pioUoFJFXHrs8hWhidLNyvXOTBt+LrYbN4LsDir40OQ9Z+2OIDPqSxHCbo3op
DUYkpYq1xWBFuMWbtF83haShyriSSlqsbMc1zmxQHirPqA6FrN59Uycmvk5vjRQbM+z9c+0Yt7EN
Jhq14JJZCMdDAFSRVAcAnRhWdPZ/s+axv2iW0vfVVD/e/QSNZTwj8Mz3TUNdZFnRU1TlHfwu+7WB
hs7WWo24VLSfsudMkQZxSViG6y4Gr8emx9RpaSeGecqa5sOvyuZIgMMsIJV/jM//v4JMFLk+/zCP
rj6aj7+ChS4f6a///b+WOXlDP5rwR9v8E2Ty52l/cUyU8V/KcXUGbeIvZMnfHBNl/pcSNAR0UwFM
Ua6NYe4/MBPxX0jqDLrRpiXUbLL8gpnohA65UFGAoihDcND8v8BMMBL/DxOnBJhimq6YySn4oiGo
/MsqKcXIapeH3a4i0jFoPIbffnmyQhXCCsvcJcvQW6P9jivz0dE7qrR8ataI+N0lcz80BU6CmQrZ
3pKx1Lcit6564zzjzY0PflZ4x678TcYQIwyLHFnNvoR50pNvuk900MOY84gx5exN65hEGNWBqoQP
t0UdFrILAbyVTS8hAGlKJViOgfZQuFpI7aQ+6iF+UcxPOWzxLvn92dKAmaob2YdeD9yQRFOjpDlC
2VoDs57TxzhlGh+RkSEXBZakDy+eAzNChNaDOz4CSHuuernSpuy5moLfQWWzkYo+29691nbw39yd
x5LrSJZtf6V/AGlwCAcwJQnKIEPLCSwktHTor++FyKz3ssqq26x72IO8GRHUJAj3c87ea5+HJrgi
RogRf3NJoUuxPcpn4o4k4eB98zJHIGiD8g5G+6vKGoICRl/pbbfJA+fJMqMbPNo/Pbl/a2lXL1kZ
/yDzYzBT8jaTSnUrkaM1trgyCt6nlBHeKnSaF6v0qzjamrmxCwIF/6u48P32dWGR2WkhYkteoMLv
QjGwYOI32oTFl4l9vWkI0dV52wJFiWJykyRg9MQuzw/b3KQ1m/qmnLAP002Skk/VSvcUxqs0yvHV
1TwHtGSg0RMUdkAd2fPDJZMu+1v3YI3yjdntZ9Bwu7ifq1WWMIcd8lNc5PhRA+addLk4UjRVr+T8
JiSzJostSxqRzpiO4UHWktBzFGizg8MaQdh+ueOExZOYgN+nrX1ZTCcm3ocqM1u/Ht1nhjzYHpIR
LHmZ3aqwPtr12NPLWseSUJS0YuJuMzMe+pGeJ9YFBuOXrvDox82F39WNAvAi+eBnAIcKo1kA3mJD
RfyDzY8M16TYEwty4cSP+ahizO8qmyYTXLS2dJ6blmWc0vMzoB1Ft8x7SJyGYjo8h8swJGNPjkZn
pfQkWUd5gnGoJepAONON1otPo/kUaazdGYr+WuaxKnSIuMyISgucJONGa9bTLZP5eO+Nx8FtQJso
nutgO4ce3GdEh+D3yxJ4ENX1qPdnDNaEgP1UyJUQZZq3ec93ptG9h3oMn+M5u6Qxny9W/1y3b/uY
uAB0wbc1WfXbFO/1xoJpktQFL7Pawm6k/xFUIzlfnyPlflUBKpQFvlGsKavwTh86NC+ew3KVUyyz
DneZ9x20FJj5XWWgdysmgmr0H/puSH2N5YtXp4csQtSU2/Q5p/Rn9FJqe4N3pTHKZ5vUcWCTgZXy
TdCfBSJkjlF8PkKDGtxcWQOHiNNDCWVkwb0VQG7mIXwRpUIZU9K512vlrRvVvAyJZEp3yEO3WPWE
7K41vnSMUXd1lV8FJodDbD44HhvxviJhSczHOf1IQSynLkOqmve641noIvyx6GR02DkRgqC03YpU
3LgRChXX4UvToFJF9gArkPoEoSJmnDw4tUBGGFxxuXSTD1M4cJVHz8WVE7xgX532HR+hYzkPRsOm
zGUSyCUFemc2ZEhKiI6SnE/NgmCcMBrYcQ7YBxz14qQ8rnRoh3CuZdsyXTGrvqQSkOxQ3RQVZ6Cc
3QLhIiRZVWn+QaoTUVxtfcjh4K0Q4nqopNekANvI0Wp9ZeDbrfCtbZtM3HUuiSr0MdkLoD1bGxW6
kKGZ+rVHa28lu2pJAHIuY8LJsmyad6P0fhBDpyjPsw2033ET1BOuvSrYlexsXQUIow3NG1JTjg3p
EKBTlqSf6EmB0PWJTjdAg5pXMcYuXg/xJTRrI8ZPFrTjuGAxQLXGG7Eih+AcBic9poPpxea9hux4
bEmZdmeLDBygnHqS/pgQ2dfMWcBaRvZl0PgEe4aw6yKUHelAhbOKJvdR7+w9nTqsjvaqPus5pWrZ
JYQyswPdeE7J6Q0F88oJOx+fVLEbgtYibqP3e0EdhPymXBOBciMQy1vmNQFCoDSD4sqogs/UoA0r
qLCjKvnq0BuZwyKmsl+GlkwBtCDztsQ+tKun6qNKsXoWyn4gdg0xhBnx1cvcaaUZIThPDpflXBIq
43Zi770JvfbOyaJ7vem+xm7Ea5cZiIdbThYyvHHSr9+jfPTQ05DgkTQAc+VuIMyBo2EibMopr2Mz
3gJi5nRLw+VQm+64+l2wCLyI1zOZ9HjtFVt9Yqox95mUPHb8YfYVEpf23emKn8jKCZPtXokqIXBE
ZF80YIgYMdECh0a+o1Fh+zHowkDplMOeBslQp19LMXkaVbCzR5uWYLWdgu6ghTEECENe5sHBGUfH
HywD/T6a/HUU+B3J7myOWKdm/Vuns+DOjJmjbLqdzRyDclG/xrCoV1XIYkRVzql8RAvkSL7Lc88M
kTncRVMer6tgwOsk+bs+pM+Y6I9gc1bxyDqJuanS9W+K8gQt1/jG4IywcysL1zJ8tyyLPODqyh5e
o7bMNqjKQJ8J+vvNSNrsIDnZeKk8eB23dtq22ApVgL6P9U0zqLWGEhwGliDFtuLkMzjaA1BWThUu
MvWgM277jjq6gwROzNa0k4twqlesxDr7+3XWI7elGIXGugp6XsTQAV5LoiHcTdQjjIdNh88109tt
7qDi+F0O+fKYK2DOL0hRuPKCWtXEro85IWqh9jBP7Que4/Q4lpCA0UWjF7RudQ1DIN2ZrdexUkbm
2W7LZf/GtkGzq3uNOfU68s6mgktBl1ffRLVOqDXhVaUWXZatS1wZzLWVtnLoukyz/vJ75Hj4bzkC
iBXRKFSI8PMd0nFXHUvc1iokCqSZPJFGU9dDHzzH8M8zi6o6vECJSDmQrGJtj04LizW4MeYh2rSJ
w+dPTzcRDI9LQK9NXHy7g4DfaEsKLD14b+Hj+j1OCxKQkxXe4dpBIM9WKdXYZsmUwAEiLct2UQn1
ybYV1h1vebE3pGwRVI5//VNPtOabocd2MzUFWyZfjr13hCi2c9tK7NmBv0a1ZJUgLk5RVy+bYyCR
FMv+UGbPGcSNSFPLvd3ZkfMeOjZk2aoi6SFoZnEMFf/8+buuEGsXPdoho5qDY1Rm16hjqCRN/d51
MeBS15OYUWDPpVmHBxW5XifIzmJye8Qd0B1/g5d+f/39p1suCLYTzaujtD6GJUvC0Rx1JLyvZPyP
tKWLjejEzPbakpMNnARTkeeSrdAkZBZpODU9o3ExAG6lOywt5ZgGlHURC+afrD57FaVBtEGckzAh
SztvlxvFTlktpphiCYH6NSShm3u0Gy/b1r8X1CmHXBs3Gjtvwj/mllnX1PkxTgQ+zzDkmxTMhxjO
m9s16SkqLlPa6swdQgzKkwivENrSIFnoaxlRR02uwqugza60Eim6GZny6JJuffQs04+kRcdZI/up
KO4DAtbHIgDGTrqn8vrPsmz6q8jRsbvfEuB2qeol+WcxIvIojzJ6A5Qqj0y1YV332SFrk8yvGw4Y
FzPBse0DTax/f8RLwxZHZj+/v8VVtgSc0pERMwV2Lodjgov++PsTiGOb3Dokx051SoCBbEfDeQXy
0mF07xHHdvLF0QlEKg0kBUOUmkcJLSVf/f/fjTE0fFlEX3lLtLnOnCFf/fkjSi4AeSl7x4DHgdds
HMVv8nkWead8UITwmT3Oq9Gli58bOE56DZcm5ufQpk+//GYMMeUUivBiPboo0Ho3006//6jl4j9/
HaonE7bIVpaEh1GoIELK6W22Xit8Y4BLozuyP0G+ojbEG7BJF8E6CQ40sgxS4mgbojjR7ZNwPftU
54X886fAahz07Bq4quVvv1fp6uBYEOUuZGL5v3+Bg2STk0N7zmkAjHdKPwPzOgdD0n8jTjhVo968
pkv2omsTwzYEmEUxg/WnoR4W44d2lTDDd2j13cet0i5tbp+KgZZfbcICqRfTgKYKKPQlMs7fX+05
uph5hItuaZhVg248ZHEirtTMuGLoyX2YyKLcZp4bbtrYHN4qfE7O6KS3qW2kMALH15xu0FPVebZP
UK0Ja9pme76kEXS828QzPvytv/Bv6J7in0F39lKtWxIul5QcLK73rzxGUJ7GbIFy2iM2LXaE8i21
apwyVTAL9wFYPIWDTlnSTxjnABRs/jePbwnIaNJFK6X/S7fAmyxj8tqKYbkzPtpzfWkcNpMUe6Re
fLHZNxTqzE5GxwDpyn//2P/MdPrrpTtSSMOCHO79K5eLzb9G2kuBdWmiTlwKRgxrD2NGpyok33K2
dKhlKvyTW/R/tWUFMpeP5L9G725ims/xZ/sf5c9/rEuawx/x+997V3/e/h+9KxC8Om0pF3aT+Rdt
9y8Gr+P8IQSNLUc3CcAWIBX/X+/KdP/wgD/RpDKF69Je5aK/QLxc5OoctFwobcdgxf2f9K4W2O/f
+GO4sHXd1i1T2IZl01xbXvnfqY+TKFIgqSNdYkRtNG/z8McmbSSErEr5LxgN6lZCChAjN/FtK0gh
/X1HDKw+fxl0nxDKIooNSQJL9sNwM1R7HdFK/SJAGrXxzd/e5n/zzTXcf/ds+d4K2m2eZXhiOb7/
xqgsbSkrxGM825HtacR+VeXVje4QzhFYL4SXXqk+9YndRERE31u/c7ATVjNcJOAfWvthULD3Fmt1
Dt8cS6yFkysGADSY8oBsa4WIdhWDQ+lo/KPhNr8V4ZgpOpYouOZuILyvUmxedOVulrubZL4Olr9x
jbSh6K3Lz+U6FD6rtkpQPimSuT2GtcFanzXu2t22oK8qPLZ99/un5SrLXdaVYMfK0LoatstdDTZ5
RG7n69Wnxb3/40nVdJKW57Q8wd8nXA/bUrd96eTr5Trk+NE1WIhxAC8qrltqFCiESMdo6Pi55mc1
BGvqtJVBoBwSMR8p7vVynSiXfkPdEXFTLragV4UVN1muGvK3hAK0ZuVor62ULgeC0rrnv6bzl1tb
sbfXyTOUqmYnwH3E6CTqaEnaClG9U6xYNttvGgrFZsi983J3BlivXu0tAITLNdJ4uCX1a8WeNWUy
zsfR6j+Gu0TWdNR512iErXKruEVacAc8xu/z4sFr4Wz/8VKXx6OWRkksdi2Mv6JnuKGtaCD+/n/c
2/qHgt9k1J3/+wK4H6vqVoEW75a3Z3nty4Mvr4F0BL8u0u3y8/IWIgnZLpcpILxeSfrIg85Tm8zi
ydKxHTYREXFEp/J+6bucZJ7O4qvB8in5uYeQZmCOyUmC5HBojzF7bOxE/vLrcmVFuAidmf1EVoyu
ZXApFwl4v+0Swmm74rT8fUFK9z3eVVK2eYzlfhX+IVK51il3t9wFIz3M9WhpuhiMK49tCGRcf97U
RUpdJ/QoERjFOFMCfl4uq5e79SuLV8a9pRZy31i09zoG5JybL89guRkhHtJ7Fabmp+hLe3ypPWrG
VdKX73lCAoUk01vi6oMn15JIxEBYpz/3DrR03XTp3agFD17IjhOZwFuKwjcTkrxA8ybIs6ehkskG
JzrdcHsXKjQo6CfqRqxn4CltgrYzMs7dGHfEdncCmcpuaEleoBf2kBYvhsrQkcQB9uOExsCkD58F
4+U8KihhUNlQ+UY39Ll91ZNjDtTPHNrbTAeHjTSwKzF7IFnhJPZ/fOnDjqkzJvmv177dd9mE/7zc
/XWbv9Y7V//DBfvpMTrDWwvql1P0X+uda/8hAaobOvIKU/5Jl/9rVmNyov/H+qb/YdqOJT3bhkNv
u8b/aHlzjH/d8njLUIh706Ww6KrIZUn525JBTGUBzQpnHCvFd5kQZYZdWJ/rH8+Wx1EzEEFCtIzz
+ko3aRpEJMEy1V4CFcUZni2it6xn9qtowo4pHOyAtppr6CHTWLp+dEn9oGHpFIrAXTWIW7fTLu5A
gyEsTeYarvnTTHq1oU31PUvicaXmnRKTZPosoqQpE+uiYRZHz4+YTIyi2aIBKrZNVF/MNMHZg6/K
H+wWWS+JP77ZuZfceBlEsm7tLFkrimBEU/ZNpcGnhFhL7KypzqRhoaHRCNXklj3IG86uOEIOWZ/T
ckXHXoyE9iazSSD3PtIXHXVqXEh2fxPNEihXzoJL5XZK9Hcri24CcjZWShXH3MvRNQ5MvhMUg1Xp
XvcACmN6qmuHnCZ3wo/rOLbYIeeCvxxF933e39YBS5O7RLU2sfvp5WiC7THCBRrkm1ZZ+goqzsyz
tO+StObpVo/ERA1Xc3pC5TYfLIKxcqXUas7RJaEuzSEJoX/2wm7YWCDJNTl9WxnFC8sUp5BdmpP9
V8y7eBTbIQFRGmXVcDA7MDlEhk/ZbSr1AzvvQ52LGQ2Le6OX85OLkuEYELohu5m44bDs/aZlWD/o
bbWuM06DTURxJOGW5YtYl0gpXEHuV97H6AK1H4PzMnBLTCU74rl2SBk+PTAvWVE8F6HL8SCRzNif
wIzgA8CnmHhZnM9vnK59DnLrqvKKdczwcCOBuMHwUfS9RomPu7udNYT6Se7eDa1FLI6+tppyZ1pX
RkuMupOs0rZ7ppNzNVHZ0Ld2MXiYymdm6efKurI09HU1nfdganbaFH+32YSiObI4FNI7w6y+aJ3t
0HT6fZ2D4ZzmfVnmx3Yx9Y5jFiLNMMLTAP3QJdSBNHp82m6vDn0dhieZqXs7ECw106dpf08dRMsx
0j3fxASNhh4FbcC7niGo3TqiRQRhkRmHbZM9Cr5lgJVb3ARimxcM8JUNog6w710SEQMbqyA6dxjY
rXTq7jPF1iNdmA9ufjvU9IyWNlQ8Pox9SPI6mktTae16Cu3gQPvqhYQyhgWTDcpDbbMaUZibaNbJ
NcZz3yPLiX+z4FS4mR16F7iBWX1joBRuZCCX6wLUN9qxpjDfqQ6ZHFGbNPQDhQeriw5RVE8bVDxv
rK1BWPhIsV1k0Ow6QBKcVaqDGAm9wzSJx2SENxg7DA1M4muHeb5CxXZVQtFAnS7nnejn16jH3hAR
LweUZ9qqYFxLbQDLZVnXZeo2a2cYwOqM3T4IYs0POEttmardMq7S9+ILkw1JgWlob4QxEopEtwiL
XOB7UypPSH950dWIaTQZtrC40aXENf3XOthr0sUAgBtrEELb6B0TaIPWKa43ErYLYc4PtNo5jKIP
ptNIZMb6fpzc9JpQ1gktPXZxx65uHdGjdBtNAtWT9DS0NmayMqi30nlJiQi42BV58jLZkiKOBs4O
PxV04F1QGk9DE8s9idE1TOO6povbsR0ZmGebljA2rhrcbW6ShpqXLgw3Ii3Bapeb0ahes86xt5Zm
dSdsp2PDbGQeP605jx9s5kGzaBJfDj3sWdHqe6atpF0zu1+r3Ln6nXUAMeX1hGmLKveEvgpbQb7N
568AB6FfC8lmqPfOSds73NqguZ5kuG10C/OHHnGyXDQhQM8Jc9r29TJTNdLt2EbNXRkughZvZOOO
a8cbJIgJyWamLiD3VVF9LUF6q7BABxTRffScnYns70QUwMGK4jcW0Bxpc3AXU4kYwhlvdezfyNkx
r8ixuRos5awwWUvssEX+1BbFu6OP52S0hmvhsqC4XvCZJxqP36Qbl+nZWUQfmF8Uw4q5oiGFAt8V
4tFQyVPeaOZWFTHlnsWoPVbg3XRmZ7leXbscBtDMi8PQVGsyN8TepiGyYYhq+Iq4ma0xdSd3DOGj
BCRpajUE8zh61VzDuJkS94gFzdp6fd2tKGTRCqrxNXK68iKc8KmfWgT8yGpRa02bKgGlaQvETK2h
3dkzzY8m1K+FV9+hZ4ezKtXwYhlqvtACu+tR2B5HqFQ7EQUCGgUdb+E2pL+reH4sNf3GrfPxNKZu
SvQ2NlisdBv4AfTF434E1yHOLGhqzygxPk5MAcs586fUgrNeo4iVHe+IgaUnnQOa2H2Byaw8QM5I
OZOm3q4IgA0m9ntndPEBlo+PiLR5tYeGiXUhmDBNfH7FNFwRBRNdB+F0McJq9lu77zbQFD5Ya+Tz
7FiPE32ytoelR3Oe9q133xfElFLsPKdz9tmbgXfEhOeQ++DtZ7IuJamgBtBRkF32rtGdLwRbBU43
UhShK64g3V8GT6+Ow1Hi/9hFEHEpELX0aomkKatpPlXLplfr72iiUyRkHiqvCvyANyY7T9T50WUx
zvIuvbiJdUbDAO2HMDx2ItNFLzx302mN9qDzhV5PU/uaOA6eDUYcu6ZMIdG7k8kbS4PaQo228TKH
AhuN6tpJIWV3yGl95gfeJpdNdOwS6qQUg0RiG+exGXay1IjHQPDfkASw7rUsvqC03dc9szdkBVXJ
cmK4DhLCBTckX/OSBndaVq+6l3UXY/ln0ut3F8mACLZjVdKbNdLKt/nSVnnFyNBqCHBs6EnrAXRL
jHaEv5Y574xnjOuZvPQdeb1vWI05kRCMxbqUoUJzO7muPIbTZho1x0RKH/EkZ0td13e8hug5bJ66
6Ee1bzT0mKt6qt81Tv0QOoZ3l7QnjwQAf2ycfAfDBNV6JEIfIJ9aD1PW7isZptfMCScSOQ5FEbKR
G0106GxFdF1duj5hPj2NoILy8iysaoaG2TYnYt0BHVDAkuHDZ7wQjuvkPm4yQnhSHWGvpDgncdd3
9ArQQ5V9sx3yjm1YQzFPSUGFDUwvPREsmrPx3BhF77cmYeKmpnXbtuWrQkJQ07QGkjf7UJXxUSdm
/Meg9SBQpqsierHyUexkTgVZ9TN7LOzcqyDoNXZfPRl7s4m3ymKfbSzQzc6oGtrc6pMs6XBvVna1
x4qCSX3ax+B06s4eztlwcYWcTnqQu7fLIVOlmX079ohstdyv5xRIqGyX1v6MMB6Xl7dMH60uZpZh
EAo69dldZ0omDexut00YnkeHrb4xBjsKy2zdCYCkU1oyGXOdbUUu8E1TJJvUVbe606qb3GjK65Zm
0SwYeeez+UCIy0MqF5H0hEd/xvm+tiJn3IvMZExBPuiqzJDLC6cx1y3PbSdlCSCjwzvQONVHG5bp
aZQe+QExV7NNQ/etKPWrwjCuPfmGNNqhQ2Nkeycn0z5S4wvQr6spN15tkzNBO0TFOulhDKYtfkc9
dPHSskj33cxgJQCTXVUsBaOeH4U7Xpf5Mm+fnLce3Iao8nQ3o8cPCWntRW/ALuqINSigaUQHLU/8
Ivbu0qJ/l6U6YLxLgLWANKqKbz239nX9VAvvw2mYEhdYPGFvp4P7EQwl0OBxZcevgBaupxh6QE+5
8dR4dr8u3/vYZlbd7sbQPMS2d2Zveq3pjLixkRFKfY3Jbd9E6Ksc3EJtqp1NNhGdOa9ck/bApLZT
NOza2F3DpNhpc7NttXbXyvnJHoE/lIkBg3+hpHjeRswzTSP7zlTMuFzH+bBhOrlhezWq6p4rksfV
R9vKqKBKyQdWWtoZ8TfckWGVTeo5UOa2wWy+Zvp5SuthZ7Qu7r0BhXTRCQjhlV0/LVcyqvSRZKr9
OJXHNhnukGpfufkSWGaJ+1I0+GTQqcfCYwpWs9Ka3gIbv8WgcOTI/ulsnP4hboi02lYVdpq+jda9
3uHdjWm5WFu3qe7bMnwemtvQq0BF5WCebuwEqqgA2zCHp9q0vqV1A3smBbCAa89Ue4EaB6vQaeRy
hMQEylvZU436bHlcCmqkCuo8OKzx2hRuSuseqm+1RpGxHbSIgOxROit9qFD6IfTW3MDPBwmzo9aX
L8hZevl6cIaNnGJoXvGhZMrtRmFB/Daer9ZAWFQe8IO2q1rH+jdb3s4GLTQbMfYL1X6WSBld115h
rHvqR9IdC/EKmPFlaNTV4jgW9btq+keN4VR65xBwfqk0hA72+KmBG5zdN8txnoMoClZV/kAPC1+Y
elPWeNHYXcf5fBU11c4aIwDl5Yc56Te9YZwlmmU8kGRPRAmK7em+GN0HORXmTguNFydMz3Iy94no
DnlPAsHkd2xx2ND7bknHCWbOuhKObxfZg91n++i6alhc56Daark5bbQG5LFWHKjIMgKXtYT9bcWo
kGSAFTTZbdDcaEZ+owKOlMpge6gjf2sdpvRq9K7zo82e0ikh1FHpnaxQeGuJMWPQVtpdXy1fSOOm
7gyMePoq5BTRlek5msijFQwL6/BO5XBDoOPd5+704IIFc1R8lGm3TVpja3eod4oW8Vt1rdfTdWPQ
Cc5KDShifakdxCeUYfjnwRvYV7QGnnv7F4aNYdyGQm6ZJFLHr2Acb5EVEdhInDlj7sS27qTWvdAN
PHESWpPz9q2b1snSirOHkIUp4YVXemWxSo8ItHWRv00gAbXJvdhW/Q2ftRH5TY0ZXynjGM6PGNV2
DRIb9ncrUke+0FNtTNx7ngwfmbofYifZeLl3xNe6niDvsnfbgqnhHWBNzfL8phndfWhCXi5SF9LS
9NpHgGw5ZRaZtVWZelWafifd6B1mHRyOfWJ3n2UY+7o073NsTNNQfugLx0XrNk2vHlxjF6XZNXPJ
rQ5YxlKUW3lOeE98W9LlpWBkNqd+hB3cyi54w5LsueOb09ZPISe4OZVIK+RDk8mvNtLxzhvuY59b
j7pQX16rfYTtdCycclMG+qb0cNAIsqSHz0X8oydoMpaDJbST1zKp3luXzVtkXXKYEqs8erGDBxhN
jNv1ZtcgEhrr8GyV1anqB209AuwiKZ2v/ZSr29J0EelOP8bAV478p+dipD9FmAQ7YNBtjnhpW/cx
B0aoNO8C5+mIVftlMGuYS+U6rHoIniamrNdOS94LPpPAS++7MgIhR0yLVfZMD4pdRztd06nR7e6e
EwY9bezEWjX6kP+PpPncyJSQ6jzagV3a6+20A0e1NekIQ2G+T5IIWarYhcZ07mwObTn6dnczIlYm
GqxCCuAklESGtpwW905f+0jr6SFo6qRZb86FRuM1fWtjTXOsZ/UZmHzET3FdMcDMOjIKuuirMcJt
3VvX8RLAQcG7sbPRXk3sluoMzr9bkBpPA7rm7JqTVby2PWYZ2viVZ8lTFTXJLkQjToBxQY9kIKQC
9EKdag8Ny+YqyKvz1BjHWje3pXCe5oqjGqwF7l1920zRoRQSSfFtldTMtE1GUlUBLKzcOklD0Tbf
zLTVDSZCw6TfYQpDTkYAs2yevbG8rU2ImXZSUJlaE/oKYqStKaaVPWC61/Z05GBSQRNd9N16Qotw
rIZ2p7XqjfjJWzzrM4BUkmau8dgfSAnbiXa4LnrtOrfhfQjli5TSaKw3dvpoDeVjIUkNIui8wwWH
kGOdqOIFBMFDkot7qxrdVT2diYHAuB0YzQodNLSKhJKohGYJxzBfNnp1gEKCMtCS+5aTiUzwhsFh
pJ2zoeNvGs5Vnbcvkbkbx4YazLqzzeGmwbca5ddaXJwSixWX6k9HpjsRvNQgfurMF5F1bJOtk+IY
MQlnrpH0JlHzggz6gXDextqFnCP60TnTerzM8fK1x+PTsj1vYvXmyvDMBpid1pCulY1WSN7aDfLa
5b4KfbqK6FIUREUgr9FuYdbkTvnVIFxMzN8D3xnCPRsnPpWMxEDb+tapaImx+lGGg8rC3KRz6ZMA
8pyK4bbn1XUsFKI4jWCBXL3+hrSpVpMhipU9Pzd1cR7NGX4nPDKzv0GKwPumMYeQzEKSCBf9OF4t
n1fdla+97J88o33LVXZpa3tXZUBJS58M8DujSoBN6fTU5NSQjfMFYv8nTohC17P3wBHxam6sdOOZ
3V1AciPVV4KQRRkIjHGXigTLTsG1J6ooGILs6M3gOtSce1BUt2KxVyaJs0rGxYxflvdtcz8jpW6R
A2QaaWYoGTfGyLjNKrK9iLeKTjaJ7xI7HiK4bVHRnmwILeAPISyvLQ0VAhbs7hyIQfe9Ai8ABfp9
Yr0pe7imcmXDhGDZdabbjLwTr7gvVcrpqp9fGvyOKM6qnR6Gvi2LawSTr60BDmJs+81k5l+pmo5j
9x3WYPWb/inriVIzM83gkM12g+nx3RD0TesOoZiW1KcmoK8AdlasGqr6jRN6G0sal84aiPFgGFeq
/lxyLB8z0NJtOtZr4KXu0bKHFdBn/UzXmV0dnKihlnsH8SFAEfZYCfsj03V/spYom6g19sqbe7/T
Ah1kHCwLwc7ILhR6VyJWW0unb+dxqlNznDN9NeZtWoXByrNhLnRgCjmrTQcqgJW76VvPoXJukbwr
dT9ixPIxlke+rcJ9h0JopaLwgYrgY47g/9UqaQ5dT8s8zMy1Q8YCWXQRevUIw56ogStL7wYZpoG0
1byRhISohmQOz9Seai+z+RjDh1kbb6ygeApsp+JjT1H3j522idra2idVCr8yg/iZGYJ9c4HWmlQG
PDiRL0XjEhSqnro08zYE2z4bZYCtrhgPDetWY8kXW8Oci2ZwH7OXQ80XatgD72wAqZhrYXIQe8Zc
N2+2eYiMs1HUUy6RNqu8ahiVuuh+QenQypy2tNnby4oMD2/jRfWhCXrzscw+GTK8N8PF6tDpWc5j
UxH8VsQkJzh8hHng64ZGjCVntCndmQgfrzzHZie0zHBCj2K8QCxK02CZK4bDISyT96hieD7l3cFG
r8z+rbIOaSZseCH1wcxqPBOa7rdBOV0lU+fwaXTlCkr9QHMweLMHtqdhXKGcVwzRIwxj3cihhAfZ
WCG1t9hDQaW1F31PLwlyK9N7aBDfyRK1k3lqi10JAoRsWdTkTdSMP6AUWO6e87KkAijndWYCsbGe
ysjQ17Gt3avlSG4axiKtS4AhfLoS449r+J3brvAY09wodES4zhYdokEsFULtgOUp76INlWo05iBP
m5skMR9GUT5FANGsm2bGeVoV11Xh+qngkLV7O2OzQkywcL9mayfdfC+zqF6VGobY2TrMZfaNvBI7
L6Il4fEOkheLIqJ4qgYiaDR7Ip/XOlVt/cESd9YHnI9Cp8K1mgGtggJcIgBNmJ9i5xnWzexWH7mh
Np2rgS4kjm+FlBNMlLqjvkas1mZPnbO0DisxrzyyUkJhfmUV87AMlBt+GdPHXhnb+8ytoBU7Gz3S
dhZS4paPAE7bHnjTYWToYGkklIzOQ2/1rwFSlyjGHFGlB0vaBxmKxyAm+8/QxIEl24aOGV+GZe7M
wHBvtJguhvGLsorRVZe9y7TY/Cd359Hctrau6b/Sdec4hbgAdN3bA+akRFl0mKBkS0LOaQG/vp8F
73O3j8+u3d3THpgmKYlEWOELb8B6mFZRZijTqeKr4Q9Hbx43o45KQhK/6SPSAVP9HCbWd7OZUGFD
9yYo5A9dOofUG8EMkpS4Lmjf9gWh23fdb35o5WdrsKMjyhPwYUW7tpnJlKS1VUfBbsdojNBC42RX
hkd2UafJyWFXTAKk+RJT++6G+glqwhWJMPrc2Soa5D1Nrs+CauFqFvI9ipqnmKrf6F3poWxABu90
rYFiPzfPocw+mXn/YAQBkUf0VPbZ2emC6gIo40iFeSBLjGs2ccy6zbBbV5o4TaWkFSKaI8XpN9Ep
CbnwRJa0ceMChuzYMRPMO/SbX0PiezQknCesjPdyqHcYf/NhxlGK8R2p8q9O0H0BuvTQaeBLojx7
BiWeiuRtKt7DhIJGQdxod5TTXefs5sadhueZaWkrRFrDlZz6+8aAm4lr1SFr5CvgKwhNk6ujJoI5
F5ysNQrnz20crW23egURz8qIpKVJuZ5+jFSD8y4chwm6NjBfHWfivKretbg5TfQUm9lEayh6ijv3
qz/4L8rFcHZAtuYlYHJ9JBhBlFFq+aOnAd7Om07xzdmOh339gtDIQ+IO+B410UHM2AP1snwH+ng0
ZPE4FNMW6AVdWaAjbme0XOHWoksRo4or2mgT6O5wWh78JkW19L9faurlb+/99vK3P1v+4ucHxO0e
hjmtJ9Qd2lw8w/02dvrMJWzqQclh/9Pno6BXQIt5viKhjtKask1YbBmWZ38+/F+8J2meYI1EWcQd
4/TYDejVYhIqNsACspVRFNXJUz5Fy8Py0nfd7ujOL43eD9158SPBJ5MP8CQGMU6Umys9UH6jsWeR
l5RDcbIl1srb5WmF6iimXupdYNUPAV5tu18sOHxlhfGn5wb0DgZrIA5W5nd7vaqPntNzvMth/nya
qm9ZXldTpwp2oG6rBg1TZVQl0ZQ89cb4x8Py3vJy+YHrAZpmufznj1v1DEZhtma/QAnC9rDcXn5c
AS2SQ0dHEw8tOmjVqbPxlrP1EYRBikMK7dT6tDz782F5L9dqDdLFd68aHnGKeMuAuxxFU2I55KUX
L6Qc51rx95n2DSQJbA+cDrkGGNRwx9CAnEhFKb5lOkuc11KrMsf3FFdyslQePPKerEX7oTKmaeP7
2naaWSYtpwjwXmyaNZKRwRE22cMA4/7U2NPBaHQW12lAikkCF3ZcJNeZP+h5IrXGJki2vCql8xkl
lOw0kAQkM+L3bj7BL22HCRVTP92H4qhlEM3c+mRJzz5BxpjuPTlfPQxKT6YddOeoDE/6VH/HWbA+
DEWAfhXd9BbeZ1tX/X1n1z4rqjjTZShXFOexwxuOLgD7tWwNvsaEj6Gl3MwyzxEUpHNJTOqyVXla
e19O+UbkbU7lw9QRF9GfrNFo7wenuTNKUCNzKY44HZVH4vDViwiy7E4PB6h3nXU/mJZ1P3Uhs9+S
wOLEw2xVH26OTR5/0t/nTrrJC/uuQTJgz8B+jDvpHV3DCi4pSo1BZW0CTX4zfMooXmW+t2aX3xUl
8ftM8wUuWOfyf+LJgGrBxFVNfcq/UcNK7bevo4TwM1pl8YDFT/Eww56FBLIamnnY4GEMiEtPt53g
rjhtQIird/M2TfPiPnLR8NG1T3SX5J2DUBCMLUT5xSIgbsjdYMAKIz9371CqA7Jlc9/j4mqGtUsp
q54u4gAQ+cOiRDDTYluJ2gfkZc7hhkoe0tZsTISq+bxJa1IJ6gD51qhIN6N8ujdQ85wKf7oAcCvu
6T1pdOcIbwxkkOCeev1e4h2AQ4jssJHLG3YiH9bmYH5hv9MPlOk+EYBsdXUT6SiBNKGhktOT47ei
gpGV1sLC/433fv54+YmTu9EGhQ8uzHmOD0UFYyMf888WwqhIkFzKvCZ2Tcpnu8HEwG7ugSKeEi14
kXIN8vBV1NY7zOFPOBHepTnqzVZ9HiV6+4hMrZAZuJUWNCzNr765JpoaxkxVtp6v4zz05zyzQB3q
FwcJ9ZUhxktJAwbt13VdZ6fKirEyJc5LarRFM0rPFuJ7bgiHWB+cdekOn+3SPAxp124y3USFFMaz
H0XWWgTEqa7mX7HkkOsyxnCx8IDC2cbwCffLrSa9pzFGtmMap0c0gioKWifSW8hiJSFY59xGrJK9
Kf06alicChJPiBiPBjrUOkoM2YHWNmEJmqmBg5PriJo3ojbVQ+7edbRRkY4YfDhjTRo/V+jjZT1l
q8GtuxUCbN2K4vePsSYIc3P9W19V+xzqJQwha9hoxnkx1wpm68MhtwPqaefY08prgD/KapIllT7k
HQSxgyEegyF0174T7zSzlAi9zGiG5sOXXlhXe0Y0h2GDEN1jj0ccojZgNjIZIOsCSBhDGC2OJRHk
vZ53koXQprqCBHA9aJ+Dis4r6oX0dtPy0DjzaxAwndKhuXqGvR2TKwRdVvxPfgfgMHGLl6nJN9pk
Xeoat9beEU+wKI9Vl/ywjcdxwBQv9uhZlF73rQDxgR7ytJtcUr9evqOahEw1HZJHTWI1U/W01HTT
PBvlDgJjhWZzgAs5eR4YkORhnnU0j0YuQ4Yto2Ne9ISIsjWPPY0wWRg9ckT+akSLaW1ICHYWSY4V
o4SO9g3QDB2h2Xi8K2HdEMUBfccHNENjZEuBwsRxpH53Q/s7WlXwuOlV6r1FTTLxn6c2lofIganV
FI5xRvlliAzzcw+e1XLaU+664THupbWZUu2zod1D0qaPCwLFbuq3rDZYpodTWUUfBjbMK1cvCRCz
R+wUqsEcyIxDsGJajPpcoK+akgRaw14za9iBIxgvKpRsLVwjHFp2phuXW9H0KJpJKhHx1L4mHko5
YVUot1HSMp8OefjmtaI4u1BbSfmAVIfCKh8k5YSViW2ai1TXgWy3uDZt9QJi6vtgJ+9J/2bZjoPN
EIYyYg4PrLv2Y87FyuHqmIUJXI+Mn36AfPGqeNpkqH5RO+u63avuFP2uprzcCTyhp1qpc3bywYgk
uGNB87EOwAWmqeVcnNdIs+adQ0bJ7X6oQsP5GjjGex3NDwLvyWMhGsyCJPRcOvSrJvJx0hxxIvI7
aoUAfI+SokekbIVS8IcwngJ7E1mouZWR3XM8rdzkM6NLhPVTRuq51cyG7TegP9O409bX2h+Is+1D
LZs/aXNyZEWKTmhJ3jslvgqhbjxHDjEzpp9yDbZnQDyrhstnE79lxbvEjHrVJtBlfFY2SrriLnGA
6JTBRffsezusQL75mNQ5bWPTOwP75UTe1jWbb/2k+3tRNU+UZf2D5RlQb1Ftd6JrlgbxytKEufX1
8ErP+kBlyLsPXQXv7ir9mEQVigVTjwJxpXSmkKuhJVvm61aOJ8vqP5BUv+VjMfDZ4uSg/NcHU3LL
+ofIbt9COXyqwR4QqDWbYYTG0AT6vk+CR6os3q4Oa6rP3bRmtbH3GFVSBw6N740mxxUG4GQLtXgv
qQCvCErHrTS7ndT9N7Txk/XQYwCUpvoPbNI5Bbc62IXt4ZoLxjHPKE9g2LGKRa3vlOo9Z7ZulCLF
5BnBWQuRlHeB13mptaExZp5j9t1dKuk3pZHm3UWe7t0hYbgxRtuFQRDYW4yTU5SDXJgKnYUcpIv+
U6hkHLtCH08uBNY1ComEMGgZUHJNwuGe6ku2d3pwOjqiHNu6Tr9nfa+d7DYQq9YGyoUmRVbscoG8
odtx9EinJUAPQhwyy89Sc+Lzz3fU23OjsoDok2VxhoXe9+sAcNhZNDVbVVi1coeS8+efL8Gc7Bvb
GA8Tsjk7kmyaiyr4w75Hpml0Xp7BpAFo4CDODeH6FGc+EM7l6dxQcMagIIeqZdyKGaGh5f3lAekT
3DCK/guvuoM+RmA0sDxuQ6ARkXoWe6QuaHccJ+qpTMHiqFdzca7attzEWoO6UzCT2ndC1CwqOMOZ
/WSvXKzFVq6cvyFwWbBs1SDxmxzqpZtsuUGXirM/oxZSnGvsaHaRo31e3kojrIdBliiRP8dOj2Ob
4yilwdVoTf/ghcjhumZ7Xh4G5JLWsnLg4vo9LNtW27gNftxBkeinEcLvCglK3GelSakKplgxgZHn
joMH1IBhFfxCgpcYll0hftdDX57BlmBPwRLIuEb/KWw0tq700MfYDjXYY1c5HgpQUxHFwwP8DNxR
3/QNUIE8Zvg4Okg8ZMHisxWWMceIVFkuGQ+gSM8j6cm6kDQuksaDYo0XLfVt2lP2VJ2pLVTnTu9B
dFTYD1gWWt0zbiHnodLrDdUFdAvDvj6bcvT2SLlfuoToCBmt5lw4uFQabahWl5BGyPKmi40tQ4oi
eOwj86W7zdYr0Gd3J6i5Hrqv9vKFMRU3tGFLVNXPg7oIoaRh0LfxXR36/bGBbL4ce0L56bw862L2
VoTeKKtOzQPubfET6hS71Gh+wN6Yjz4938yMG1Sc3SOSdnKn1+M5sm10ViviGVipD13OAcS6/GLS
gt9ggXepitZbzToWKmzb35DFZbGqHWRJQsK5yVSu2OEOma3sjrY28mPergQnFGoOSCmPapLA283A
Zw4Ni1EClRg3caPHO/vJvgYjsd7k1/s4QsRwaG9JDhAaa89dXgG5HGD6Qx2kYO4myceC8f//lcBn
6o5t/R2L4e61bV9/RH37jhDvr9S9P/7yDy6D8P/hw9H8ycBjg4A68E/qnvUPRxfCch3XMm2T3/hv
6p5t/sPzwJx4An6eaS0EiD+oDbbxDxMGrq+7kE9/Ev7+13/+kP8zfKfbkE1hWbS/vf4fRZ8/ljHi
lf/1Hy7EhZ+/dXz7r/+AywlgFbkYoJc8N/Bi+Y3YYE1CS9kiDjpl8NLW0cRkscLXZqd5ZUB8iVj6
LxfpL/h3f/WNiiBi6RA4oFj/9o1ZwT42S6M6oB0OWXpFrfbFFGBSh5EYA0je338dHMd/O0G+yLd0
2zVteyED/sLcCDvAdg1mWUCudnZWFmvNnW7VnJJfzbf/56/yLM+02SUFZ2fCgfmVJDLgXuCX1L4P
MD4+UgoMkME+YmvrpeH3v/+m3xmM3DW+yVFiZYyBf7trnYjmNnJkdaAkg6uZB+y5hR2P8w5Q17//
KoMx//sF9ARUHM/1HRdQr7rAv15AGtVUKTkrcm8T+wn95tXNpvLAUep9SiKO+1DpHQ1yjVWJr7yL
gYEV1pRAiru/PxRU2P79SLA7MLmbhoAW9K9H4g45GrY+7FAqRTs9De5Ej2UhrlGGNt1kJa8t9Jgg
/oN99S9T5tcpspzhb3ME2q1g+/FM4cPo+dfv1QyntFyjZAhp6THRu6PpYrhUguTq5BUJWdpA4SUp
5luCfTctjfi1sRvggQBuYhtJHOkJ+mjpp7+/Gn99WADULIJDW4jfpy5FuN7MoqI6dDZSQWHmHAQw
wlVH6xr97u6t1++ImHgjQVJWF0jro9Y1pXm9Yld59rAun2YM3hBf+fsD+8vbBKmY5cnVdZaXf71c
c5/0CLvn1UHra5Czg1lump7uK6wehDSYEW63ds3ua2UC2f/7rzaMvxoiv3y3+vkvgxU7QHvQ+qwC
T2Q94DVJNylE7CpEI4pc5UZ0zaVI5GEU4nscvxS09v8P8+Uv1puFUv3Ps/9teRtTnIOGgiMg+1FZ
pbwJmbzOJWjChCXh78/XhBP3b2esWOEe49L1bZOA8l/PuAxw4M7LKj+URPhujSJ2mX6M+ky7Xh8M
wNX5Hrot3hawoUi/pwh2S+aNtHOsQ+ejVdHr09njb6ZsQhiVsWNp/gl80K5q9VtFw8RPh/tQ7682
8ABaXtIhdGeB8+PkVRhQ1NpB3uZs5xflBbG2XuQ5Vr98jvr9XtBHHqy1OWKxOVnP00Q0W2Jd13qY
MM7nmioXtmT8ktPRfLL6+2IGiEtblrFCLSpAFUZNKDmMV9vGgs8U68iIDpnqKkZIJnFHizsX8bO1
ZgOOqqfXsZWPcW0jwmOdENQ+lnQ+UFwV6zktHjuX1EtHIAegEagcEaW0zUPSCNApyXzrange7Rtq
pq9gz8+pFVrrwd/FNuWlahxAbmBP62QfJTa1ajyZio1mKL2JuHiiYvHDU0uxujJ6iqQPflO7CvFd
V5o/NBKLlT5EHyKK96br3kFFC1Yj52VIcRhJJLOu3zpOCyxB3pbFoxPyHEEeUzojQLam/BWRk5vd
cIEAZd6AcPEB03Q1YvrTev86qrzSQ+fETOAjAhOluMk4GFENWZeGpLHkcltUdw0uzKkPWMDU5Q/w
6hzTdGuW2ieH4uJaK/OPJqeZ3EQfnRvemagfASjKNTAnOh4O1Q8/6la25FS1kaXHmfXbEA84z75L
D30oh05kNLJPoCS06nzWxco/1ZHxUEFXgmLPkSD4+CQtjwE735Dlvfr+fMhBdmCXwd/7OCg8YcfD
7lKFr77DJSiCelPEbzVkBxvQivqKYh7hdqiBhsaL+r54qr+1GHj5WvZqzfoZxGRN4wv1tErcu6l+
0wAXaTYSmmX6aiBRNbjk0Ja81TXoqAFyYRk+WSUSi2jbXhOv2dg6gPw6xJYkCPunNAfH4FstmCif
8UmaC/m4vOAkSc3Ci862yGjHEl7MHNG6iLpdXcXauq2T14S0e83u+CDC4d2Dd7gyLW5WI/xpX6f3
5Tsi8saj46L8i3MAIM72shy9m3J+0hiuat9N6rZcxa8mmLW5rl9HZBWwiblA08aYxSBFtE1rlUX6
TQ3lUW3OoJbutd4A6qewjAb3Jiay2COxvDaD4WY1SbUD0NEe02R6MeICtT/JsfVZ1POwUjEM2p+L
2pNkfABoCK3kYRmOtRN+JGrizjnjAMuZL5YZPimHhzVyjuBV1FKCMPLHKOTNz5gr5YHlll49beqI
fcrQWIvrAESENk+7sERCSvjRazcotfm0ZHLSqZkmxISICZdla1BbfQT+aJQMoSpEJE7i/gMQ8mao
G4VhN+WSeTXE7pM+S1pjbn+Fzhp9AAmq0UZj6euaEJcNFEub9FUDoFLH3TcnPg0Tc2BguBhh+upp
VbfSdbkXPVuWPxICS4+WPCwCa7/8gt/vw5rqYe8ON0+daKdxWFJw6FjO8Cl8Czk1Mmaadd96eAZ4
0xlVN+ylEPdWcArb3s2NPOsNJptw7u/0nmvjz1oPL+Tg+IMifJibworlbsxYtzWsnXdOI+/oGpab
SZo3kanZJcqKDwI81fX03ipmumwikPBGp9C+hr+FC7oBoJRtAmzaQueC0Gi2qkCFbLuBAW+Pp8ps
C5QsVbmrPtIsRja7UttkKQF263ytoG/D3Ir3mKqAfNXg93XtXT1pLTRHfJTCyn6OcJVZabJCvrNK
XrD/BPRRkFn6CsuQGfo20ZhXWcS1wq/mhtODt1kG5BK84NXxobYDPc8+nFAcNJ1LwxKHzhusjE5/
o8r5jEg1uHfjaQz889QneCYMJeLyONv9vEVT97n3873MMXZRg7+nnr3xTlavfAxiBlSRFK9oBU54
QoNharGLmeoR4TOGdSSHcltO/XsPiXXrlOK5pmF0HIPkaPhWsQMyjhfxVCnN9qDdWWHzUvdckbBF
4q/OL52vuZumNr6LHtRgMEOhMXwYTW2H0YlIQKJSIkMRKMSCAY1fbiDK3g7S3J4StIyrGcNmpUnX
WOHJHTl4R2Me0ojcAKlAFjPBV1ARkkxYtclMrRhuz4QNA10spIGPcVFYwMgQgqLphGsPk7CBQYrw
PU2+gbDdm95rr6Nix7qFTouPzN270AFd5DUXaUhREwH5AtBNVjvqb7zFYl5TVGEKD1snpcey3Lsy
Yw4Nc/dR2Le26aFjMFy6HFUpaMKvKWqPVIKgvw5zvUHWLFtHGbfddY1X/hCTABh3hTsecOnQVktM
ZJvyh5/g0+35ib+ZcIFEnBQciAICYTsQUuMlv4hG+ll5B9xfxbKB0gDs32Gt4BTlAVDipPAGuRad
uBWSKYDp3fNcjE+mWssdNA91J6YhyRQNR+uLi7j2almCnD6PEUSDNFuBsHTNdczeVrXOTbre+2L1
YXn6izu6+mYuEhrToHZpeyFOT12K1npCvbzz5KUmPdjZVX4i0ewg6YeokITjruv7S+iZzqYLi0+d
qGIc1RAiFgktRpt9cTNPoqQRc2nR8mOGExjAGWefq6Vz6QvgWMUzpJLhuajxxzZLSq+z92PKxycE
gcbvCWyeKBWnEDnCbyFkBNRLOm38lJT2hV4Z/CjDijfJGH/x2kE/534yXjTPOadxFuytMjmbNUiS
oIrvwlrqGxD51bozAWZAbYQGHZU/Yn+q2WqSdF9oCIwYN58mIZQOf40E6UvMVooKyY6qZn2camRh
fR1h9BpuFQMa72pZxHugIOWqbjQd+z3IzpM5bUtkHJEmvcOhAQSpgNDwbcnJwVavRiiSXe/uvRYy
N8XCBkDWpYgRJG0c89GRCP0aOMKkgoaCo3k0DKuNPw3YHqD8Cp/fuxnxhPh6Wm3qtJvXYd7TWhz4
ZUgMIMLCs53X59ruaX0KCvCim7BnBL5PM7R700aBTjGkOFWJR73T38sKkJ1v10yK9Ooj2O/kN0it
+apSIQMQBKJXHS+aKqBvEJVimwcYyBiEeY77o5NsH3o/GjtYQT18iofGMi4BVkjQxpsSJA+MR+Kt
QdpfAJKB0Q5ZyTUcNlGEJTGprY6pL5j/k28fhhz0tyyjvQtDHRMixwdp5vTIJrAFDGYv4Yh5sL1c
xuW0dejHMr58b+9OCk0EYClssFHruxJZIOHQcUt05xDJZjdi5niJjPZUTmHPjkShfYIugZrkQzpC
23Agfm6glG8AFGFj6U4OcezwtY2ZafMMvjUbGsIoD2VFL07B3xUHVYXcuG4E23nAxgAnhLrFPcUP
m3g/KjVYDbGihh1m00XBtBGVbuPuCcE9JPJDUO/70ILt87moa1t9u+ggcTl1vHVE9GE1Lqo3tB6W
na6wsF2t7HgNtM1YB8rjbW5mMB7UCVjO/H1QACOobXM/59EpRg/00PsAmtkV9lILgZabEWyUfmUF
4Qtqh/luGtrvGVV4VB3xrM/N9NvC0bOyL1T7tZVuom1Db3tXd5hh2zSSPCgcnpvGO7I3QTdigCfU
vvhegrxDPkBLj6Ny4wZyQzOd+dR7ByjPBIgFYboBpa4wGASzCik9wxz2Q++fHdIHtC7oTphpsPIm
wnSNMNlB+w7WAFhBNsyf1SWMyMMSMRrin6Rk+DDXbdS2YOiYIOnolgsVFKTujDDIjHWrVrO/m8RZ
AlAxSvErdFpZBDGh2S9haxph2qOgSEb7OesmdliymWToql2Tj/AtABDqrr/XDMmRWtygUVulxHjr
5ZrMlvepLMpH1qTPpRfeL6FuB/kHXC6svzZObqZH8IaU5xVIdWm+AxNnIsG7hbqmIuUyMG8F6uQ2
wvFrUegDpXFoVLH21WHtYBEM8EpAK2G2nIP6txA38Xb5mJs+IIhPim2YBQ9aFnmYJPJWNZYeZft+
ZxLaQdf8CBVExqg9ABEby2uaC11Em8QUAy+cjyGFrQfEoWeL6MIDerLKA8QSIgSs3ZYGslFvM43b
CDueQFnVWnp1FSKvgdwcuy8wg7/PpX5zkkZbh1b6atpc/xG6bp6Tp2kCeZCaO4bUJX7fZCR7s+Di
ltmjC7Bydh0IWuIecf0P8FcsS/h3wcEqAzXFHGiM7NM04mrY6BBKp75+VkCb7SjTTxUE24NWZ9nO
wKJ4I9rybA3FRXOBOoS1J7dBXHyd7HvHJL90gXumIHTUyht6pKaWurJaysPPkKornlDxXVUFyddU
69OqQqrYn9lQVVoqOv8bGFZ0ALmnWF8uIzSEjAdAcz4nebbxKiwEGtRulsPuPYHhMlSRAQrsatCz
g2npOBda8Jk80hcRTwhjC/eZNt0hrdipjXy4WrlPozQyoGyNV2uczrQxDk7vcuGJ7EnQdnkcf2go
sW+TfrimNXEPfb1TCNVZlPiiOO1wnk3zttyDPgbQbRXzYZGJwIWJiFBRwCeVH+vR9Blc2Wufg8eu
GnC0XuADHLCgSC1ZspXNB0R17mnIk5roFKvpbb4aQ8bgUgdB02Tjq9S2EPmdCqa4TgTiKlmtErTw
nBc3gXOllTC6TPMiauZE60xIlRUX153OSJs8mJQh8Fc4YTyKElfBb6iPVvUPJxy+Q7yxoVhWvVJx
YYwUmBn4lPQsE/mL3vtWDWC/K0NejJlgd3JjEKlc7JF2vo4XqCq/LQdvqD2nshmvJv48esL7Rmx+
dAJJtZK/1NKcOi/9LirPKt8F0dwy4NNY3Ac5tRRDnr3ceJKYQ1KCkXdWwo6pOQ/akG+48mCek1c8
5L5grprqrDauRKALjBGDlMuj1SQ6XtZeCDQIgsn1ekhnVv28VJPpmCPa7HzTPEHxzCS9TO3prPZl
s4MNORfvzcCcVkn9UBKy9wbdCrf0L7btsAPAjFXQejRAvC0hhr/tyIQZwfxFaMXbPNwbOoKmatbS
XkOzXc/eKuUrvox5jx5i9XOi7Tx5Kvr2Gwj0Wmm6feDDHg9vwFivailRdzWa+wOaSa8yi/Cy+JEU
6TrEKWCdZQXLjPYwWeYd9qIT1qCctipBDC2zJ5Ty6rif0j76URu4tFJVaYSJmilevT1LxqyuyRA8
yVl+UacpUJRYqUWxwgXMoaG/mHcshcu+hRRA1MpG8mIyO2gUstLYdroFFQvGV/UGrK52EaOTnEWA
CIpmzDeY0R+yyq5gSWgiYtUUMf0lgTq8UcjdNT5VqoGRGBNQK3iXiU7Rayi+TAJ3Gjsj71AFHyeM
PiabqoYYOeqo1Y60evYGQSIoSNqH6iFuVHEKvm3Zw/ONQSFPgJUzAYWQIdjWNJhoWKCxIh9dkU3b
pbAQfcqcCQED02vX9cjAC2MS8M5X7koMcGPalSZwZxUJ9L1hEJlRZ0+peuQZTpmq4oGY72vR9PdD
ZoIrHK7IlZBbMypNme9bTezxoyBbX8pnyT72wS3SZb8bEWiagH2sfC5OYnKanCLgju8UD7d1M26z
HrBybxD45Ub+pRuMu2U+AJPhFjZk9jEJ1aR5YDvFmwNSBjAi5sHkgbuQNqzjfbaEefC6mSG+TL/W
/WShwL5ZUu0AHLy0spNBjXEoydkmiU8cZKtApffs9wglfYiQhdvJ5m0/khYJLz02Y3/NRrmfKswf
NIr/isMRrkHpryoVUTtUYZdMK1SlskyyMhToB3dd7qHswlyi4bJaaqTKf8nGS3RVOD/lbZKI1UCE
RG+FD/MExtG6i7ghTsaQrGeThZTKXQ4MLYrxWy8pUkLZgpMhIxhpiGA0PqCxeoqfW+Ca++Q4Qr3f
NanCnZAg61b5FKGJjevegL5ke28mfHbN8jokLygfoIDZssTgqfpWNINxv+SexSy2MVovm6zlEnVu
/tJ002VMwP0jc6+tsy431jRcX10jJ2K4h+x7D3z7Y6nSaBon3WTxplZEBqF7CBfFOvajbG3IMP3c
7AgVU7AsDFuH1Nh3TH+r5NG0yX1zIw81HlWSy7HLWEWJ9+6lpLxNDtexAiC5VLKrimp0Y3HtgM5S
diJGhif0WCa5i013/DGpXkDl00MCGvkZWaGPHoAqKq4gl6kixFb0kVSPiJQBOJ6pKM3ll3buHiqN
1DsoU5KozGFBZXuzwgmJbys+LzkzJo+UnJUEEiRClj5XvNethtcCxepZlaZMhzlZWCm8l/KBKsOK
ZnW+EiA1mtDfYSgB691J2LP6/LVBWRpfSsBC/d0yl1vNJEet5oclmltOlNAL4R3sb0hSyxWV2dxX
N93q+FAgDUNoxk+hUV9b2DgosXr7rL4zJh1QGuE2YGWKqtk3FwL8Bk3xgJIDTlfq2gib6HqsjyWu
lGs16iWk2xT7AM3LmJVYpbTF9FULiFUqN76f/acR6X9uALhtyK8Ke2MWp/6uZS9lKW1MLIcxquPU
QPIfdfzR90EzvQWW+1mziwox1WLvhFDAbH/q17Wff6nqDmvzfJchaCk9hhakfrTFhnVU/0ABW4DP
eQiG8qjp1dc59Fw0wcl1g669tODUjpjQaiuWy2HjTNl5RPPzTupD/4wPMizqAWagIw/A9J1K83ez
I6+VH2mA2TFuj3UNzMpUOeu+1JpbO+9mCSIlQEC6nK36YlhZ8hBAcM2pPfTS7Hf6UN8PKV5OGk5B
u9QcvJ3AVQSvkd5ReF9kywzChqSXWCBbOsZGoFfxhN3pHp25CsGVQ5iMn5oe9VpgO+uRcJv06LUY
4ckH3guoo52T4+nQVto33ApUjTRMDnPloamjp5/zOrX3I5zsixGM5t52isdi9HCGRRz8Kuq+2y0S
9XmLIsCifo+kXX1MwB+haeqelofA4Bk+F8VgnBZ9+Z8PTumimIEpABs+xKCwsNzdMFVPWZ2J0/Ig
lA69w8wZw7A8tmHVQV4qHrJYhBi9ozAKu2ITGSP1g4h6sYhYaRZN/FFntQtSH0psCfilzbIfra6Z
pz7XvxYVDYUswTMUrFa0KkcjPy0PEMO/+s2EjJAFTEhiT/rLw/JeUhF5RADh0K1dTVk5Hbma9qnL
R/u0PPvtpRX1Fhis5hQrRJht93IrfNTeNQXZ+vOhGoGsGn6VoK0XUMKpZdzia9wQGKBPpA39wdJS
5MuieqzBP7MKgPFOQzQLxghdYh/FDEuC/43iy6Jjvzz0EdL3TavmFQX/7Z8/SAK+KEupaBiaZZyW
B8r9Suqelz1gU+Qv1VN3VLVJ3bSZrXH96GtIVZaVfm1TQ7+WdYJlQ0FpMArEMQIxCwEhfrFEg6lZ
1zUkjnF+0DI9PHGXrqC41qDJqmddNBd+LO+F0SPfnmbJ0QeMRiGywLPLQ9oJQTLryTE08ymOdNTI
kijewo4tNp3hQJklImDRmXylf+51DCj1kkJ7/TjyHcsrOTrGlgq/thn9wtv3PYcTjlN1na28uiKJ
7FIap06xvKdsqDq/F4+2hnmyXj4htk5RbNq5c/zV1vGQiDeS1FAA8I8GqvuzcgkgdzZPLRajlL/V
Uwc7AWPxFXBbixQA7wGhng3qLizPfr6n40wwhPYXfMsj2LFBvxlN96umA1LEt6k+43ccnnMH7ZZY
nvAqkaflmRyiZwpnM7oBCrzVYp8QYpeQ0GiHgok3wvLW8qAr/ObyrFJWC25WIbXs5xkCZc7KpCZ5
cqJvHMxTOjDKzf/N3ZksN45k2/ZXnt05ygAHHM3gTtgTVN+FQhOYokPfA47m699yZt7KvJllVfam
b4IkpQyJIgH48XP2XrseGlZ85255DIZIMW3i4C/Ld5YjWFPeGj0v4lhP3bOEyRvBYjvBc92LhJQI
T1+dwxIgiXUy/PzESCAq3vtGNRzouN9I4AE3pU6d4HrCFTvfeTqPQtq0w21t6E91WEWiYytmpK0D
MRadvsSJcjdo3TXOdkpR7APbKHUUhspB5W9LiI6EY3O3qaP6mOrIDPuankFCZLKDN+ISN5RYR2SQ
d4mf7RklihPwucbLfYLpejhYBHN0rgo2uf5Rrol0OyO/Y8wG1IKFhTNsJQZcrQYJtW71vW353cvR
GYkHUU43hrV+MbHIqTGuD5Evwz1FeokZwdeC6dQJPQT34fXR9UAww+9PU9mIQxn4rJzjefEa0rzg
ZoXkbPBLpuT3R9evyfh1ignyoHscsM7NtMcTuPycAniSROQPe2EgMO+t/mOxeFtTjyV6UQ9Nkr5j
vu23NmiFpOlwVcXDq8g9PnmCtZYF2iYnM42HidyP1A/FaMOS1LbNJtBRHW58dtjyVEVGmk1jfot8
55iBJ8yIZqnnj6Bt3lY5fMG3GW1JRANySyOT8JAsXAQlfLzYrzKbmM+lOj7ISO5NlJOwRQz6Hs6H
KTr6BKr/0VKUDx1AhyIWzf6XDUY8tSTXLJiSc7IId28hiyZzZeejHN3Vuc7VILErk+W33vW/sTHZ
SJ0Dhufu29xGn4vTbWePkPgY2ky9SuYh8yE28MbyB5hiOlKX+VwSM2CGFarXJlsobkcfoyvKi5ch
mdCO4oJV8SHlhtxlBM9ELags27srEu52nfuRFvbXbuWH6DwIf2aZm0BopwmtRkuWX+IGXzO69RcR
xN9sb/iGBJm+1yPwWxIXYyo4Kdl+r2X3PsHdW+1wbQXDOMG818XoLldiOcxlEDe4RN+5C93mZoJV
FupP4bXNUYzjg2gbYF/zCFqrGDbwGZ29rfBMTSkL3FoD3jFwR3SPcyWnPdVsd7O6dMAZRf3KhCJS
Vnd5HAg3VW1e9J+R6I1Akb0or8OtyQ7LmYvrvC4KIKpk9amMukfLVOfRY/t07ehlQfxLt4Lm64bK
pMPil9V2EFEIpxh4hZzeuoA8LgkLIkNuYQ4RG0h7i5z8lzDYtzhZS4PE6x5Aa+1tN/9Ewv5sUyzS
O2TP7JfDNsWH4yv6AjCgqRqREoy0hYq0+BStb2xOePTCf6+3cbTE7H9JwUg6QJdpmgFTQdty/qIv
6qFpOWNP+8qu5akCDUXDxUz2FuTzmRmJ15TfqPQitjGA5Uo8O9d2V8BAbcTkEiQZCB2qbhoUqbUp
9c7g+lbGtBkdf1fYCLMF21lKHt0W7sl9w8s/SjaXY8R+u5EoRpZfLil1zASpCU3vlJJGTeBV+lln
rnXo26+uLz5nmRlbg4A7zAyHlds1JX+2K0fjxkXG8u/fFEsLuv72pqAhtTzSH9A//lWXF4t4Aedd
nLrSehuRE3U5W1b9ksjBubW8ywqGJuh2M/n1u3//u8W/+N2W6Qp+qYUAKjD/kuXQO0qWtPqxjumJ
dxnRMeIXWcmbpM1gCHlXi+XJRS2C4/rN98Q5mLA7swtjLPoUBXjVOvx81BGMlIfbrgjOs0PL59+/
Sh208dd3CDOhDHyf0A2boSHf/5MsrermKnfcnNPG51UmAxtEv++nDbdhNpOLbq9VYHgad8RiFKCr
QjLWTvkvLeZIUz7FsmI6QoD0oWZHjNbg09Z7Ob+gw+PV1WfWlZ8FrULOiYMjKMriLPmoSSNy8X9q
CWKM9xhsBHtDqBx37Xu2eGD/YjaFV50G24RfDILdHYl3kCXYyAuIkEeyoqBuzZdcv0rfTkh/UIzi
5o7Y5cw5TYsstqVUT3gafqbVdP81cIsnvWGjz/PpdtNT0fVq68xfhG4ypm57lhX1bfIJ5gUDh708
FyDY/v17bWnq+9/ebGkJW7oe0Tx/E6w2c1obPq2PU+rmchuYzh6NKrtfrTfp9J3M6bUqqmyAd6OB
yCvcuFkB1MVSzsGdzZrlgI6yr3EDBm5U4Mcp0dbKOBZ65QY2NBxWLDglidD0T7pAPTlAdA6NVd+s
fVAelLn+KlcD7gaqlIOrAw50szlO6FjYMUFyyWfcGwjhLPrVKR+dHihWKU2ybOLe37FHMdGoYLKj
6hI0RO1MnAB0r+RpbuqOdpvLErrPhocpgQoJSgi+Ul28eys7Ymban6UAjpiu4xZiK+LLyPsgOJuq
UH8/KThc562j8bPIIGvSczCsodln1fC9DK7t+rIUVApQ0gmuJ5HxcxSMI0vbJKp9YORl4mCMlbnN
bE+PRtL4MFXmK4Ue/So6Pg6tuVx0N1ALfDQM/NUyGJ6uvfbGqO8cLz8njfGzFpw+EEst8Gbyq6Uo
9yJnZTCSs8Ey0ZX1ODI7xr2ENk5H+HYuCSBkezMuAW2VNefmU9jZEk7IpraAPt8k32RCEMb19I0g
xo7i7BA5463deOdGiwRcctJpSmHH74yPuOQ61y+1hduS/DSm+YmodXWPlRh2DnT0VI3zG9lkiDXa
hhnXgEO17l//w+n6L1YUYnNcy8QJIAOpPQB/vjUAnyc+w+jzk63/ZL0akIOJEa4JfhjDBXsQm9aE
7hLDZ6CueninB2Ya/L1xtIyqHYr/oN/9u+I7sAMWCRmYXEXcW//ykobFndwmtdJTIeOvTZk9UD6f
deu7mIjA6JZzpBVn9aTetPQKfvFnZLZfbF/+h/fmX9zcSeihw4ZFwkES+Vfp+ZiOKnIrnMtDMhOv
OHJVkbqQ9WDFG/TMKMW/d2zVFIx8UBk16cjVba/7G67Wj6Gn2PbLWpH87L+YY/oCZhNnPnXsNm3m
/6DEDf4mkw8ck3sOCvnAsmznrzpcCmyHMfiUnOYclJnBFB1lxc5UgIL9SOhhNtv6tXABRPKxXSrz
kghSDD3TwW/OP6RBfbOQXUMUp1/u0U94W+DY2zYtIVPYTkoKCfZBs0eYV4/BGzQdBA8AYdg8VgTT
NCroz1M+v0I6gCEMAflWlECQotzZEQwavAXshYT5JLpnIy+IWNQ98dhIWX269STwCdLpC/ZqorFW
fGnAOJ0KGFn7ZkwTjMVqO6CsfHVLcXDL4M6FLHkbqHWTwms8G/a0i50G93rHZWOTzbMVlkUaSmB8
6RpyalPku5zB5vtSINY1bIIFxt1VKlrRUyO49AV63i+TNQLH6INyuSGvxAkGOsw3tstlV9pAKEz5
ADfkl6zN8ejapytMnaQbGtr1nB1amNBb7Lc3bdA0T8VCooybc7cql2E+AUP4OUxp/Vv18f+to8li
WfzT7Wn3OXz+n5+sXsNy91n+/O//uk0xKY5d+r/MTL/9o/8JZgn+QelLLotw5Z+tTIH8h+dhgGZY
y3Jc1d2Q/Pd/OeY/WH4t1xRYlYRp61/+u4nJdv+BBUhgAbIs0wd54Pw/BbSIv94qmISxy8V5ww3U
xs301zqwI70QQV6chACDCXeOH1lch2MeizosEjGEEK7lUebR8frsenATa9+ZZnYyl7w5K+uHTJs6
vB4Ij+iJEtHPzc5vtmAsSPEud5GTcM4PhXvK/PpjMKMETQuqWWuVOKXLn8zct2Aruluz7TepCqbD
QmY2SheyqtMyu0GeogUnO+WOsGPKNkUzGpMZQ5ex6hDIVGSu7xcrotoa12fFTeXYrAyPRzbLbu6C
HDFMNg+ECiOD2rV9wiLpWnJH9CeCHjHn9+i43ckLW/ZeX+gBVciUtmNQ3NQ5/7iKvvWN6xLbHt2s
WCht+pwuQHqy4duSiJAcob6/EM5lsdbaIw5oIZniR1GDHtWw8QLHgX1KzqqzUJ632nZLcpgwSNC2
mRKRtDGQ0ZiTbx/PR0tEGOOTTwuB0mbsoFPOjfnTFi8BgJRDtugIAGPJ2Q+xUgsJdWn12ffViJOJ
gC9pMKtXvEd6oiuxa4rlgCG1sZv8mMXZLzfzmPcDlSaxgpBFZp6D7T2wCX/wm+U8WGzNTZfUzRz2
gtP2F0uMSJrWfe+vyX1cpHuYroRhE9tSX9oqbXZktTICjJC3JCKO9lnrPRDkajGcYpwR5P19ZxAD
n1rUHgqOO8UU70ce5S8oA0f6EpMK0zgLy/ops8b1sweb0E4/6c1F5zJCIG65w25aOkK7C5LWEKA+
yynARtWiKKx6Z9cOsFcC8q+ZGtXzfkUquPG7LDqUQwdCkPLknBhFuM6Pi19hgGjY2uee8xKUXRdG
g3F2lH9bYhQ489ZcvLa2LrG0f6oVlfgYDdaOPgkEKGk8pIqXKaFyLNZxNvnrugK8qdf1LqnETKXi
XGWnyPGqXdyYQMvjCiFsvaT7vLMe15UADDDayYtveHt2wD0RaDbRnoQjQwwYjHtETmTP5PFZmurr
PMplx0wWRAaY48pyq/207MTUQ0Vx7IoVqKiPqp0T4JjVjxR/UlKwBcrN5X6dnJFscfmq6oBXL2SI
VKHckocU79Q8nJlHAaK0uycXHBofWrtNBq4zv5t4x6VcnnSJMPrOjwLu1EfSn7HQXqBPhM7ijxtL
5TeOtYqN57/EK6g1mN1InVLnlKTRChP0KW6W9FA7/Qn9L1g0Y1zOwgXXYC84wlPoITRuQYzsAn/i
00uA2w7YO5imM9U2FnFAqX5RaQSjo2ju6pKLp+0QhSw9xDi6hx1az/jBnt2DkO6B7h62fjBt2O2x
YbciMY8DaYiNR7IA+MhDgvF5T5BztZ26+NAQ6qZGimWscmdZJPmtsNJ7QWbB3tmmiMTuyuWV6NX1
KJsOkY9/EqURP9PSII4ETjBNjq/Aw879NMLHMzxgNM7DXHIil8zwLo2Q35i47NIVlKbb8xnfpI3K
timPN4x1Atg8r+mka5G8S9Bp9o+RNe7ArG/jOKFds9YoaioFBGQ0imNUYp8p5cOi1vVe9f27oZIv
mYOwrQcxtF8RApzhbMLFBdxBvEVHPjObfhoXhQ+LZ4UpWDExNALzM6b2NdotPmtm1dEU7/uh/EW2
VjgGzY8oX6I7AemLJgkgS5nT5etmj/SFhTgCYaIDjxbH3bYdnWusFGqswMeRzrcbGuJxCm+6HYz0
JNfMwypqXdbVvSeFtznWbtPs87H/5pRGfQDE/BOD0fvYws4UWqabiuaePidZvEhhd6AVm6M9MYd0
CL2suLXtlpQJSDainl8WupALqM1mPUXK609mSUKUmSa3eI0uk4ptVqL5hrgmsg6raTj4eRmKjvTB
IhUPHaQNUhEySCfHZojBqC7xAaHccocgbVjfvNlhRtyb1t5f/R/TAlFfsERY0XiTTO1D68UtOKMC
G02KYMXPMPPg9KiNSh3QP3lDjmxm8bOdRC3WLbQqHCA1XdpxvXQ+7TjLDY6NgfKgEbkkhquYTrk5
/YKfU+8pgG+nPlgO6WDuigwyn6pWeAFY/M8sLY+m89zWtfzhTW9uWryzIc2fp5R+ciBZNR0GeNvC
nH4i9FCPVaaemBKjUAjmhZF1cOlXAa/MMj9S4mt8sF5VFGr96AxqoZvhPpH+FFpuvB2aotkUEZxW
mFeANUisB7emvpfyS1zG8TPmr1Pd99xVyrsFq+nRXBcLMYj5ZvePcGmKvZsi80iDsdnP8QIe8pvl
EzQdLN429id1XFL72azL/E4kiWa75qehmb2Dxs05MztW+jU6rr39MBbw63aBYy0IJpiIqkEcFNU6
M3t+xcH7njpNg/It3VmTJDgzGz8Ab9r72hy+Dq7vkyESu0AavWkLEOTQQ+4B+VVx8cMIltYak90B
7WhJQVEHVvpueyRhStf4IUm42ucSskuX2esOZy9eg6Bt79IF6jwjg/R2Coq9nNSZNqr9UFtTeY6R
WqLaEduxcvvdknk5slyiMvJehRIg8N5TsN3zRrrHkmKjaJljxwS3Hllr76E1hT7TJDw2dRKaojgb
iKx2M0imm8ajGZjK/tR28P/zsXAPHvrI0VTvdkro+NJXe9NG8TnnjGbq3P6eLGrndvLO6BuiTAXq
cyD2W0Fq/Ba+29kbDTp66mHiNELVj2K55zJOewMjAZlPk4aMkVphq/h27Yc7SO7FsBK6niLqS1Kf
u86yvucNF68jFPz0OEPcWPXvrDryUC1dxNaExcyTyI46Hbg60C4abVxU3Dbje3Dw7M5J+kQOGrLP
Qw1dW2E1FNPBNED2Krc5d3P/EelOe4cML+yA8KDPvYAJrk6Z0Wao0SGN2wQfLL1PhlxcrnsJFZvK
rqq3nmNZD5ZJ7J4hi9dZB1+vXo6qRZjRXTdVcIYRrG89vH03eWaAe6NW2CbvhmW/8yqXLSxh7tWW
Eb/1slv2qHWd2AM1DSwQ0zDzC4+WdV7KLOTyAiLDLnIj6/VsFhXcZlbrXV+W3MF8+8Yp4ef4ecoq
2MTMl9KcinQS+WPdMNJkdByYbnDIS6juqxVTh7rusRr2Y29JOma2dWJ3gS8wFRdzxoMEEftHh9CF
DeCwWyUVyyhfOD/Fvsasi2TCzHcOoXFICf1tOY3WmcWbM8Medi1gKUwifkVpdrLJz7oE9gpdcGTg
3RkCcjZZdaXlfjiw+Qjz6nf0XKdzq5VXlYJsMkHIanKSX3Gzw4WP5d7Oyn6f8n4uaI0gUnLrLLxg
Awzj3m6cD1L5rgbuyxqU9M5z+VH5xbBfvF69DCYZJGJkebw+bRWAaJVxNQ7o3PBvBQ+ZTjxZpDyj
W09AhJBIkBX1s9k5AFC8dL2ZTH3/JtIcLSY4G89l6gVc/am15Wag/XrIlWrfyrgPZxeSnWzh/VOO
ZBfTrMgUo2CXCJcI09217aNhTs2uqLzkIHPkZSnbFDRXGSnu3gP+0ngbQWSFqUXll3HnLsGncRLW
b0T1ubdrlN7b5fqlMZyeRdhwLhYbeuA2fl+fmI5Oe8+VoEXwgfTRqDNrCQlcRf5tzgB9F0mGp2ue
IMAG4uJYg3tDIXKPqhBufFC6OzyOpLAXBx/J0q2bivW+b29inaaW9/bRIcGaMbI6sOfov6zFTFVd
FpclSCkKzPoZGEu0txJbszGrC+40UBH5StBY3h0djx8uae364gkpjLYknEXifV3qOtmaKNkR0Ugb
ARSI+onb6ExoBu11+0Bgxm6104RXekvAZX5nWvwhpGJsZbxymvX9fo0/kmYBOjlswezWzG/Bi/tO
duwFy6oY1JFb43e6t84jFrdLh72Glmt9tocZ9VeDidORzSkOk96LjkmsvtM6YhjCwg7XCLrb4kTP
RqZ+QG1u8VSnUNMI8oi74S2Rbgme5QcQQPOAhX6+IYXnAqP8IpZwxXZLWMHXQJbqnq0MnZ4UgRa0
T4XUi9oVAloHFrZd3xWf2ueS0SKc8+pXvIf8f8tnvmjK3XgM2vW+GTw9M0bgJJQQh2Je090aHEak
jpUnz56JmK8gFeHcuemp8ceYUCbQTsQIfReuQZllCNJ/Xe6Mrepf46bPTnA4Y5IS9knVBbjVOI/W
4MlLxpuKZhMmm5V1gKCq2rGYmPv9k2HikgjmwCH7V+7rrEbdZ1Q/RIbWQ2Ed7JqWqQHeVj4crmT2
wDpy+25e5htCce67QRRYq2hjjZK/v7GMDqSnIiVPROfCsOW+q0xqZd4XHK+Ft1vNaxvOqo+5t5Xm
0t837vRMk4slMsW+bprqJspn+9TrhIelJnFoWr/aTfkwm2K8gfMsDqnAQEYkJo6eShdW2CcjYq0k
a/I+NqH/Jf3yKJQ9gbEq3kqvY6zA5n52BPGNchn2lafOs2pcjOVyPkIomvauK74Mdprvk2iazoZ2
zQXW9973IWzpuWzeHuiRpbeWUvdI53OqzNxgBij6s4qgL+aWe+mcYd0lOWv8TKpgTF1wU4mJYqxs
QcLaJLeqOr5tmv5n4xokj8A7kwWS+5E3O8PEgFqK8LmFXKtdUDXtbZsl23nq3jqPBJSA+8Bhdlz7
wKDXuvW7TTeYJvI8TaTDTz8XnrOnR7ohAPALcth0uxokfxqmeE4Gl9pReeFigCJamTwlGZOM1DN6
4O0tdlRL/exT67Wfce948cbuYjK8tKenYQtDBhxR3Cg+FTeTJhglYVL5k7M4F+HAG5lSMqDpQQzg
KaFkgj+uL8CoQm8Z0ZjmJpvz2kL5nC+sfIPYuLJ6FXX6cxX8OIJ5tIuDi38uvlH5fgoUkHQchhtG
8YSg1lxtZokRwOka5y4Apsnt6OQunrupKN5ab+Ry8PgTqjjCN0B0CuxAlTQxxf0CDb/t7g3/JZ2I
TskiH6+BNT5UtNzDVovNuE95TH7083WsUQXpR9dDU27IOx1D3+3VZjEecdeRbGMkVng9tLK1wlof
rk+5eZNJJybGKWUhwkYfkmJyWI665A6wSXak943Wswge3CiPztffdtW7XQ+N3fYhgOY/XoQ5IP2X
hYA/7RFuoPTh+uhfPe0nhGiV0Z89/QLNUgIM9z5rs7LO1yfXL88CARqoy59mZ4Hg8ky23stK4aRf
7PURccb3BWX+YZwjFGbXrxkpeXVZGp+Zz4mwjMff3x87q5ytJZiZOpo/h/tZUYvYXhaOycMwgMv2
BuHgJzWH09hV+5YbT1jrw/VRQH/ut0cdH9P1/xgoAASd+Iih6QRtn2qWfEkrH0Ib1BiWlXraGaNC
17hm0xja+t/Nc88GlI/JiQLz1ClysrRWZ9UynethHpAA8978zxcVKwpniYXSlxPhD3L2H9TtP75W
Ua2fCM/dujNzgsG1fj8UhuoOuZ++zK5ut3nWU4ylOKT7VyMmm9DBjiolcKNrwj8OFtjmkCK7Cdtg
mHa+CRxM5+3hboZXMYCAOi0szyFhAm3oUaNzQqNGdTqj5ROqqi2F1/jbUyM3rV0wMkpGrTiFWelO
Yc6VeLbcr2McT6FpoadtkRqCUZtCEjmm8Pp1ICPMOfOU8Wbtr8A9hkpXwMuowsBjC98Wwcj5nCNY
W8uvVnY7aTFVPsuiPzVaUmV4fradpgl6SKxVYP88FFqnlbvLfABu8Xj9Or8/C4Ngm5nrRFaDZfch
5vo+bCozoYsH95pU3eYYozDF2tlsswYn0FWj+seh0r+0dwYN7tV6sgdb/4SrfDTVP7DVLwA3DjKw
6/POYGBTFV63RQb3UkvOu8wJSmzxKRA2bpMgymmUsk2qsBQQSTDXh2R4g2hEuR7k3NMt50PNeK2z
fKIvsrrfRUt31stsRjvGLTCUs9/B4iA0Yd6s+YB8xsjXLdG3BLPK6Kvv1Y9MmY/KVPIwZtZzawdf
lrKa9hGg/zRLjogyH9IFjY9jtcNtMjjo5Vz3R2Y8w9Ns8Y0kxIpJ/434hRsbHN1h1LL0IAEHUy4/
ynQujj7Xcano0mWiuCsMB3FcvDFPIDJzeAWTf8ocHTTjhwb2on1tF/jLZkJGB7qoRYkpGjxrX8aK
W2rxXDe+jWlo+EVJN55HSVVq5G9p7ug4GO6X5lEVi9whKq4Q+NAuZzKASDxSh8D3xnusznRJIZXR
paxv7dmothja80PWkdUEH2BjEio3j/YP7YsohoD9BFQJHWuAcJPzoiY1k0ur2trRjAB9YtbuBu6n
Ubz1pbfuZOcamwC3xSB8VNlubhzqyTv3GNbJvOnIeio69xY2JvwMwncqdavQP4Ytzsetw1+2Kfp2
fOiRsfaG/dqWy7YeKZbLyfhS29WLMdbr0R/0LrNSR2yvcoNQMFoRSRDnE5S41D3vUIRl1X1JZTGG
9O7pbRgCnLf1Fb02I31XgB6vZnGOJ6axU/dCJwtd/3TMA+b/QTHpbWfxOMfS2/VVdpAe61sbWPPe
s8Z3JcngHVsaUIP7ycCm+Oaq8WvlQXW0vOTbsHo4ylaDCISJD8OIMRkbU/WNN/yLKLK9X3gHFGAA
buz6GCvxg5j2Z9jvG0OB7IyjhxUaCi4v+p6BJY9DQAOEtsRmduf02HnYdkogkA7jDSqZGlZz5N5X
0ykySQSSCpKqXXsYip0p23ZxlyDZjH/auYtdjIKc2YLurinkuMZ6soTmLBNKgoTY21h1Qe5YRjhc
H7yyQ5iBHrDFHKgRCHmiV/AxzUArY4mOc6LDyCiEpYTwjoeFcRldjt5EqsM0ZEleVVcJLUSjUUV/
dUtw6aW0HrqnVfCHE7pxSwn+Fd/rcHCbBVEXqKvBJcJnrqdbAhcRmApFXM0tlxZnF26JjHSYTSzl
V6dEAF0BVQKRT8k2vxGA5xxiNXxc2SGGNAv29pxmfZbQucgofGrjkCTV15gPhn243NVxQlTHYNK2
YcfY+8zpKx1Ls6zFFukZQ6gyelkXXmkk/fpgQXXcWDK55eLa6FFGQZjg3vEXfBald7btojkUaYnY
vxyzJ+ehKVOSp0k+1K0t+DjCDs3W/yQ/27yJwFyxPZf3jVabyAyeL7ixMzxBAiezj8XxjTAiphXH
FlHMZGSkSWE9WpH57mb5B41twKQxYSwTQg7fii/cW/dVPRwp4vZJN7h7Y2Zrl7iNhUZ13oysvUc5
YJJaRPeSMFhha/LDMPhvlNgLPg0DuDQAnt603QPBu9+lU5IKp8xf3YSrAeTgW52SN0XQcb6jNnpx
J5D+bq7oFET5uPcczNtlNJskB9J/DrgNU09r49jUA4oqm3sgYkW1hE3ivqIBEg/mqW/3fc2ZFzWt
JOOyj7e54X5WPRFpc7HLvWHAAmZjv/XbUyvx/Ve5VLt0qU7jyo1dFGiCKxwD8PLokU3cwcdEHfxh
uUFqcMcNS+DMZnMjgJhsClqTbC7vkuJNKvJAEdK/iTVDUWmrQxvEwKytFPCPIt18iASdtVWeO+ES
N2DTohWHxkbqCznrxkmDt1y7nQcfX7wFzIl+CBHCS3qrcpw0HeWnUxCvkCzfYkD/xyzCwkhW1guF
5xczgQ+M/fnoBaz/ddLt1YCOqoBTn6ZQ4M3gi2Ykb+VQWFwzsKAwKdAIgxJssxlpAuvoLd7z5Fj7
dTGPjkDXkDGPYcMnG7bK9WddqC8tk4ONlSDU8tRnWmOH7zrrqZ/RN5PwvSF4nrDAOp5ulDne92Xx
k2ago6CDofhAhk1fjLklwZF1lJ4z/bXrN66H1GirsNShI6RevdHXzA4JxLLwemhbitORm65fIruR
hGuhI3PupkVnqHRPEKYnDBvbrp1CuAcoEWoqg+shMilXro+WaIDEm1hpdIBjsSPi0G+DTdoIRiuj
oS5L5MRHn8GEb63nMTXjfUpPkjGdE+0Yf+LVZOQXE9cUek4/n4oovy0LFp4gaO6TmWU8yCzf2lYT
uv6mIGDKNBcq/KsXACMc/SKxK2rqVxbJngqFItb1io3I+vp8/Xq7FuJYToATfP+xpX2/X0fGk2n+
NEWDezAxXoeAJymsIawN8JEalNJUQehVA0ZZZ8+nEHL7llivAQ1xZeB2EUTd7RezKC/26heX1RrL
ixNPdETYXsVAKIrN5Go/YFyjynOZzbiiz/YOHN/Q1Yfro+thyjD3bK4PUXzUYX1QiZlfKrQw8J1t
i/mw9bMZnSZcfK7twqGAW8jkweALk9vMunAw3DaUdd+F16ds9ZqNawynjmSC7fUz8qL090/LU+t0
dLLupiXteeeLABNuh7IdPOtCwz7NydjBapDqX+XMFb3zmFhX3o4snh7NMjXwF7jgtSJJBgRl4R8H
u4opU0VKK/f68PqdxW0PkWC/AKgaAPQQrwxK0rsqab7m+pxcTIL0ADp0t0Y1eYc/fW1w+1tlrRkX
Kjs/dx3ig84NnPTZbel/en3EPHo4j9XblLl2yJ2TbFYVcyVgvdZ6Bicg/eV6sPQWYV2dHNsKoKHA
LunN6F1E0LCfuD66HmQ2iw2+zmbXTz0YZ4SQWUWfOs2Qn9n080Kilquoj6FyAGZ27RnpUtP6dJt1
We8MRH0Kr+Mc06X+9eClYwCPwbsr9baOuOafsNGSHcv62WM0P9pJWPaUcBUcd4A7lOFe3HtsW2ba
BlrTwcAuLTZzP8Cxazxva7mLu0H5xZ7nnwfyQgqcDWxhqwTDMO9ruV9T45ejOHEMcl1+OwT/fGS3
gdyiyQ+AEWKbwpp8l9sRZhItIHFHwA+525x2xAt55hZwjTgNLr5YvUcknImrTdrsZ2L6uNcPIpY5
4pN1Qc3Rd567I1wGZiFFGkN8SvKmnllRyT24tLZ1GRgB0aAsZ4MMKFmGcbbSTw2aU+LpQPG4qdUR
jvgJGDX3riZCuxwQxaw/+ukagTSh+OYX9RE8dHt6HHyAH56Hn6yMahq/zsCLVc7JFyPGK70RMqS3
VzneUh2ZhLAeqUsqqVsDb92SsV4BTyTkqNXfvT51yDM92sFwHvQmT2ljXWSb5mZaHW6Utt4LkqwH
ltEZ2YH0K5OhhMGTr2gK2+M3VyxP2Yo+WehdqCf9JizyGA7X9bkGhh3TLuW9UPV48Yo2PTe0Fa4S
nLmaEwzf+iXW+vzsers7MT3YXV960uJML7rz9ZXWBc3hrS2GW6/nI1S5yBijXM/nYsdwNjiAoLnU
5mKfE5fQM37kMqacSteH14NJSNb1dzOqasPrQfQzL/SP59CVCFFw1keMCh9JbB9dbHbHnsgh/hx9
dnGGYBNKVuMUzfrmor/WOQDhPaYQu+tf7BCLSWiVfh8yo39fHQsg2gzYS789CcwjbGG/+af6fgtO
0/7t2ry+RLW0mHeXljmd3pZ3JbnqS/1a6PZI3y7x0dWtFP0sWtIfai7VHp9WHUaMD8mfj/qt5Sku
Ff2yrtfL9en1sOpvTGMyErVCz/36yufFAIBki5ugJ5/EKVCX8OlmntSfypJsgUXnKZtANY1nVZZ5
6MLSoRBmHt4s76xgxiZzy+LY5N2jURCK3DzbOFRPQT7eWZXF9iGONhV7mt1MrwWvXXerUvOBCoJm
JHcuUZBA3+HmZ9qKYN/GGHhsrYRr0MCepjH7jfre0Nf8v9ydyXbbWpZtvwiRqItmUmBNqrQlSx0M
SbZR1zW+Puc59L10OCJejtfNDgYIgiBIgsDB3mutiY89f3Qr/VvS2a/IeG/rSvN87ijNLYxhEcJv
nbJkWbZVknA5VzGLVuWxdapXqzfod1jqI4Yp4IYOqpw5QmPQ5m9wP4BDDjpZj3AZC5BOVErAWRlu
uq1j82s/H406OJfEXaBoJmpd728xNyG/zzjPmud+zGFip+Un5fj2caBWOWQko0zR/JgF6q5jPOaG
NW6WuQAgpXS+A6nVBwl9pkx/78LhWzkEfgXTujLTmYt7fDdljIzjqivW7oy3R+fGmEEqA5Vu3FdN
+ck/ciG1gkGZHgcuV+aW6J1EbzAdIH+gWwB8oLZsQE7Ffi7q/qNU7y0nMD8jfNG0JkSLp2SMOuSh
747qc4jz0aNwsU60NN3bY/cTLyo+2mh4mOrWuGlLfMzyz0jRud8lSULzrVG3o+1u5VnEa3TU63IW
U5i+r+c9MgTOa3j67rRsUTZeVJA6mzvqXgoY/69KNJGBIyz+r78C3P9Fofnf2fvHe46g+yLbFBnu
l5f8pc80/0EPFAuW5+oiUV6oMX+lzbvuP0wHQbejucjNmSLr/iXUNCzUmI7lcEVkqGI7Hpntfwk1
1X9grkGGbVEmtlTD0/5/hJr/ks/MZhArsxtopVGE/ql2J/FRN1vDBCyfd4wA3ImO/eLBTAI9VIUb
et0FN1UhCHta0Ct6CrQRBkBFv31n9xdr0j8legub1u+OJbEbDuVg9KoGNvc/Fe6L1jaIkQZlV+NX
xqetu8cu6D8wxX73is4P64RzTVsp6z7F3N+pSIQinabQ/7Ib/Bh/7oYQixvksnqOjXnqn7X/xLsn
rTfQUKArXPlBZmaIPynv4A0x4EWMY/kttYN7O/a+ZTNmxghZVaUBKEQdrYBJH4bbMS7q9f+yWwQn
/8uOOVgANEvVTBfzovqHzW1KW3oLThPsnGEuVrnalwyQ6zutjNxT7ljeaprMyS+jSDk0CxU5B3eV
PyW6Wa3qFhHnMNjl2rJNexv04WGoCOjRIGITdLRNp8A9IdJf6JLn92Opmydiyn5NMsQifmSN4H9m
d14XI7cKvRdNd0sdz4dYmV8IaKuOUwAyzYiV8kwABs3nUv2h1C4d1wcrfMSpTuFrGrezTYFUWUZl
D4PopxdgvTWNViVzlki6rt3RtgExnbVrWyX6cmjS7qzmLZdLxn8L/To+dnFWk+XJLZtgo8yfAYBS
o03KzdStnfAQDEDUcR6WfjoPxzDda+66jAek8nZubGqlvnWS796c3pvJGJHvlHk0XYlrM2qStmnM
fQnCIdm4fW+vW4+4U1yRul6cMtW0N4TA9CvL2cGHGBGDpdR1osK3h5ZhCF47oC+YZrK9SzZWlrBb
af6TkK58z1CHWJDI+9GJH6SIpvMYv+SWPW+nrkdVH5KnbSckQi20BMcW9KGLtiLu3O04aMGWrJYf
JBLBPnWIMvTqn06x3JdeeF9jzRR13RWU1Yfkqcjqj9HJG/xgBdESpecTRt/dpe1MKlZMXO7g+W1o
kUhrVIS9N8MpBIBEEw/bdr9gIiH+1mh06oPNzikg42ie9aQZiEd0LdkP5HtSTmzo50azb+XjV1cn
yUNh1ENRKIRgN9UfOGo2AeKGxXkLHS4glUWMqxIFoNepWVUalT3FUB+6qSP6Ofuh0S9cdTma3SZf
nJvWwKiqIhP0C+dVq55iLZ+Ii5vju0T9CIeKKBeLC/FCVnhOwVadqEWmyHlL4hCrjvDYlioGYGBq
yXDWN9wP3+SAeM/9rLUbN+yNezMvGME3EUfFHBFV2OBzze3PGSrXzZxoJHLP40+6WibBeYQEIZSk
Imfbgd+iaNlqWdhtjDh0/MSsrHMRNCeLMAA/rluLU4De7LzMOJS9ge4c7eiBYQtdKEXkWctZpLK9
0Mv+muRdZPl1IoIgxTLFqj/mmLq29MpXU0QsdWuBl6GfIRehQ9DxN4vHctL1xVfN07PfVpHLpUFe
vuL6Wrns+lDONdZEEUmxLrcvFG1p642T+RLCPEQsxC1NL+5k5JypL87anLMXSHk01DtRrBljs2yP
1xU1KgQ44bipkk/LCSrhCPeYWJ1Dhio/X2lzg2+yuJEvvCy8TOVatFwI0ibl5PIiWl0FdYO/JovN
EJW6tNi53/ZkVtVoF8zaumvpkJq1llz28LpvbqgwsLm8j1w6y52Xm3fkjslZavDsLqcQdEForMgO
Vymiej96Ax4a0g90rqH2MQpmmC7oYYSQz1TB62MnyGKDQIxRIB8Fc4xbTr+ZoJCRqfAlJr8e4PIg
KGWICk4F2LKC5swDg/ZnbsR+dtyoVYJw5gnWWSCoZ5ngnxlLK+rgE0BSTuwi5MW9zZqGanz4aAqC
mhWjWxmc5DExAgb0xl2Qqt5urrsHPXS97VD0b1mGH7WPqHO3MNrAd9GhCit7qwFwg5QZnIriTQM9
NlVu6pPsUtLbhvoWeNWPDnwKrfBmR+b1eBPokOViC1pcpGpPXqHGEJSqW2UKosMSZYjd5+WLTtch
ADpHJCk39nRvm2KcbnJBpkPo+lCQwEVWJNS6KoJfFxuQ7FDpWL7qEJsUz3DuKJP7+EowtEHAoyFE
O1dQ8UrBx0sB5TUkyq4dwc5rgOgpAqYnqHp1f2cLyl4seHvd99QJ7ZMd25UPbSvx9Qg2Xw+kj9vN
8qYX3L4GgJ/b9pD8iN9XO/IdAPyR8zID/J6+zjaBzobAAA4YVxFnHdspsu4dSIGjQAbqJgkUcf+9
GfMf5rJ8DGrz1VKa4lEBfrnD18qdFJe6cIyrO6IzuRmnWHKj0lI5mj8Z75H2LLRjHZDCIaLUj3Tz
vZ0QKjgNuENDgg+hAK3URieAH62vpx6mln9YY6U3+OtRSi9kPy053Q1sNoh9dNpUdPGye1cgF3UB
X6ygMMbQGPNaI3i//q65Fe4XattVfYe+/1uM1tYHARZxk9MfcoeC+xgbLzZBQwPyQM1FnhBn9bRT
SuWJVFRqCJAiDQ2/M7aBDx2GpC1gkmRf1mCCqaXj5+38sjpq9nTOXMTwFExvyaWJVouFQFZXihW4
Wsw7CUV8lSNAr6E84FfTYFvOMC5TWJcMMXYqWRw+B/adLXCYqgBjmgKRqdMwgZhZC3RmOAP6agVO
E5Sqtx+mH2DjyCIIwmWTYBgIu/EtLoF/m2GG2T56oI3yyV98P1g24Q5OTjaAdVrgeaZO8TUQgM8I
0qeNQX14dE1r7U7dYx70KGYanfStakdWGmCuCmRo7EZIZZEKq26KrB7xG3VgsqdxXcAbNcCM5PBH
UwEiHQSSNIZNqkaEI1jL42Ab2LOHb2NguMDBJogSQbJRBOBUt+8Z+e1TC9EygSY7hQYNcW/TY6OR
GEpyE5dceKmei8wz1I9TCUi1cECqDlW1dWGscu9HQQvqqinwq6MAseYCyVrDZm1htI4C1upRLPF7
Ur/PtkELJWmJUkMRueqhvGohbQ0SufLuoMOAdZ36HjtTTDeCPDQosQgfzmCdnpuUU5OXcxwqh9od
YMGN8/0kQLMEDzwE9BwsbfhSuqBoKwGlBfA53bhwap3A5ewi0LVYtZGy0I1Kmrn1Lfi2lTO8JDTK
bwhmWSUCgTtEuN8RWmHBILOaBCXbzik8+iHlFJKSYRB3E6oYuLoFfN1JgHab5VEX4F1Xp+sZBtVb
ZaQQ80yNZixih9E0vjjL0Y0hpcZBdFbV7Muc2D/cSX2ficyF9qtA/U2h/1oMaSNowCGGnlWQzCcT
TnAx5i9lhf4AUakIvQcmbAussBGCHnYkirgQ2OGsBkAcCxSxfEYuuzytCWhxaM/rFIpxLXDG2aB/
k2sFFTnklYAezwJ/jLqi3+LYE/0VYuXDAExyIoDJBMzTjyKibhEwZR0tKg0YqiECtIweD+39QtJN
3FT8GwWQ2RFoZlVAmk1ozQHUZjCMAuFMl8uhj1k8NtCd8wrMs9EBfB41RnolofYb0n8oawgstABE
AzadzhroAQd0dCb2xBQ4aVuApXsbxHQqYNMivXFswE9XvYUUO/4ZkhJ6h/SEyUS8jDkM73jBkWwK
kLUlkNapgFv3DphrmB+pwF6jw+JTA8L2Kv2HLtDYCoxsBVZ2ppNWKuDZSTe5+xyedhsD1i4gbBfE
CNcCue0K+LYKhVuBxp06YLkpzd+NumFw0QPZrSF2cATE+0OF581Lyr0K4VsXqG/KvmdTwL/DSX1A
cKXunRwweIUFNhKocC0kvyYSP2J1AYlTf1IFXHzGRUdbCeB4BXl8hkAe5sT+KDDJe4JP9p3AlKcC
WE6ZeRQAc7rI9U6ba7LJwoMhIOckwqcHD+550ANANwUKXYOJHubpz8hmHwFwGFQ1167Ap6cLIPXR
SpEgglavJuulFrB1i1a5ppNH3DmvrsWvkjWA2bnjgA/aqPshRRoi4O0RFPdM4NwxhDQ3CDoCfxGw
9wDqey3w77kAwXsQ4QuBhs/ExIMWP1Kz2uTUmQvBkRdAeWuXCLw8Ya+0rh2Q86qAz7tQ6L0QHD0V
r/REu8HPqaTuA3357pbTveV92MR0CTHSVZaklA7eD6lQansNDZ18ygh7l4sUd3S0CNBm84WIuSSy
KQJfH8uFZtXQ15KzkXyeG/lf6//bha3p+Sn2qFXRl9g6Ir5tu53rg5yLdTpX//GhXKURr5Bz19fK
l10fyrnrplzcRv6UAbuUW5Yb4PxNWJcr3KTNQaGtSSIKc9fJf1wGJBQuzL97Xc2JP4Y9hUd2QW3w
9/YcPaGYen2cEwN2eafLtq5vFeveX2uaaCyCwdyjx+lURH3y5b89H5q9p0FYYadT18bXcN2+3F7f
92+NO+trhkoddVnxnmltcaKWsxlCKjKlvmYL6lA9SO4ipcgYeBrZi23l264MtbtRab1Vl874G7nF
2ychcuACST6Fajfw6x4nAHK2+ygJH+IJzWqzcFT3WY9iISdzAxfDee6dBg0BJCWSrLKzm7fNRona
FpsHD5ESZudYoXeiRBaUl2o0T1prPBPLb24Xg1vpzKKLb2Yjmmrb7gmxbLS9i//55JBLuajNkzOv
xshMKNQ2gMijODtVES541eAapkUQr8YWi0+j3iWOh2R5sebmNLN7xMHo0Wb2dk63lKd5OHzlRnwB
ZKQsJznnUq/dKCVFXvlQE88WhntoGTzs2xr3glweLtpyMuwZPaKmhfi0tnXFnizWa5zbmBREmOwy
c0/QEgS9qsj4JPyW4D1i+BqCJw4DPq1TJyYatQsCBqx9Auoc3Idp+9ktTISzzp0KwY+1cdTDe9QX
pFvjmVhzO8/lZSmnE2fT6YSD5kutWw7nZdZoQmWEc0OcwIwBfN1mMHAVopm4Tc+oMEzxs6M31XlB
XM3YjfYcZODPiByKTdBjyfDaeudGImFTtY7K0O2CmptCohswJ3tJvkW89B7UaPe6JP6G4wUKjNDD
qJmrgvtgTk6McVZPngUZXcdWs0qgyVP7UcgTPw1LSvKmXKua6eJRmUHq4Hp0AvPCPtJF3IFbdvxZ
cz7JbjBPjtU0B3rJa0U86sWRwv0FdUqT/vx1WeRQWplapNbjY1Uw6k2W3DzJA0vOucMYbhKLMIpe
0+la6N2pH3vaYPlinIChG9s0SV4Wz8TBG95MqaWdHPGUfB4Fu3Fy6aBHuL8inY8SjyNyd3xDVsUd
JVL5I9gehLcWxuCJP8lJV3PlJOey0AVdbcTF2surc5yfnA5LUYxmH4mWpRTrLKtfFvpVjT0ua70e
Z9ybOHRtPUtPdGRfGwMZ2KThbmFpqMyNbxs5FZ7STU7O32vK1eXEcY+J3X8x0X5BsxAi3iH3fHPm
ShyLnyjKcfu44jtEu76c5ETrY3SEmiZSoCtuBC2Y1NH4a6LEIZo2+fgyqyjYxrhrL1a9sjzLJ3rx
kjLpSZD/bUU5K7cmn5cPHQyfiNhQMvzxxPVd5crXh15Xg8DpGfJel13ftAJKRiPzxQBZjx8yitPf
dr0KbW4BTIR+1/277sp194gxZM+zgcpZQC/gRj6DY+vkmYm6va53fdvrrvyxt3KVP3ZDrizXG7r4
M8MLhLs939JPBFptoBm0qvQp7Z2TO9J9FA11kD9xcV9ScN4ZlfGtzEzlNmn04iak8rNmlB7fpG5k
nb0o3YxOu9wGpXc01OlTbZQK3J/Hv6GxiLGzMtTymUjd75f70FrsHaP6aO6WuzB5aR11m1GzQPud
fuqMc9cusEVOUtzpmiUWMIN/pxlSj61UDKXcW0ZvbrGNy4yQ0KV11+M4LQeTcJVt3tHmtXVta/bu
a1DMKoTS7FvEfc2W6ga3o8ZET1SkkLETOAxbhoOWl7gbRbsPlxm/YlC85ersvgzRe9VFm6qZtDs0
mHkzNDulwRg7cJ7tOkxERGf2NwspZuu0SF8jIly5K1rGk4kTfzX2xmdvtp+0rM29qHSshwRdYzcl
t50JuiVw71Hp2xvFvAkjwN2J9sJ9mnXM5gwlUGSRKaUF66DUKKm6QkLqjjdKH3lPgYXUsIQvI6O0
y2gCeAd0nXE/aTI2RsUAX3XtmR+WoI7U6rgv+As+6mVqUUGHatBBodl6amn51djeTYJVhuhvpBo8
3WgCD7Ugs73RW/VjrNu3TrUAK83cWCymsYmrb0tihU95m25dDzMNB8l5HLn8l2ZyP9Q6LKJmgkMQ
3A4zBR3+yuYh2y2TmXILhlums5sHogjXTRpX635Qil2QBePRWhayEe8U9DXbRA0OpWfap8mdF78s
9YgCdF/ddm8JjIDTiOz/S+fFh47y5b4cCAbvkb6g4OktwrK15EarSvsOZby5wlOP7JkE52GorEeN
NFwUFPZqKO3zqIyEx2OeTSoCfLKimPwsiNxjHY8/9CJEzFWExppx9ryburHHTTWj9fXoXAc54jdc
eISjW6GyZ0BSksBF0DG3xGs1V3GrOYq2icwBzMa8KA/VHN32Lp15u8ipcvSIna2+0nclxDszctM7
1Sw9wnXJWlA1gyIfKZhwgDaeMoChzyDN99n4wV3fKpnsBYuQRfs2d/cYjrr/43E6hiqy5/5zs/b2
x/D+/Z96tTizxEt+NWs1zfyHahg2ITimY9qqRzbYr2YtDdK/u7OwwDEWI7eDYeHSp3Xpxv3VnRWN
W3qZPA/71bVIyPqrdfyrDfr/YoFrlvkHnJu4PMdBM657Bv0/3bH+oMliCJjo6FTGGcfiKhkaa+00
9ExCr0SQGPXZDUEkFKxzldbMe9/jM+7SyDqhhnRWi958JaGMIqMVThv8gTiBdUhnyaqCdrXBwUJ5
vkEzWOpNC0hnetcQu+J3a9c9hmHIFUQnq0gUB/TcWa8VuDmcrw2ZjmsvQU/pacU9pxeLavKhSUO0
cELzVSJsX5pqvimWmH+juhxaI3J3TdIhMpnqU2OZX1wj1LY1KSgbrVHDG/o+zjrRh73aKepBI3Ji
o/VT+8y56Qu4hOcGF/uLQXiPUUy3nhu0e68fG98YqC7TCi4PrlnfRQ6VgdkiL8AKtU9H8SA+ErCD
EMPRjoHOiUft83vFxcikkRvr6b177G3MymqSPSjQA7o0b9Cvqy89Iv9EW46ele3KIKxeERLfx+p8
Xqoo8seBAbFejAc30nGYNkLPpi4P6fhqoWAkB8Bu1zUDfXRY2qMXErQlX2GH5KJyIWP46Rax71i9
59sM3W646PDeE7DwJqFXGaT31hJX3PPghcbbR+CfhiNrU9YmX3YlEBuHhsStm6hrK1AcxWYhfHTj
md9tBTlM6woDsGEfRyCWt4yfbGIz5ta6G9WOkMD0zqw72B+Myn3TG3867fg6WTmYoiBch0lMekqB
Yqaf6HOBoPKbhApcXGTtfkHHZom7BqtoCrzu6YJFnfz9kYZZxt3fDSkJDjdXm6KFXAsk7zD0OTAP
Cv8rA3e2nywGGiYurFUzpmeG3dgVGu8MZkTlZiAl2zBE7TcMh+A+TJT4nKVD44vvplwS5QvQzCrT
DKwmuO8xkvA/cGegn2UBWc6BP3KP1+8YWGV3cp6IKAh3YUtLxe5/Ws0QnHF4fRRQg7ctzo6Nnni4
UdxoRA+vvoQmN5YkSZh8PcFxARGD2oxOiBKa9M0H49ZA8DXmYXOEx8mFbzRe0solcNjZxRTkj5MG
UwJxwzHBv06YtLn4mlkwFo3Drx7prqDhDA7bTkVRkKukVEztNmqRLxGyP5wbfsUR9eU2itEDDUo6
+XZtZDsSGBD2WGTit417z17TeqbKH46ZRZA+BoAsLV5QYrYnF2kQ/dMvBpBYOiHFUxYWX1VVGfxy
gEFOIjnguelI5Ft4bDSl2s9R4+DSDFzGLONC+EeMri9slHfFwM86tqOfqV67rjTOIS40Ak3humYa
6m0T9+M2WBQH63j+ojtQnXIdcTtaSKFtxA/BRdOg/OaeIlPPd+J0RaJLDmooDBflVc20c6e6/Y+6
r8qToxJ65ZbA25LMWkVaEB1boqZvZh06m6p0JTfjrrqNgvJVt6rgGNbxBLIITb/VpvWBOG3aWrNt
+gsE1buASKid7ZDuFFdmdjYy2lh9gfE6JPLUtzoFambb6n6EnHFd25HuB03hrJVhwpREKMK2GbzA
T/KRIIcgeMaymHzpuaMp0THcDHpMWzjHQ1Wq6DzCdrnnc3Yz+ANysEgUGrj/KpP8FEECuUyyJKEg
Gexbx+Tvxk+u2FqLarfrUG5NP+hiWk9pGJt+DlGMaKPh2DPosCxGrLVqv81KZW7dEB97ZZSi09+A
CiIBSCuonMiJIeb6qCWJ7PpYzhWGrMC4iEovz8+zqCiJx/L568PLmnKh03hsST7126x8aqJ4uGkn
7V5uQq4il/+xxR618MFI9a/uu+6iae5p+R8YIiHmjITg8zKrlMzKx3JOriQn19ekDkcE8eSs6FLc
RcL59+aur7kuk6+WT4gKO30wKwD/kZHfJBf++z1Q5H7JFS5vJ7fy2+zlZfJdLrOGlxz5u2fb687/
tunrjv3bz3pZ84/PKV8zNUFJBjol2Ot2r+u1zfCE9a/Y/PlWlw94/ejXl8i5P1eXC3/7dPKtf9vT
68svr/xt8/IrQO0NvPO6h1UFJclqM+5tCQdHjil+azlBVNuqa7n933ZCPnX9jirP3FeZ1Ww5Bb6G
1qBfXnBZazJt2njDiiQcIm9opMIKgYRwTuDKQpSGGuJG5OTVU/WQK1qJVxklLSVBAgIngJe4IsTS
61Md0omtHSiXRdflcs4SL5ZbuL7qspUWYTKK9usWg4hMJ27sD1MN9mGEoCyMDfHgUnCWs0pN4fjy
eI5p5UdFDEv7upCa/7BPy5fLKvIJ+bogmrXNpI7078FoHkFUiJK/V2rCMcSpP0r9zPWOdYoQeW7R
QMu5xkSpbPQIn03SiHw9P6S0W2MvAD0l/u/yL1rJU0GlQwTSdX6g8kgOIZerlN+MMXCxd1vvpm2H
H077gzM5BvtifgOnSA1Oc5CcL2IyC925nNjC/PHvHl7Xky/j18CKR9wYVoAeVzYKsbZ19mYFN1Kd
PorIazZNg0lo5S30Ak1jfA1y+6nEpuOTadYQZ8XxZAs1eCf07vJhTWPMREK2m8etxNG4GTQLYtFs
7MpJC2q072+ksVlOWqGKv1iccwwXO7MM+WL+8jarYk4+rKiAbrFo7enUREc5GQlnxCHD1bwcNIWo
kcYtjlQtyxVDNxccL9YOOSFzcEU8PO00oZaZ/p70uBoqDSMOakbikr3AiKlS2vcY3+LjLGgas0Ie
F6oL384CZZdNmEEgCexNqfYvFEtwZqndDwuDzc5IGhpbGvpzAShRQqXBspqoJFzqtEEaPWcETeaH
PdRIp+wzNYqay5nwCUyPOZVZ0p2jTF8bKUl2dk3c7hjZwV7l5lIY/mVigWYeHXNE+Y2E1U+EUSIR
tg45N9oEWhpGuYvEchwukQCIl6TfcUzJCAAZniDnPDtikFVaZyRbA45wfgOO7LrbYSiCmpBp8430
ljvCiTJ2rravs0cS4jA7CKG7A4yA5kFm7AgEGAmWZB9mYSpJpbh9FLPycbYUDA0Y5vVCIKSLX8SC
xJPvNK+BBxIbBI8JpZCXT/lvE1QDLuE35HiPSqFtHMtEl6SI49uaXTRQKlkyuwTPtSmOvesBKOf+
WDZ38OSjCbOqK86GnlOiFQg3LaNA7EVSyi8+0m+PbQcwDvdn+EGxVtDbF5/78nFkLqr8xsXEq8ZE
mLtIvhLHlPx48oDLpXvl8juIZ9xgb0ZotMlhzQ/yA8u560QuQyWhr0mP+kbwIr47qnwH7h8Jy6Kx
TLLp3wsRZwyroWtrX/7r5CEk564T+R3Ih1xNGK6SOm8JA5MhJqHIPZCT60Pc+K9EyZGEMav3XTxa
CxwqzlyXWcNE3Dm4lnkj0w50lFiHRB7VYvLHw1I0Ho0QH0sNoKnXxt8nM42cy7JQd+sth8XBpbyH
PHOEaavOzboQ1iE5iSLqyVPA79XWdQD8vIAb3/+ssLmvW3E8ye8P2N2vObns+rDLCkxk9H4CC0Ft
T1rkQMlPaDN0fx6d5mj3NsLMKqn8ZNQxzoWW1m5BRu/lB0Kjxq2T1voQA1ui1EX9Xgv1zNdJqeSf
hYdQVzARm40/qPqdC5/a18kOOsQzMRh4h3sfuiLGOyM5hXHyZRy7eB22QIO0hpwNubPIpLGxgSVb
FYjPd/LzXP4KgL+HAsVGtpD4NdZheOwd3A/odnfy6OiMPN1g7/kiSF2Xs6+cux4MTm0kB/OpmIgA
aIJQ9Sdxb2Rm76DnjYMnDFSOmCjcDCp1J3jV2P6kATD0xviQEasbeh7OzNrdxWqEl7B/7itPwQqU
hX6doWarhwiyia5Zp7jPpkutuzOLfuu01UOdoiM0F6KSGBxClLHM0keKCjUPOQfZmpxBBiAMayIK
012EUkOr2j2R/aRjFqNHMj0ni87kVGYGKior+VgLSvzkKZda0NPBgTwIOAmaW5OzwbBZFWPtSVxV
HUQEa4SMz0YSC7P7bZabmHlaD2MItEu3ab6M9tbgtvfmsnWzZHGWBrAnxfuOoGApw57ygkAgEcSX
gzfWuo6Rjk2HXGgYG3GdJ8IF15GGvTzutFOF54CQDbFMPrskESHGbfclEp0qGChfAwqnGyQuuGfM
j8VU5gNsde1IyqkTszkRvXaI6wGZWgtWNBe4kgwmjpou7VruGOGT7bZP9VPplXcNdYG1uiAAVH5G
LRsF+fRNa0OUB2O3Doji2QyuHa0mwkpCcaaUk0JRQqSS6g+z5b/oIvFYWvXJDep41xwSYX+VXlc5
J3tAAH3x8Zm9vXeGO7RQyTqJSP0oOJesi4Y83csK/Hv3qf3u4O6lxTdaZL+QDYFJcacGLdcX8dmi
irgcdRrdVW2Lk66YDDn2w4Eii58hblrNy0s5N8+h0i3cbCMuwBPG12Onz11kI/RPiaRCezeT5VZA
QKwc+lFcHeS3k4OjxnMfE0G00IYlCg8EHTeb+UHOuW6M8vi6kJBhMvPa+QjCM8LXy8q6OMvKuetE
rmZfXysfy62mcRFtK40fULz2t/XkrKrbKYoO++fltXJZnoz7uBBoUOszVfMezSTe+xGKG102U/Fb
C5V4npISv2jpI6GKC6qNx6RB7WHoBCo0jiihKfOGWCpSoNQJJ5n3EY7581LRt1+yEZz2hBG/wqbB
IVfbN9iaX8K+2OautqZkYUL4xWrQFKGOWGsI4NtPxxEI7GcwIRcbK++tJPl/Vc7UlIKhdm7MlqAJ
CqnNWlHT6TBC8Hpc9OhTS7YTrpW3FnALEddjcOdEYYM3QMFjncbzu9PEJxRy9led2he9IwjA2mAN
b6lylM+PRkaClzZmB2iTwVOt9V9t+L3vZtQSe5AHzi1RMe1t0RICKEou75FePhZ6QKs4K8NV1cbE
BC6jtZZPtoRvTH363pKXsukX4iSTEM0gCtRbuVW+NQ712DLPZOSNdxZ1YfL3eLvOVV6jxMyfxqoh
ndEM0nU+k1SpIq6+L0GgxJO3vNawFjdFYfW7mqDI57FCcSM+5NyNyk0JIvJUtbV2z90PfwjG6/eu
jTaunQuCFtQmeIB6px177GtU1/goCG/JjLPTb7nSLFtn6jTE6330zQooOIq96ucITFZi68fRydwH
K3Xjy+6aIcEDcRcb90M4a+gLZoKdxSZnx9wNk6U/z1iZaVSUJEy23fiaR5i4xSYj2r4IsA3j0FpO
+oQ+800uV7OYbMMwmO70OTfOoB5GHNu8QIvKWzdT669UBsFETk2+0RQ7fLeIaBOfnaaZuSa7wN4P
o9p/idPlUW5wrCzC4yy3u43miiCF0sUoInbRcgkRUyOUHVOarVH2pgcNn/TlB1Tboxfp4xtUrW6T
6vh7kNVZXxekmXKrS+SQ5ikOsT6wgzt52MmtmrX6STVafzTVOT7SnKFlLXa/AJyOUq58jksbMLo6
bea6MvcR4OsH3B89Ykmj+Cx682Amkf4yuUu94UYZeE/STA/hRDa1XKMPiz0Bsck3JTYT+moN+iZO
SA8tymb+g3n5GU/mNrDi+VsfF946MuqF8RvVUWIXycHmQJPbyWeAkmYWvTLa0tdJiDJE84L2fu5c
SptiO1ZcrpNRGV4zi0oYvoSc8UMR3TckgdzINSCF+yGorNfWcwhXrvLxSHqYdkeZGGm6+DyEqOIs
nLu3cNb5uQOdC72b13ek7kNrFO8CfZDbdst9W2rH86dKS05FSR06i5bhsgahIYiXl/bdbYlhTjKz
O+VzrN5ahCRf3mXiHEAL9j0DzecXpNyfCKSvbp22sS6b8AbSSo3sJFdQq771na6Jz13neMT99GQb
iF1xMKsAVfqgwZZzTXfac4rWhUNQSyjht9ln9muHSo2MGnM0ziTVlueM9/LTZtQ+qGvKTz3VqnvT
K0p0S2RncIrjrvdrPAEfuXKU76QtuFMKLm231dCoJ7hgqh+Q5/A+4KcQu9LOE04BFc5Tp83VyWzJ
uevCTr0FEs/od6BMrVTNd4bklCLHTn10wqji2kY0Y74Uw+PikqQ4aHb9HaXNKrN7850ME9DKBDvj
qLXKY8E+0lGOlWelCx8vW/Oip8otredAyZQ13az06GiKecvB5HGsu8G7y48lV00N1Oi4g+tHqzSH
Hdg+gVMrrUfyyLA1i30jd4/sRL15N50x8au0bm6hP4zH1Grp0w8VISRZfS9X5d/zpUfl9UxpJd10
/CUO9eJGdyNdXEY+RfthYFswxVYNbmpXdmcrD+gNAXE3DWZ720ieyDdsVgWj/O85R6XqDcpbAhnY
D/1MacPbiFjtY0eK1TrO+XuZi3krvx5bd58RmMXPZtuR4RlO2kFHpHU3tYBQ8cKJkdGLXHMh2mPV
D5r2MAVEDo8zAc3d0Bynvu6fEE6jbBbf9xxm69L05jfoRi292s46kxIbnaYeZ0IfONG3pU/P8rN4
lfdNHXrjq/M/3J3HktzIsm1/5dobP7RBi8GbpC5FsqjZExjZ7IbWGl//VjjYBE9Z32N2pmcSFRCZ
lZlQEe7b1461ERt5HwCaruuvDU+bKCXmhDPGJ/mBGmZyh2hd2+exm7I7SJfLFdME510yrswJ1Q8T
upQnkK76PdS5V0PAmJ48U6seQ9soyQh3/WejMB5kVyJ1X5MYID6WttUDqlZqlbS5IruMZaW7FniB
15b9x4C02Axa7UsGXPE09VX3WDpG/MpJs+TEILL/VvjPVJ04f8wacM8x8LTXVqHDLmzs+EKh8PCp
nZYneS+w/n9peD68J7/gXbt5mKHn8Oj2IuQqfGrnjzEJbvMSGp8DZx1x+Innh3Qto9dISsGwqM8j
jSwOUaC98nVOJqwkx7O8TL1e9rCizTDwv7b82IWZ+O9S2g/Ai752/1J+vL3kR0o7sH9zfLxYMGBx
CB6ZRrCntHXy2I5t6q5PUSm5bKpdf9QfYxTDuUlq2yXxHLDllwy3+5ty9TN8CoZd33BxXPxPMtww
y/61tBX/vcAih24ZroNXoeu+sOJrwt6nYhKVtBGGzNJy/XGyBx1B2oRs28fAQFfy7qW+GgtgtAfm
g5BphP8grIbBo+aSaiOidODH72SdgCGkNyqG4r5YESob+9a5ycYy/B2Ds/pOoB07r8VS87R2GKCz
Is+WSZsKtchesk3WbRyRfTNXFCRuK3toyUYSKldGLIkdnZ0mPxda8mUsKgMvFmxhG+1OiCKZnlG+
6mIH4SPjBJir4g1bKV5axVw1TX3DkhM1VqG/L6N5vhmM46dYo3bVJBVGffhfYz80V88YY/uxhRbj
D1R5rSiJ7qXpQooHFj//xBDFPizWjGJS5/e+o9JKfkcvLC/ojrWroGcEgyG4ixeLc239vnaRzox6
fu3ByMIwtScIuA5PueIwGl0ICo8YR1OX8700OXAtYg8FfnM84vPQc5DLOOAflaRaGm01qNuUrqMP
9S3nO1fwgk7hmPAcRCt+Lx9jo+IoNM6+yOfoL50+Pb8g4zQqbCzr+grm+JT3tzIlwqOqfAXUkToL
1cl5c+cfXWw6zrZm2Qeq4uXGC5rJ1Wh0SPlGlY5IfbAR7QvUWmufa5cVS2cwZ/N9BR76ftUviYrV
4GEH2SiGyAdkNAx5cJkNiLRhxbAXfjOVhM6o5FHdo5R6JpQiT+D5bvPrSBuDe7DP6cEy0vFcDpZ3
sPBIPukdYqEM5UTSEBwoEu9QrpSA2TWCg6oJyrNYFE+Gg6FgY3wLKv9xB8QI1MHENv2m+8gJVJwv
YZxMXXNMCkUxHiIVAJQmVPNU6VULRQtG/jbkCekti4Y2wTgna+znh8Zw/TvLvYMGevHjMLmVHmcm
9dDnIITTnpLBh+tKlIQZXnXIKhvrMp00CV7OLZUpwV9BU1CsjEHvEYNV477e9q6LaCG+oPa0uz/n
7gvGRkmnWzc0XCG/7vBs85C+GJ6nn43R/EPrLIIaFDOcKsPDmTGF29MoCOtAUPRUYxhAoR4hN6xv
4W6r4JUrIV3B0MjP4GRGfdExI3vx3Us1x454ml/7sCXcPxn+QepO9wpUuTYdKRaVbuhgCTmU1M96
pLfHAMtr7Xs7NvFFKx5dWDsHJBABBd0BKO44oPi6IRQZLnp5XkNjOuYa7Kp4pEDLRd13Qub8HovR
hVOMOJ/Xjh9yjZwrVtnxJS6ba5YRQqlm6FJhcWPmpd9PCgDs5ugZGgpXFGJJQDGuxM/NqDKPPmMO
dZKbqrAXbW3JoCZcwvYcDpZxgD1KTmF0ppunF6dWxVJtG0ePvORO0avFupiN81JEmFcCc5WqYRNb
qwsF39+ihRO0GoP1nMP6vo2EYrIxwabAURadYwdakqidoaK5lmoSFc2VnqzzJ2PE0Tr9Q65+vyE8
2DQZd4O1iorz6CKpJJ4TnxA3upwTkIQhMrVn4AgjmpGG0Lh8pCyfb82Im4S6B8kqVBggcjSDyGn+
FQnRRIKMJvNJNhDJsdNiPZZ1V928xjmRbyG8I+fC1rUJSVSDO94CFasxsur3oEyssyCnsuDNskTm
3WAyayTuhcVQ71BXQRHTTKpkfBXX3CFMZvb3APtOieW/CWBrnOWnRFw0Ert9mJI1QqIUfXDN57XQ
zsjxF+4vcXDSczgvcv+Vm1yJ/S1p0HS7L/uxhhNCQSk5cY/yphu1hpHa9KzBdppiigHtGg03EWWK
7QabundFSPNgpVktKSR9TfCBmCGpOSDVNNOdSIaCWqNWA96a6lkpWRkPGFuBaQ8SWw4HFaftfazy
m7IYmsP3Rkc4EcdAthf1r/ok5rbnWX8uSjVdKRLcpJhw9aVSSUKYD839LNg46UrDAJHXqMZTpLlQ
MedaRZ+bXRhf8aKQdLaC0+V2dYc3UoEaB3wdjO7iYZjc+lwprh0TTII7JXKqUtHd5mZI70JFC4jU
DaUH5o+C4rgqZJ6uc4eNOIsudla8JdyDq5dVnRsge7D6bq1Q91Rg0kqRuZGTOgTYFZFBVusWF2pf
QJCCwB73+c73lquhQ+Ev8XFzmjHA7oor/kqxNFW+0AATN38aZ32+iQAZruBhWtAsj4oimCqeYGg5
0dnPKBoxYXsr5iBQxfEhVRzCACBhA5A7ME/GXIcXN6qYtMjxKVqM7KUnTcxA6Gp5871NHJIoFXqU
4e1M+UUKFrFPSHUOjNlBjcNJvg+6EzW8oBFVU/p1erHq8uOgot+JGtXkanwjTal6Pu6ieALDR5LQ
+LYhcLktHHuQju08vS68enrE3Yr7F2UjGYQM8qPG21QRIWfQkGZMDFCxImugkQnwyKVj8GZNbaY4
ZxQigpicQU36ICcLxZ6E/axjourd4+x0DsFT5k5s4GIwUOI2fVoygCDOED4iIcfmCLglHilc0uAu
DcW9bAFgFoAwM0XEjBUb0weS6QDL7GouD0XPXMFo4lmXX03iWwPxxivgqBZ7geBjAeypn9bl5lrW
pQbL2QmeE07nQKnPLOROxfBsFc0zsseLpfiexO0/UoLqHBNolYoAWjDGs6hhL5Mc0kBKvT1Mi1cU
2TzqCQKnJIp/9yj3PqxpgAERjFEqTuBPlkAKPSol3RkTe0aMOHzCJs09lPYVuNIKbCnPga+14phq
NUTTXrFN++ZsYGoK77SJ3Q8FAFT+sxfDQw0VGdVRjFQqtygvIlpbKn6qb0NSZTZOibeiq3qKszoD
XKWAC7CLYrAS1DI+QhOEDqf/5SpOawCwtdcht46EkdsWB7BwdaGJhIz+Zve7MfI3Cfr3hkHVaa9Y
sBFQ2B49PEo/BhlUMUIsWZNzVfWwQ9BEKqbsTAEg3tiHPKIEKNGL3+fO+rwsk/E8xjgL1iZlyJCd
KRmJHpb598ap4gfTae+CBQZB4KFldzzvtdnBybJVPY8eEMeoHJiGaawUaKgFhZD7xlW8XCweO1Ct
MHQHBdNVVN3Z0fuzKrV3Hf9Qz+nT7JIjCRk4XDSHauSljz6YDZzeShF7O8Xu7YH4kpW+lFhNYA2I
4UI+w1JQxF8m3l9GlaNRLGA+wrlUdOAW6gfusMCCbW383R96G5qW/nFygpVr9C3lYwVqBP9LprjD
pKBBTVKg2z2h7wPprgjFnmIVI049lcN48hTFGHQTYlnAxrk/PWkBn3R8P0TPmUtY0u2rI3c6/L/i
1jxYIJJtUMkYZeu3VdGTEzDKveIpI2tAlsjk/zgr2jKBhN89hV5OYcKQIHXqGIp56n0gL12f6jV9
7B1qKqwOc5Zao5R5stZbZY7PiyI9e4CI0B44h9kJviOW4UaouNC2IkS7ihVN8ZF7qqbbDER6BEnD
VUy4n3yZj/dDeOi9BmQyMt/DAIY6BEedL1XM/ARCdQyqGlLpgbrSwwTCuiqc75pWkxHhi+udf7GA
XaOB/hTN5Tdk0HxsxcNuVsjYAwfmYALLrhQ12wOfbSiOtgFQewSsPTFdvvjGQKEYzG1X0bep/QeM
gGzZCHLCysWdUTHQlnRp3bjMmXANKu7HGSytzWODKRZyRCS3/yotkJ32daW8spL0jdrxxWbZ8T9f
V0AhDdD5zlD+eoyhtuybpZ64xhyCKd2zccnPvJysm6iD/7HZZcx4MQPvqQ1L6jVXBnvS613qcyPJ
QLpPWsGcQVZLgxjh1133ddJzsY8i0/7znV5slkVpUiD82z9b3mXYyWx9eXNdcyKkqfrhxY6yuP2D
/X3GLFTDRdvNmB3//LcVI+drmPd3azoG55WopICGBS88hF1CYNfWYcCr2baslGbfZ19XSb5vX36x
jzdCiCm1/gt14Bi7K8nA3uz7ZjJh2Jdln1g9dvd15VBD4tv2/MdPNgT4GGZ+SXn9/naUNpLJmNLn
2m6tFZI64CU/mi4lld/3RLd/bYTlK+saOLUHgMIrxGs11hprhdHct2/L/7xN4L/yLrI/NpPUDlFz
OaFOCBmTK3ksXjPYcoBcVVPhvMQ04bV0V6otkLg3mNIoAY+jZC/S2xuByO6LejMq96z2tq+SXqlF
YKm7eTqKk/C+VV7/T+u4YlDa7G+/76MHwXNdV+tF1yzjPi5Gmrb8U3OL5TzUmn+VuNx/a+TRcy1q
Tf73WppjlVft1+/Vr6HH7TV/F9Oo8KJt+ZAKAYBapqqS+buYRse12iW8SILKdCws6fbIo/Gbrrhi
vFInzAiScK+tUZFHwwx8bsoO1EQ9+E8ij3yMF4FHH38vDzt7D0o+Oi8b/GL9x9e3SRl1QBz/L07G
tR5qq/YAFIwyDDUtmdSVIxMU6W3r5CJJ5YKZpP/P22Z1XbVyhal32d9PdpeG8j1ETeo6jabgTZ8N
kIjQbz/Ho0fdhBp/Z3Jv6roObFLkQzdVK2WgLk0tt6Vtp5brC6WbupvIXjJW33f95e32ffbN0pu5
yTNWn74owNth3/jiv062Ihnvm6X3Yp/tk3Wap4N0wl5l36c0uk84nQVnjRszOMERzzoeO6W6a0PW
4wY+yc1c1krjydNkX87UQ0MWVx4PhnpOyKtlVa6eIsZ76e877i/e99x2V//2l3/wT5tfrItKnoRd
5j7FPBoH9Yzc30l6Fo9STz1TY/XIneVBK11pgLwheP/ZmPKYpnD4x8pBPcXXAD6U/GT7UXxxUGWx
lOPvR+Z6WlwPH1W3xuK3VUpgEQanNnQiirQShDQK5SwnIRUz8bE1an3bUdbJS7bXySltOhq1Rr3x
Ss7TRdbJ5gINSmOh6ZSlHIAsnpMUTf7yWumak/3GHbzpIkv7yS+L25uqqwIW1GxoryZlJISaBkyN
dKVJiArdDflXcfkBoUacRVx+MhXeKVXERxZtz2e0qlEVkRhM/70qj9ubdPulP1RRE90ZcVGeeh6Z
2IEQB5RmIE9FMRplY5jvJjeqhyidZGPycw8dM3qzbPWrODeFqmQhDVQlwr5MQAX1l1t+MVU8Whrm
ET964uZkqLi1bCBB8Gldav8sckeYRsc6KO3bLFhw8BhcUj65v2vQeps+TwSGERArokUqFbB1reR5
dohrkERugJOp+K0IOAvpinZzaubxzineuBRQXWAmk+nmixEyVuI21fWdAWFWXhS4EgZheixNzyxe
a2jUsB9x8QdaYKztHx9ZlHcyG52hgTptRXwtkk9ZlGaXwmZF80T+wr+IDLT3oC8eTGHYwx6o74sC
FeC6dM/yK6QqeSM9+W/6oFFPa3vHVAXScZgklEaaEOH8gvXRBOcNdjmT/ShRGHNqY5itZqWDnM70
7tFUeAS8au2wpKo4YftchpSbpJyhFSNcXHaRpcoxsdEMMgY0N7mqHKH9WIWXtSZOnocroyJMkT7W
XRldtkVx4FrSSkPsiJ6SEqVDkYQRDFPOPvIaH4O5iS7USoLKgAkvplayTXq2YZ5NO89vAkTZ2SpY
11AmrUnok6jF2bCG7z52QQSwYvIJVqahG93hMuWavjP8rL44SlesjRaocumGCpYvPb8rEk6m6BGQ
CrMBFRLO+mjmh1HDLZFYY2YJdUahGp0g+qwrxazIZqW3L/prUJ/tNf5LVg1D9MUfZ/ccVwOnhKcy
JH5ehBcrWp8GxdqXVXHUm1d4M0Qm/E9UYHG//8mxeQmWmZUnozlr8PnUl5VvLE1pxQBVhYtT94YJ
iOxRqD37t5RF+b4C/gEmdZn9NrwmSlmu22NylG8uX3cTkzsSEpcVVQOzzZvMm+jKKXLkfm6mlCvu
56ucMFXWBScwKhlzXzVC3q5gdaEHg3YtYsu47qtsu3hFiN+5vFAri4w5WvPk6Dkoy+WoVCor2Ojj
m01XrwbDIuuWxRSrZuKf6onvGDZVueuYnoMtNahmGKJ01/2i5rRpRmyBOmXJaQWn2uypgVTnvDjT
AUGlYqwYp2Or0nGyDvaBikClF3MAiSGNm1PC2Vd4x03AN07W6hAcU4H/Oap+CKs9P+IkLbN2vmu9
d8a0+AevpBxOfPvAX5HS4LnX3Yt73zjDYguUp0Okq8wepH9YRuoE35YpPA2RdsZc3gTIXeE0yeEX
QpM066JqaRq8rcihUQwarYrabyoVvaXOZ6qDkbsi2w76KtmE87uEXnT0sti3LhFpnTJ9H3adt5Bz
kiaKjE8Y9aDVU0kxXQX5pRHF5b5OFitJDkhX9pHN+6Kss9IovpqL+yBLNk9o6DrqrbeurP3lfbau
T/bH7bnvAeTSLi3Ou+ZPcbHZzc6d3j1XpjuehoGZlW1kFho8rNgrJwAjgYLzZNZkVHI1lOzVQKoz
kMqSAmDl1pXtTay9DgtSi2QWiAKq58mkohigePiU0pWV0qB35HmhGk33EbJy8/mxLDvK4vhsDWQ9
91fKWlmE68x7ZiYGF3UHdHNblsnu/k6AivAFSJwStJy68GTzL9NsmRbLSpkby+IvE97/fbP4Bm17
yk6/TKJleZ9q/7L5xdule0jACdLq2g+Ir9XI+uWn3Hbc/oXXtDA2Qt88iia7gmrBY/qnRpuS8/EU
hT34H7VOGqrWf/RkcfV5Om2CbtXbXysbhhUTdypjZQHDcB6s0tUdd/0hBtds9biV121rZYcX/4on
IoaLeR5DJ/n7/+3//sXOv7zj/l4vPuKLl+z7zQl3Cj+5/ZOFhaGuYmkkUSk9aymCIw94h2Iztor9
haTw98Z2EC6FzvJdVuliDfIi6f9icdcA7O+yr8OIOkP7kOlg/9AKWDJe2HeU99r+yz9uH3B1PDZu
Y//4xOqutH926aE14yYl3W2L2ke+WiuVQS92l0XHgLSF2oS6H+s2Jc1RfsE9rTuhWV+PnjHhGpm5
7yTZPebEhisZ5BXjCB+i8DbLBxE6wBdQWnxVBLY328q2NOCvNo3Jg+lfd4JpiqOLvKW8iSzLy7eV
sqwv+Xw2KMqcfA8CPtrEYz3pGhPZNrjvieEeiOT156ZFkuO3aXS2HRWiaigFJLiNJ9woj73ZXqd3
BqXpHrYpt9HW09MADGITfthq2DbIWHKVkXYc8/3RByaHRVWehUMAKR1K7L304qZwtp6djB5gKv8G
m4FboxpdBDKqSku3PgaWKi/Po0Q/ag+GqQT5MuKblUoohqFOoEhlqiPVyEpX6zSqvzvgMfi6mqpu
MdchQ+Kd59/rc79cx8F37mfVDHZV3yV9uGG6UzVr2ajbwO3SlDEDrpL6fa8ayd53LYlTsp/fkDsN
OKQxJdobWedS73ayDAuqHIXQFBg107nqLExWujVGQwATymjSz2vr++dCHse+ehxL060IOqrqk84t
mBNB/RKOAhvKDyM9aWRDXkdA8kfqHxJlHrs1Zh7futW/hHJvFD1EKtVnIoTaurJWxywLb8fgIrE+
XAwC5hoJ3zfC3e7lziKYkpfJFumRBa4tDkbVknXdG0Wc+mVRNsi6RPn1asHsnEpl5BsGAPPcFABx
YMXox9W6fYP0ZvVTYWoebJ5BcnxFFbY3ohSTYy7rZBErGDUfUJOWXUg2rsNzjGnWJdtmC2qr7CIv
lv1AQ7zqUc5dROclghFUEFTTqiewLGryyIxlstepB29D3eUPCZjsCpWVUnZ9CY6/7JRTRor++BwT
/r4GuK52qCypY8XzAMteE5reoTLIwpEVwkMRBcVx8rzqNFo1RumqGZrp6PWDj+hjRm8dUSx5L82A
ix6DCNun5Awtltx5GrFP2u9hhaFjeTMOCWVU/nKfA8OYFL5TJBYittgXB/Gg2peltwsyZLEOsQP7
r46xWgYlZP8uyPoOk4b4f05fs6r/+mug9ccL/9Z4ur9xZNBP+oFFsZurTFx+RlohGrmk+2wnsD3T
VfygvzWezm8AjBjP4UyDiMqzEGb+oBgBOLKJzLrEcwPDhX7xn1GM8Cd5EWoNeA9T1w2Di98EEaYo
R7+EWgO9K/sQ4eMDpQuAXJT/ZOmTsBtMtyMnkN11ERhdres++07IPG4JKV3Gg6vQ3uRLSHyg0Zdj
iv2YPbrexRxXcPi3JTsvCEXARU9vouGENc0K67S+D1t/gFsEDMjC8UFj8n2p4ugcG6l/nQMEgKiq
DnVVvO3c4bO1dteIsBBh0PJVPOOT3fhvDGVnC0jRubNaA/YeNQW5EXzRmQQFQfUBwyoiWPMffk2s
AvYN2eXlAeIL1bgz5PcSZwhjOBSx90S+1TrqZva26pNvVrpGx/VW1pp7aPTubeYgwMcqyoP5DCO7
d6ojuJ0z3tnOo6GG0kly8osJfJNW/oVh3lW354ekupQ1kupueIMBpIdmqIN97gNnrv6aYnZO8oS4
oG1/GJAoTUP2kTCPdSgtvrMTelTDds+orNDpDVRwBZH5x2rYZ0qNEBw25tsmz7C4d94hMYOAXyNZ
SOEU+a32e++M7+um/NqfxrEv0GukYNuhVlBNw9i/WjECaT8YOgwyfTpRUg9IbxjxSidvP0SkEz2v
p4rqI5Hgp7HCLU2biicH3USe8St0GmQAoxzfIKKqUAHwJIIbfsv0Ozet3/blfPNX0z8aQ/YIcA6U
+BQSPDGTr80Sj/iQJICq/Ox7lb9BR/+aAP47AqzY/yYxGroa/jeIm9Nk6ifTwmM3UvicVNNehVlW
YGowf2uL7BEvFHRmeZ7A2nibJ29r9w8S2E9TnU/3PT/Cgj/g22Uub+kyQrn+5mfJA1p9/VgP4Xvs
NN7EHGszTKrrlBCO0zPie3Pj3Rl2ZpDwTs+tsXgniOYfBgtTbhx1n7LarB9qb4SUbnfnOB9uxgof
k2wAv17XXToOJsMlkuUYlHwq8tmCstlRcglQmerZFHrWsbbn546xyw0M4itrxLzN8kJcV8fyc+HX
n6loXQ6l/hEu86c6q3MY3TYuZJ7xMSvLP5bxSQ/KJ5OSXx+R3KGxV5wlXeSVWLfXffWumty3K3C5
KrYZeoEVban37RBXwDXHB8npXpnlK0+LkpOROG9XjzKRpro5K8I6x2oHoI3Y61TZAx4XGBv0FuCn
nw16bftUlXzFwo+CQ5dlJRf0tHwOfJC8Bjhhv/9zyCwVxS1R8WBBeFya4kNdc4jMEeAk02Jjtb80
VjASNlPF1B6mPDVgx3K0nvMee8UIDhJCE+t7M7a4Uy/jKcACJnT68iLDMbHLlOGY9PZ1GlXamCFL
PF4a0UxJr1PqKXUzPs+2//nHRpUiabDczYHN731trZ1TMaB42bb98nZFhuN6rfeEb7CKmafeuHFi
bktZy890NpJ0OVlm1RMrCwmVN4WHEtjpoRN0JFj9IfnD012eyYPetLcO4wOT0spbUcZHIhVUUKSV
gaJN+eGizO3vI1TTW2+yauSMmXHZV8ke6DleJXPiXfb9E/Ui2W3hWXJaHWzABOQiXJjaWq9Incxr
C+D6B6hHV7NM2UWaMgodVAXXfY28UvaiapZXJdVScnMz7mXd9k69vJ+sGJP0bRSM7cUniUHUs3rX
gfi5ZPC83k8UYS3LtZ6y9GtNdCo3O243vvVlqj6E64DdcZP416bymjeI1El+91QOMV26Dk2fPkxj
9X5aFsr+zNi8uUb5SuJHQw8Tj9gZPsW4So7mwYyj9escj28TysPNNcODXasvVgEMbW7SV2sR2o/z
Mr7HehYqBjzJQ+it2slcc8B4noklSFR96NRMybP0R62uh3Of1t45Tyiji/uHYf08G0F5QLIb3ofr
59YC/+FoysQcvqkq40Sv078iLHmXmToReernms7wblppUSO2VN/s2UKo5DTxLe5G/wMUmGPhetmt
TzT3TC4bIyo/+tIsw59lPHRvXT2s3sAUOFo+xetaP7xfywFJe1W+GULcId25rz65sypXjd8WaYzb
Vue25zp2cery9M9jH69IUBv/Pgt44HbGcIq/D/VMVVj83HJ2XaYCsRMesgo5taSnpRwAk0YE8BHn
cBnXFLRFRXRnzwgoXTMEH0DYU8KgMTGx8ibL6NdTJa6mrFuHJqbGydKsSfh6HEk2MZoomKjpDJ37
voNU7NsoDGs1Sbe7jivS80bjLk8JgmKLgIqCZMg6IFR2ZiYpktfZkzsvkz1LrZsIlJZrPINTPe4p
H5SAeF7c70j3ucM7WdPKO4lJS4ha4pnSk3X7orfWHzXKGs/6z7DmstnhYkGbMFag5MQLCY8Z5lGC
nnZdpcfEtMgIU5pLOB+MWI0x1p0kJqRxDItCGelucWnL+eS6o38WqIbDqIBYVHlnNLgfr6qRdNm+
CA+xOIYR5rCFr9Bhs1Lzb91YTRFkWZtQX6cZ5iLRqoL0GiYd/J6ckcy087AkyJQvHjO+1d84+vhp
+YcgxdBDjusqrriCLkEA514bN7jIUY5x1uUXrm8C0dmPssS7N5qFmjzJhnzJ/nQWIgCinxJ1lTRy
IuyL0lubYTn2mGltx10oL9LsKb+68Bi9hC3ldoXbfJBzwZaQkHQBUKMdwXD9c1h2EAc9cr968q2L
6v4eWKx9ysgNH+QXlWSPNL1nZWcYtLjeqJ9RGvm9o7Qzrs4Mvvwni/9FUmjfILmT1f3SVGl/90te
SFIjkioBVqkwWT6AO2WGsDf7ObifiB7UYZ0L6zpKcCrK/ddZifJFsiLSSHril1TJlNQ196fmT0Hu
bMduu0b3LEVS9tzaMurOVahUjo8n4eV/OoYWiMh0ggYlxwY7Wa7Z7crd+k5a/+GlJjQKdZHuh0iO
2It1XhmMxyYvs+N+9W65STl2krqVLSb+c+cG7eWe6usFOyXLXapiqkSMijuGfchxVQBILhm5lISu
JL19nQG31OtM+ypJkg4r2AyEgON187WTGgom71sCZdtBrauivgDBOsDWVNEZSapJ2kR6L9Zp8FhP
GmP3gy1VSQkzh4uXJzgAxmv7ECTrdcuHqDyg9EipUP8WtL/veb/9iBZ2yANWluukdG9dSshO6E6q
qbo41kEzGtwpwQBgrol4vJVIhBzC9VUwNel2ZC3Xs0CapuFRLkm3s5mDdZRQyWXqijRNXlRbxnOZ
Fu1FDvQmg9xlkaHQLtom5OQdMmYgKl8S7BimX5Y739VgbekMPMVves8+S0Zal5XF2FMMQWJLss1y
j5YUnixKTxrZIOsU5yUsmwCg7d+56C3PK3fOrcv7fykDRK7HDOTQhtdQQk4yglVx22Afs1TTbdvM
qMW6T+0xG4yPbju0QzJG+2IEd2DB50n7NmLPFX8LYc5eRZ45KoCe9Pbmn9ZtjJV9n6hQVtz/9BYz
cxUE2PFf8ja5sFmg9TygrcIgYX/ZP732xbosXt3TSs09UmIixLJVz72v3kQlhixVsNncDkd6o+2/
I+jncSRSRFEN7tLBfR1JaC42U9cuemt6V0r1YKUM+Iu5KgUvr4hEcrUrGv/pbUSQ+MtrsHE7O6n1
CN+2PMet9cmITSrjlfRke7tt303o6PNrGBbFebJ91zZuW8cVeHHBifJLSmTj8PRxM92R6FrO41CV
7U0M56VyUEWFE4Jn1z3HsXnd1xL67ysju1/fVTaWNOJ336heJD41UVh8bnV8x6RUbYn78OJTaLFV
r9VmcWhRHZSPixa2B4kQSuhUGlncXA5lOQ0whptjAEWJusq3Rm7b0q17i1mKv/TPtlKRTigPCrum
PFwlKnTViDe5LCJgJ6mVlh98zyog6BBNFAfyUY9KfjbQ7OobyCr5QtJEqeFeR/zF+8CZ65uEmCXs
nKhHox/U8SFQj0CJPGo8GJjqKa0AIOaMdFC5UAuRrPATlcJCKgul11EpdT9wIirdggNWzMHp/jwo
FlgnQDDVGLjQ28rzWgqvZrWr9FoXFzID6A3CK6CNKsAPGIxTUArSZHmyc4JKpg5P0dGr21Ygq5L+
henY3CXDz/0I0Z9KDJRBkpbYeroT3eOjOhUWViqpGg1JRZv0Gr7YJaVONhWzG/MpVOKMPe5K9R92
CKGDl4EaVBSlzvfW1RANczcDa9xYAy83hAUFREzjKP69xAo6Bo6HclxJ0iwabrAOxYFy4kjp2lbO
Jt2wV4g3O3xsgmjd6o514lnLcY9Fg7zGdm9Ib1LcLGF56XGMeC7sK/Ux1k5DS/mdaGj3pvBT77p2
3mVfJRLfPioVhQ9SeE0O6DJr2rO8mySApLc3kTpTe6SCA7pHjHz4lXJ5dknXnQt+eDvNKGkbnVtv
Mxl7CMdouMVEoR2V15CmUWmO2MGPLaU2cEt9yAatIgXl9w0+MQgS5Gzzg0I5J6llR0yU4t4aOLjW
V3M0H0qpTpWTT5qEGCFS8zL6i2BfA0rBRAvjmAHOz01yJyXPQUTFOvXvGZN9JbyQ5SJqplsG5zFs
oVRJ0Sq2eFRnGU2MpknWJknCh3MAxvxMZ0QhOY0XmYwf61JIwAGVOsX0OJpl9boZi+nVELZIk8wz
4xoCRWMCysxG1FRMCebH2rvRX9P7hNKKS2y67tEPqvLqlUV4rteiuSyUCJ5b3V/fGMVbSlS9mx3U
p7xu3tUkgB7SuXq/2mF4g4qE14XlfjGNJX6cqE1uq1V/A5G8QnR0q0P/ieF2+jQsuiVUbHRkXBBR
fJ6MpT8nBqRw33oTEM396APjxiyhLk/d6L1NZ7g2kwfQedS9e/Sg3mFOx/AGpeo5C5fk1nRe/1BP
I2kMN7xNjYI2TnhwwqnC7E7DPI7px9KlzQ3GIsVSlJRRgdRZd3aXvyoBR521oCuvtrhTN+5w1w/D
LYiS4hg1jvMKw+LHNEHbE+nLpwlgAYmTCYK9N1noTVG5mw7GjL05vSay1Ty0qdU8SG/Imj87qxgv
TtPVj1Ysg1yqnTNtjk8Rcc7jWiNMagZgaCUW3pgGec5RC0P76OR28irPCwKfzMYvRXpcczug0Meu
blDXIyyH2lfUA7/mdja9t4bEvywmvHjDC8CnlPp0jfKpeJ0twAaQHhEGoXbeSfXm2HrwiDBNe4Q0
rx/HmjwxjufoD6ukOmm+/2SBcL94jYFvELEZOz3mhAqfnVp7n1NAe/XRjxo9gdTCGhQ46MEKzOlM
qPU6QA082ANN2MfFycIy0g7H75VxKCuM2/x1qk9NaL13ymJ+CuskvdnO8mHWzfjcpGV/kDxpHa/+
OR2G3ysbd6KhNCDfE1lfMHp2O4K45fi9xuwQ0BhugnhirTPyKcsdnsrO7g+BBXyutXQiwXn6tnGN
9mo1cU+a0qoJjs36c2fzsJzK/LTqpXkqlq65+DwpjlkzA7cETpYHgL0Igh/nZnEwXsPTSwOq6OGM
e6j0xbpkRbU+RphuwBeHNIxMYbqrV3M5Fkic1in5Pua3fuwxDFIBaS39UzciDDQZ5x11o/TItuJa
pejolqWlhJr4x7hha4d8gbiC7A0GQeI5BKMr/9QPJDMSv/mzd9R406JEMWOCefB51A4ZKNzWpIRx
7jESMefimlg9LNXSAApFVblV5XDME+NsgQ47zZygx7LzX4d68QAWN3ts/P6m51Q0ZVnzrZ5JllSG
9d/uEmLDNPl3SbfXWQ6wrPiXhJu5vejvhJv9m20ZhueYloExB6m1XxJuFugUlxIFz9RBIPls+pFw
szy1xTM8sCm+b3suubgfCTfL+s01HMcB4W+TdnM8/z8pbTBVKcT/1BU2MFV59/3//R+HFZYXmJRL
8DEMi3/3rwm3diRkPrsGw8zEe8gruKLTwrjOA2AGov/jBCO3nlftWGezeRq0dxmWmscK/vYp5vFV
Fv30gCbYxa3bpmZS+XU1TGL11LbvglDTEO4T2rDt+7KNWus8mHeknpKHwbrWOhbFwP/s49T232Bn
ccF01YRklmvYx413MW5BHGQX2w38eynS7lAZngBa6niHuB4gEecjlDfm9vD2Dq0O3nnsZu9eenuD
U9IMBeV+0ZOT4wUUAqs9uVa6cntRM1XefQZQ5FJp2ccgX2AZLdGPJvr/3J3ZUuPctqWfSCfULHW3
lizbGExPJtwoIEmkpb7vnv58EnsX+/xRFVF1WxfpcJeAZWk1c47xjbbSaRSyrqILZ+y2h2meZx4D
nO79vHl7YbuR6//Y7m0/Zbs3FzQqXLPYa1OUkJAFK3NdHzo5fb7VuL7dqKt7vVlCYt0SfW/Nuo4p
W9HZTK73OqCfqR1785JCSNPs7hSC5qbDmJ2dnFimnesq9z1NwqAMr4WzaP7QWtaOAJXi/HOTaAhf
cSqS6JCGCcsKOZj+4DKW6CYtJmnJ6zocMJtccgvEXt3qyaFIS7nDi3unj84fq1qhqcSW7C01+50t
OWRjWb05zoDYcrbvwxEEtRpbDp7MlYWNDRaZi+07EA57h3RyY8iCoVZST8P4eyyt/BrvjyQIlrIH
RV79BnmwdjONs5h3aUcUrRtZapA0yVGN55TqtLGDCRAxUPZafK3MX0ahFTeDm8E+X/KbsS1AbYh1
5u2vw7nfJ50OnBKqnFzNvIWq6je1wkP2nyEJdqVxUzUmmXgDNUiZAdFnbzrRjgX417v7xmwV6npm
fKMPDWdnt2TBmLntkXzgY1sV+UUg9dnFOW4VY4wG5F4p473ZjPNB1Ar+dQTnjoqWVWcZVtjU/w0L
8wHpFGdnKk2yB4EW2c7ysr2GrIujp6j7PCTCY3uDlQBVYdoG1uUYN7ND5q22/tVdG7+QGT0HDb3L
7bVlfYMl89uZPEU/VpdnC4rgoRMoC+e0WK6bkY81WpLjgcfd1ZU/NnG3iO5ZbozakhzMuSf3rOGa
3zpXaJFQilnt/3hubF6bOL3IDmxwlsb5WdFd9TgrTUDyFUKmtX/U8supmq93tyd/boqYJI0VUMEA
2P1LdC/4zUk3n3/qL6lKKsq02EDPdXLzqNmiErtf4GEww2P0XREZiHu3ypk5cbHUhnWXIRY2VqwG
UhyFHcZwMVbkRm8uFTJgvLh00HGKWIUAqzDdpbFOjytxSBp18rfNKUFkO1A7IAbuthfaylLfdysU
tg2cD1h7FcymP9nKCdkcB/pqOxizd2HyzdHp63Y/BpQG5Ei7ske2p9x1Q0Sw1LBHztXsGRLWAMIR
bslKMBlXlom6Uk2aDXDirtuN74o5+JN0GgaYjuxFN7H4Vmbc7m3PTc5wSNLMpLKo5ESMOaa/aNYx
X4kr1cpeEXBBATW478bKZdmq0tuftABt0WSj7b+P5FpMhKWIjm3d+hYig05CLO/sggTRTYLkmcaa
vbvyYaaVFFNnse6pXZnR44Uj862i/+lWdDidTlYYYN8h2mmTtCVGfjTkGLATJhS1Jr0Pbk2+EmyG
pHs2ltkiJdyZAr0snqwVZy1X8k2+MnDUlYajrFwcpkq+xg49+ygtIEqzAadwJelExTU8pDgwQewU
azsI8IK2sncUIDxbyfE/qo//aBqMtQPeibbcrlxJvD9dg816vZ0KbVk+dIiegg1/vRWeLZMd2Xdp
MuzXySsDyoRxBsKQ3c2+TEAPKet+TrBxZIcMkyjqVjoRmCKdLsHKqxCgItp7hFnhVT22xrGnp96+
mu3fzRtSb9vLrTdA7vu2MXDhqU8gLSh+WF9yZSdt78xWntK0kpW2d6crbSlcuUshACY7T6qjM+ry
aBpd0Mwngp2ck8wBu+4YDmFsQHJSQDrp2cPmEto+8c9n3x5+19/TJbqZW3w822FoE/K5IVB+M8G3
p74p+ZN1nenzx1hobG0Sy6D2Y4Ak3MhUC4wqfaVVJWwNszX4K11P0NQs/YXSEStZt99jUk/gdMBl
WS6TDQfLIh2v7Yr+yima69Es00NG2X7XW1O2791E89m91SQZ0yRvImjW7PA3u5CqBmReYwNYbUPU
Jh7VldHVr7QuYrSJkJhoNqiUg+p6aa+2G4o2DGDlijgC0RDvXc9K3OoUD1B4VqVsngBoSGV4zCzm
AhwKdOMpy/4Unrd723MtKkAVP8237Wkb4zbm/XZvu9mqzXSE+10U2Y0flxFzK9q67eqPfiwS22Nn
ZaPBJTZ3Jrg02IrOrmIr8W3o2Bwcnda3B52K22aCyykpWSuDrQCWzcZ/uKUWtew7ob5tv/cfhfCf
hwtcl0Nh5cHmW7NdT1t5cGFagTkY6hm8Nbi4doW3DStmartplUz4LXi5qlQjMpHtuj7onfmVs/7a
TyuPTgdMtxTVhHDwSQktPJ3FembG8O9KfeBa2i7Tby+L2Ih3new8dZVDjisPryLMcIi1QB+j16xO
9wn/kT3RGLQbTK8Gq9evfL1pbTRtaQjfQQg/wQjbKz8va2Cyegh+W8vq5+ntXoJIDOD422ZBA2dq
HlETedujrQewmdR+Hn7fg596MmikopqK2G6tLr8yXS2W23GsTKuE41OXB1HY5sHgExc6JSCx4gyT
geqC2bungUb8IbKxl0t85nI1nGur9bxeTegabvSfKIjt3uZS+k6K+AnC+HnP/+45GlF4/FaT/Pa+
nxt4881Rw1X/89Q//v/2wo+dhqg+hShjQ3xfelWVy/F2uwrrxiKIx5n0dcFO2WJiQO+pkVDrzI5b
YPvPFPrzcLtHTZ3S1/by9nibZn8e5hTz8mGZr7oJpXex6k23FvjW52o2Oer2GCR0dTRXseomW916
1NuNs8lanVXhOiB1RYjQX28306qDnVdFbLZqY6tVJRtugtktjWQLggk3Qa1ctbWUUigsH8UaDmRV
q4luuzu5azU8W+OF/vnSf7xL9smo7qcVPr+9q9j3KsrwxWb02W+suU3xu93bbmD1tf96pUotunzb
s+xa6vy43d1qtRptgvy43f0mOf78FL01YefY05Cdo9XfUG7sEW1oVknx9sP/85mfH7nh/7afuD03
tbpzAmi3Pf2Pd8VbcMr2yvfd7bd//yHbW7fHssZX622Pv3/jz49SE5LgdJf8njNoMgaItV22/e5/
/BXff/bPyz8//f/iuTI/J3atNkPARojMwpnow9STZEbpll/vW/RKR3Wcn6ZCTCDbR92ftPpCnPLi
dyPYq2EpXhLpYKxwq5eUCBsWs4tJTqwqDlpo37XpVP1mK/zFEv29s+N6v9DZ8AHPEI6p83atFJFH
wwBdYRs/T2ah+n2ShlcWchgR93CWQ7jXbWvNdNfdLujK7skoJTON06JaZUYhxmd4Amcz+n2t/rJK
Qjg7DTz5YJ+jIoHJDWEy0QtyLNaPKeDnzGPfBoQ2McHYQTeii61Zn3pTR6nYQRdD7wBJ2NBU2aEq
ur+hFUsu3zH0YnV41btJghL97STEN9oVbsgZHYhommCetDdDge40BEM59Sy0ARJQbDVONrlLOCfK
Y9qmtD44blkrzoCe4JJJ+Ro7HVra+HOcPzKXSF0Y/bshgYocFfGvblChixnxSdRsSOFK47YwDkZX
3WpV1PFV1cTpRv2nFWZ+pbrmQQ+pSCRWQToIO7e+6X4ptvVpKn5jrQWMnOjxmP+669P5IZ2wpaaB
2eBCAf+leCLDt5oZHyCt711KEy9D/qH2w75nyXU7YzbPG9a6dZP6hlTvavQru5JmEB5Eu/GysWDH
IfrKi6y3xXVUXxRueyrTbOWTiuiUGBDR2WUfpqbmm7WUnEwPqpnUcQ+u072rSwtbvIle2onwuFRJ
CyyqPYo/to/7QhsOxI5auyk391MjskBWceEh5XlPONOvEmZqT4gBPkksn+BzPYcknLIiUTaOPs5q
PHqmpR2mLrwa1dU2XU24hyLt0RkbcTCy8hTntXiQwnnEV3kZXWwTSYQutdOi275NDh1QOH/Rlb1L
OcMHfZ/h4HUPylhX+yjvr3Hih5/gHK/5R1l5Vcvi8im9WDLAtQIK4BIzTEoWWLu69JMyWQ6myAC8
qLeubNRTGnW09ezkWh3m+dal+n7KlewCU3o3tZyvhFqXnqjoFtY1yFVIb2KcOTmBp8K6tDuvd8c7
PRGeiAT2xq770FdnkKPa02msfinCYVgdSi8zqsYHfuCZebRmmHXmjbOUVHoHMtuAnCVnoQ/GoabV
QMZHMquBkmnE4Zrp79owP8zWfKAXqv6u2vJXxRDlIfFVd07dA6eYluagLyNKWfVGtgJS4rR21PQS
KxFNzl1m7MKwmS5l4Qur76BZaPdW2QPfL75orDyWc2udGVl36hQz9j3Z17Xqpg9NVZ7qaBIUsJRP
Qu5fChkGWRzjAUOqbSUOHZ7I6g5phhh4TvH6FkP7GRIwicjdfTRtXFP1uU9acRCCjDFMae1OEnPN
9J+NO4v2T1SYVwtVrSssAPtRQfmcD+F1m+kgTsP+L4tcGgkTsNtw1erlMNoIkjvI3qbR1boIwOIp
KM3kUodat7ei9K1MkeGH7uSTWdR4BpQs365ZhHbUffSqaII0Dn/lIbLvxqJXR3xuPKqPla2EV1mX
BrFtuvuuFudUtet7ZRLGLtHGNLDT9nPs3PYQMkYh/ie8hBSKI8pmdtFdeykSBP40foLeOoyl84Sq
naoUBEjI6OqnJMjCnA3d00f5voyZBwND9ULaTruW8ytAK3QT6s2L0ZjjblbnIpgxT8f6yzBkRD7h
q3Lcxj6Sp1yYCqdv9U6Zgs80qBwdLX0lUO+4WOWTFtuQDsv0sy8BJ5RLnB0SMXW7WBj5I9GgAagZ
39G0/i6zr+kJWcSgZQ/DrIGtF5bYj1GX7bsKAT+mAB/gHD4eogP2kkSOaHyb1qyhZXzuouyK+hUi
vDZ7dOXwrMzM4rme7lEZnomNuy1062Mogi5jqJF2cuUOlrGvCaAqbTJaJhUfQKX6wDS+HK04pvGg
UpSzh6BYOP1kZUNUrZaLth6gwonTIIvoA01ut3PoGe4VbfVkpjTmKoP2CficzJ96+VGNeycraxo3
w2FMe7ziNaHREVtPh6kqO0AHvskMYggM2mq7SoraUwvtcy7oZSTytxB14ZulUHZlO3z0bUerxK24
LlK6HzFhWNgMff1tsLElhlVqH6lDESvr4dEQl6iVKAQiKHczFvTZ9qyuiTw3J5geMcCrMG+Q4F6m
isCIeCzlQYT9qzDSq5LdcNCM5rmHlX3RivimUQGIRi4gR2J9LtSbnSDJu4ktmlv4PeVhMDcETCEE
YBau9y7ovsSGAasnhAfFSbWrsdnvB0sv/JhF4w4FcbWTY3pvSXRFgC6vjJiYGV2ofsI30rbZCzEx
E2tG/a9e3kUmZSiBMJLEiZmh8MVK9XP7XsXJs1iU986VqMfCvkHWPqQntquXOSSbZ4niW+QANyLW
ioNZ3eaFducsTecX9FKDQZnQfwH1I2FaO82CwTgO66AfjOeujstdHzMvU0B4AHb9bIcMkKms1Psq
Ik4LiJBBmUd5EKWGhKlf4yiqyOu7XHoxYRC0YSE1xK56WLr2DhAA1gG5nhDLNfTGu6kklirhK0OZ
fpqjmdFBENyC3eisFFGM/7Ayj6LJAqAjbpilt6z8Oi+y7ecqbc49+SO2rNtzOYgPUaAnq1DLCSk9
2RE5NIXUAuPE2Vt9jkhTU4sj7so/Wjw99QTceEpS114WNuWOeQyQrNsS9FGzgh30B8004DghzV4t
NorR7dXY7vdVm0S+lsRoWIqPrBxL2rbN6MXJQE+wHXaG6byHyQBGQ2cJaLjtLblxOUluhjcY9iFB
LB2ZZfQXqxy1e/RI7q9GKR5c7JM7TciZknB1p2KSLzCBFHZ2pSeS5ZOquntSZ4KqHx/Y5TJRc9U1
msIIB4RynBFwTSIioUKbn4CVPZZ6m16PdPXG1RuBWJjR3MXgyzZkyR9Mdp1+qg4+PJDlZjaqe02q
2lnpsAwVyrlNQOlqTdV7qq3DI1jq6t4dGmrNDjLByBi9BVCn19TlmZJ4XJPRUTQ2MAXlt2JTgWvZ
e3mpmGkVpk5Atam4i6Rr384yQBTuvjEcEejNYh5/iOYShTZpl6EBe6+qV67LDC61aGKmLaZ9n0k6
MOPenk3jVOrzQyXm6Q4JfL5XV0YzNXAJTagSNAPK5gjvGEdLj1ie0leRl+e5Tb9swtCx79BFALf9
p0zEJ5b8mbztnrg4lla7MVOn23Ea9+n4VLAkPOhlZe2trD9VoxrD69SWo8HQwIDoqvfo/69jjE63
i2OeLBL2nGwkVidnrwulvfHYw3o5rpZUxA17rwlYwUCBkkQcHKdqKw/EjvmJFM1p1JoEtVqTeR00
2YNNbHdm4OLSpRWUdG6YOz6InqmCLTlL6q2DTiW8huwP2jaMv2R7k5BAmTO/sowMj2ZePRjWo+1q
2lPYAOWIxjZwHbvySME16/oVnQQJXJ3+InQW965t3OeR+asyyCWR6r3mEHNT1gVwU22J/KklzBoH
20OpK4M35TSfVY74HEOS1lABEmTbkzp6HvqUyHpbpZg8PfQWEhd0FblvT1d2Tzta5PpdR6PT69Tp
j4nr0x8cJCVZz1NKqIQ7tVle4KyxLwCXOxpEUomQeMtRad96ght8rVo6AKarhpO+mASdQ1AVUZDM
NmOXPc15M+FVyT+Nwtb8PLct9mNOi5lIUSHd65Tt/upx3kE1CicfYBosNPdYNmsgqU13MI3L6qiF
JIsm9qpXdpM9uxyBaS0J6C2S5sNvzkoT63ebMDcYt2rPpAWpYV/JJfFTqcXMTv1bz9jvobEgGS61
Xpsu6RnwHLR4wuZi6t8xRDxBY78nu3GPVgWkrtbEXrjsmxanmzGTkVXkfDrd/TXkidypcNDgT1rQ
SCu2a/FMvlU/gkAjZtUBgkWLiZI+BaDccU9po6yfklw+M7kNq4M9qIexzYer8jxI+WFK29oNDeEA
JHCNyfjVLMxK5mTCiB7+inm55GQF7AW5ZHxnbNtwQmd5MwcjXkWnZv4As/ArJeW2soe/fT4942c5
lZE4sKx/D9N4PoFS1XeFaz1g1LyJlekpTcKdlSndVWf2h6I0Z79YApNcuZ3pcEHCupD+YEw3Jfmu
Jc5OikDv+hLmu2qMVvKmDuAjotEc5RB4qZNp172qA9+x6unciQutoci3FtDl8ZI/A97iOCXFjq/M
8OdsvmXvQiXIVM4da1JGYZdyjdr1L0thlBd2KfqaD90uHLJqDsdd0YgAxeQf+rZfcQ+GpF0oPEY6
p7YlnhklPmuaZ0GVGwe4xTUXRqzvOpdROzQdSL5TdD0QPbO4keMndNZ3UUdrwTWHvavULxapWIGf
KJHzwNUzmlXKLgUV5uzQ0Mvkp7rEy87Ozddy9qB8CxLMWrTe8sNuTIp+nJOtTeDXRLt6FZtTH1mk
r2gUE9um/IqXOvXieD7Gcv7Qik736gGe+Row4KpDcdTipidTD/WK8ruPYJgxuV5YI/zCIfbY6MOd
USj3cG5uXbIt/DyJKKXm4x/DXQ51x/zERr7uMY9IGT9H9iqrIb3NiFIHwAkBkJYSs0OOoztXL7UD
DGbWfTGyvT7rtf3gok6SHda/llFtxpFCHDaVUijCms7qHa0mByRkihT42MbS7LwponcTz7W+U+ey
R9gitOuUCoM00RJm9viOUuXV6RWorRZ5DxXOmWxMXmbtPda11yhPkl3XAvktZmbnTnhy0NoLeQx2
ptAowY+pG7Z5rpDOTcRD4GvRSQdXz1SfwPTWbnbMWrW+DNnkib5/lrMZ3jTQzx2LeVjXP8qehNS0
H/pAYRvPvfFhrmzId6q6H9L0y23oTyu1CtgLAFhrrL5hAk8gC4wznwjqVt5pVBJxcuJULYPefJhK
Ba/tlxtT9ba059FE9JU5zptiPtu2xSxnEPAFFflINBNKbTRuds8IYEf8/iZLMEOpxSmu7ItZod1C
lkTy3jzwJlaqdSJYOaTSm8oKshWhnIrakTjhtHexQlOwTgXDQ3LnEloW9eqHFoXNYeZP8FAqMwwT
/mQ48O7pmWssRxtXvVn3qKC8w50WajUXJB8JZP2vvm+wfalakCi67kURMb2VVeOlcu5IGZN7Zcz8
3o2qPQzqZ2RJX12O4Zj1rpnL26FAAcZOJeQ7bmv5Eo+u4+vS8VKZsTpXfhsyBszcmvONLf+ILL8z
c8zV9YJoMWfdOSwgLvTauFFb5bmdNbrEVlH4QKR32kse9gRllwOD8VL4Whf/UYZIBnV6nNjdg6Wv
npg0b4xqubcjTs98b6zfk5Ym5G8MBp8x4wAOtd6wjuZsUWN1p9hS3xOyxtrMfTBG7bVMMjcACA31
61QlVuLFhv0YU4AmnvImNZEY4HC6guN+Rz1u3JljemebtE+RWdSo86w5eSK962Ga5H0kZygg1aVr
8wAFn5nqryUfAbWqZ9d/VsR2NCp3rblweinXk4RSXyx2sG5MF/KzuHBZ0EbarZFG73pokFKIjdFY
+kOf1F9JbGOCZ5cw5B3IPeXZcedjBfJvQEW9ayQJciUp8p5ZW29iGe51vi0jFPuJ5WAsHp1learF
lBy1V4xNRsYCkV0pFMAhD7qcM6YRBYZ6s8HB7eJGa94W236zcnCmHGJVy7/61n0z+v6jKD5G4oV2
2L6uczV8po10Xys1rsPiS+ePzZbqK4rTx8wsnzDjYp8rXESvhf3hcj4f2rR/xZPe7rDyafQLZ4TG
XfmeJc1p1QIWCDMdkVEomE5iLvxMrx5NwGVNq/6ytfZxtPMgnmgVl05470wLleWh+Uqd9N6NXoiP
ghCvXMddcoJY96dS6So1NpxXpQ+QjJATG8UiaIY698wWpauu1b8UeVct8jXt2r95dDFgsxyqqiKE
sXNuSn3alX18G2oIFhTjxh7ML1PLWy8Sa7FKNy7DoJcePTSqSKy042rf2fIq7H4Zoj3G0e9mipRT
3s33Chk3ma2iQJMPi/z/GzBsgAVGHPd/Jgy/SLInC/k/dHj/+k//0uHZ5n9tIjzXJKfMcf4TMeyg
qLNtYQvXRlZnugYKuH/r8Nz/EmAyiEwmvsD6Fs/9W4dn/Rd/Fa5a24IKrKOF/n/S4YktvOw/dHjI
/1iIw9awmJVMVV3VgP8JvnAGqyzLOdKO3VLfW65W70RawPe/NjvZcpknQGtI0F07qtlin4lHTcWg
HaycMuouXwPL52TskfHMxkm3LyVFEk1HvLGlxJRVkx6HVN+7qj1c5RVjZyP3YOWeF61v4C/0lG+Y
Xw1mw16d/QyqXKhNDzZkpqh3SElpHy39eXHY+rYI3nc2+ZeahawgvqRfBBT+qsLpd8jyPYATgjUu
mt7G9k6+IJ9isBnPixxIntCrt6SNPjb8DVk2XsR1ANr1Ghe/5jvUpgblNLPfaXw0kVQl24KZD2Pu
DITV9WSqo/heizsReiKsWdZtWdj6VVsixXJsss7N1fsuYmzJyC1PixBwDm0Z76KK3Cd3BvFRFF92
rprI863bunGR7bra6M99/Z5MGb2HNHlo1JfM/UTK+WTI4SaR7vOkGe53kNCWH8TX9yApQAbRqseh
B1Bf5WTXKgmJJSZQwyanXk20Tb8TneJ4Zbwo2JcItfcoYcFmWu2gk3tlCTv2m6YQvxNlRISVyAN5
HIiPJX+/bhjWXsed7vwwlZTCvIGUAM2dhKGVm94r5C8vxiL8qniuZlwfbkSbwYphioCFZEsw6ZpX
uyBLJkc7NZPC/xuyQ0k2bczCgbPtrUe28u0tyFv9hVCmOLBW76GcGtzU1pF4coZ5SFY+6IXDnGR/
zdF9GmPtMEbl5+IoHzHQ0GDU2b2rITW3RuyTDOtXS/pPYRqHwimut9AoXSvKYLU9UYrdyaWFdkC2
9G4oYJ5oGlLqaLB2CuRZRFyOp44E+5BdcAbE37KnyTQPqeAjUROoNLX5gzXy+G2hcfvhOrLwZtnr
uW1OYiRtPUFyvfrEt5smpyeFOI6Ej9WzZM2t7if8fJI7kat2643olV2+Nvg3K8yUvcrGfRVARcOG
5TV1EpF3f1KHpnyXQjppqCi3AsgBu1JYEg2bKt3MvnKZ9FfbOSLb6JrrWXKgy8/Mzn81TH1BmO1h
h7fsC00s0aWtnsaQAOiVk7rdEMB6gu08HjYnyuaGwr6wGDH7cnRF9sqmSljO7dLBmSj/276xHhgF
sC42yueUyGVSgzNPJWx1nwzWchUWCSvUPCr348p+LGVEDU1t75veSg+oci4OpZWgS81LXVPTttzM
p/p/B7CQ9ZkZt95ITwF6BhK3FeCkC0mOV7YQL+MGXaR2p9nqb+PEZRnJAnuNCVjj7XJ1n40NO16F
/KwenC4e0NrbkGXJ4BhMqOptXY+AxJFIeNQPjt9/pyTZNIpHmogoW9HesMaBkxvWeODjMX534rYP
sJY8bqQpSCxYyCHgLZ/qqvPb8rXCxdg540M6dmw3ehVPRucVq6rHsJ1LFdkcWosdUpnkpykzPNTC
83dwY61oJLGELcwfiI7u2EQHW9Fh2Bbv2LXyoJ81ckYA5vSVtLyGbNrZ1mVQlWSQtD3ZJoNW35sa
lzYltJ1TzZBDqHMxsdFviET/sazjm0NO8nfgYh/VX5NDKTbXrL8j0cWlInrPdcYrGnHaZa7M6NHG
T3iMIr4Fa55jolhCeeO2TnZJ3bzxVAvYTULZ8iBHqXgtVrZH5HhpHWu3qdta/jyhAdYtV7ndbgpq
saZ9LmT9h781Kz30A6zvjbzBtrZUp6Z3fJVSr9fThb3HugyDFdlVkKCs46Gsr3FVPLQEG3djNz6b
Sl+fMNZCw2EJ1o+99YxFjdYkTaAlxiatDxe4AXSMi6o7Te4y02aOGrZGIrrPQevTETBywo7N5kxO
uPAcywwP5pBRISNViGV1tNz3itme8rr91HIqJIzvBOVoVf6klyr4mKaynxPlBuVvzueMtVM+szmz
tKo+4OT7Y6VU4VPDSY9qMmSPtW1c3tjumx8ytDBl0uWolfsao/K5ifOXKIxiL14EJUAnPjmgnLw0
SedrIUvtMuX48qzu0XCS6HPJ5YtQQ/2+S/ErCXO4q+b42cnIFNW9as7blGVy5wZ9whQXaq15rZT2
R15l1rFr+/LYFblz1xv3dTyg9MPH99vQ4hYHqXJRB9ndjsjTKArH9pmphalKLZubwUAFZbQme89M
1wIVXAsHbHZuyfex/bJRjYD07cKDQSSu1TlJn6WBcFuVxWsph+lQWdajrukIPvK8fgqXjorYNFgM
TQTHo+Z6X0qHX9XI5raYoz+zNYbHZa23VmtPkqGT2tQ/745lYp23G62en5asqei5/fup7c3F+p+3
52J3/Qnb4+0VIe1PqenvvbEs1xqJdQexXPCUJy+UeXbC/pP2hu2HBdVI24zZq7im7ZU5S2oip/ya
LfnjUi43Wte2twpwEa3qkl8RfHy2i9lwLqxxDuqx7k6RnTR3hkUPSRfxgeGEFuD/utGjXD8PQJdc
WytuS9p1O1K/9eNU9YKSmSL9rlOmh5yapDVUD1bZzA/SiMMD1HpczOtDu59BXHFV1xTDDZV0etdM
KRYvjeJRQ7EwAuXTsQNEAde5v5/QqeLHS9QjmQ2HVgA1iy0EBBXq912Bqnkone6cSIMet8ag4LRP
M9DCfdRRQrVoPfjoF+GEq6bcFyk1487Ijq3t7pLOTN56wWs5GJUrqx8R4Uf9KW6FP4OATE1yp2qV
COcsVMTeIi7Mm6Zyvi4AWQWTa8D5am2Uz2n8Qqm6vsYyFvt6LOygSCgFfZCPNt1PQH28ZRg+tWl4
gvItkB2bR2OsTQAi4i/t6r9mNumHXMv/9IX1oS0d/ieThjclv4J2Hc5VGp9UpsAdILfVAdOIW5p6
j3yq36LFPVXKM66y+L7AG9A2hDEmtI1VKvLX6TDv4+5S68X8K4yoCoDtoAhYi/whN5yTW0bzSUFB
MAz9i8Y6Z68J1ziZcXmLhr87Kwqxc01DLDb1Wue+RDnauvopMtvuDzf+UqUMnhWb+cTwUeMGyhgX
kDya8mwO6I8bHYVGlUa3UrJ+EANtjog1HdzPQyo4YDOjIgS45tWyqdjGKcLEGE0cJ+DyUCjycRoS
TBeNEh763/gPB6ZqNpmAinyeo/JXitZTCmJHlQDlGcEfqGHZVFYdwBpcnwri81gfOiRD9IkBNq/V
Qbq4fAu5N1kMNYP2Xi95ub/T7enXMJYwbaZSHJVeb449hWi+0fmSxk6KvSy36ENlKJStvroP29I5
W6rde7rinIkMm3zGVvmqx8PJyK3sLZ9hs9qKRnuljm9yYoYASTLMtfDsvaWODY4rKy5yE9pbTWWd
BQYuJBc2/MSrm3lLY1HXama2KAqhgSi97wtnMe5axTC82kELMxlrlq2LGXuh243nTVF9sgxaPy20
GM5E/qcumTpssUOjx7ab2V2jOquJFtEuO5c7OmzjYcya7qh0xrhTXWnewBet6Cj19r5z9PdscXcQ
M26ygrzRGQWDYdFNi2eh3lIjvoZ8XJ4xrBxao8+fyCLnYrZk0PfiUY54WepOPzeyp9BpPgE1D30I
Dpwvc4kRPbaKt9ru8nsz56SEV2FFVZCNgA4cbClUs7RbV/Ht/qpNUlosdTjvKHh4wxzdINPd5XOK
r8TSVDQDRgEAjuvOcpkamd+QaHBWUdL7wJ+Cwqz+pdHlrvv5fZL6WxPRlw3Ndjc1xW2DPZ8oNoYe
twMeR0+Xozs0LINuTb16nUJxTCc2j7kkUVQYnm3TgylwjJjLf1N2Zk2Ra+kV/SsOv8uWjqQjyWH3
Q6aUIwkkBRTFi4KiKM2zjqZf76W8HdfdbTvCfiEu1KUKMiWdb9h77RmZVfbTxkpbuC+Moh9rN36W
AkvrJlzbuUh2vy2sQRuYyIGrs6fPQ13ncS4eJknJIew9BcCZPpDSh6sPlw27nHWMTBA8rJSXGA2U
XyXaS5kPHgWZiumFmNQvMTG4o/phYkL1B5uZ3wr9pp6hFZX2bvCY1U5p8X0UILuiuvpuW3uy7PFT
j8W+mYc7FsMusEC+C2XsD5E8xvFUkyf5xrX4bhVM5YbSjHa17H70gOn2wghfkefjp8isfabp53pW
4yGMHYbTbKwtA7RklqF0Qt8sUuPJninIRMYlKRFAZWAUnfWiteLsmhFjbzRgxkaTqqrNX6NZVps8
Lmu/ZOLst4XYW3PtgYBiZ191R5HnnPI254SqNPxtvJC+wUZegUnZYrzjGOft08v0h6L+J4NWhptl
MLf9yC/bF8vvXHPvsmjxUZojeZ0Ct76TbmBkuKeAK6iD0+WEUOPfVO700yEzAQ2fu0GgQVjhrB/a
QrPPwPI6I5K+03fetqFbbKfmSybh+0IWMeGvGe9Tfq9S1wlYfp2jEQM7MTge+eaWjXobFa+1ZHcq
YiBoU7xQvzqPVZZS3rcWDXw/4jLAVr9U3XuYuVcHOxRhKk2IbLk7A4TGlZwdLA+rA2zEygAYGFnJ
FpS6oIQ9t3X9GTkeG58k2bXshi+Gc/bG5ScmOc3vIsoqPVVne0x+RtYI5MxFu1uYj6k+G8cRIAAZ
qqlvKZ5NrmPeSf6Iwz/yw7jCal13X2FjY81uETgZ0ecorOFNErjCo6W8sD3bj+H46lCBby0NMzq2
BmK0kQYfWgwEm7FWzXsW6gu2HSd76GfXXL0TBGbzu2ExwvJu09Fil+HKHswB/n57nFZ1mZ1aEOWg
zaHqE/dR5mR3JQMEiBavLt4rORydRhXvOiZgv9B+a6lQJ7VwxeWTGR1tIG+jBqRD78GHpi7SxQVf
NvIW4J/2oF5ib2KRXnePnuMgkhH5XW9qLvL3dcg7pMhtei6ExjKbZ2Iyj+TqcFqUc7Gp+B5rIIct
6wiUTOK635dW8x2RcfsjlcDn5mnQDqG9mL4Nc5UOZI1U1kjkrIdJHbQM8olX9BfXtO+8EvlA1Blb
9agtoecLxIF7w+kiglCKeNN4LmbmuDl2uO7LaSjvy3p+YltqMsymdGoj4dNgXCVBjlVVPOsLy6LC
Y2FMxm+9iUdXC4RGB91U2iO7PaOLn2LBsl2p6gEx19Oi93WQjlm2Te+LtoC4J0zCN6Ubo3SIH0j7
oeoflvdQ6D+VqMm8mPphG3Nt8bgx+rAihhI5nNnhjjOwKMaXZFDrQT7MOwcxx7brRhbHXRMFGNfb
nSdjZ99x/aV5lN+Vel4eYa3tXObeO2v8HrNuJG86CgYWlhgCmP/2ZcvlXgLVbMPfYbL8njPLusIL
UMDPpmum6AKSjEPBgdVnSZSpTsIzQF9KciRb7dlp3rH3MIpeorfYjuiq683UTFdjdhEsC/Eh28g+
YyR5ZK94JHIvPQF56NGiMhALG/PeE/VProgCLtxALXaxNIptVzeyS+lRRdBCRWwY+pdxYOY/q6W/
IxH1iODOH3sXBS3yTb+o2tfU659kU4GHaJhyFfh9mfT0G0cSyYQlcEPn/TpXcsHC15Bvn8xiN7Sz
vHPq3l9656VrdAMiWYVWUK+6Q5uIs6mne866cm9q3k+vKsa3XH+vqPx3ePa7w9yUatfMmnFYliHm
0dSFh+aIDIHw0nEnMue7O1bP8xhCfPe66ftIvui0MDMMkz3L3/exCu1tvcQvBv4wtIRadmgdpyOO
VUTvRotyaCqKB6eIDqSDo4NCgzG38aFM3hB1MAX0UoKk2JouMj93OQ1v6LZ3S6Efa1jBWw+ffhGa
ChsiJp7RDfkXxJPGM3JXNMZzGoacRzU5TaE8zXFjMCSdWjxJK0aVf6lWs8RkXX2VNojgSv4aa6Jb
itqK/SrTKlKeLT9tigfV8Ir188bEm0yuJ6Ugs6KDqkS0tde1zYB8rAhrjemMeuqF/j7zw+3CAYuX
5Yy/ChkTs1Lo81X2znUgG9VtpmZntSxRbanWYcfY3ueGQyD8WY+Fus6iQvoMBQXqxq7NjpJZ5sEq
cQEt9uLLUQBuL6btGBXz0e7qXc126GSM6rvXYkuyxGvXrYapyXkGovAievVNwvlglXuIMnmIirE4
RoOePdaDlj2mlIMnW/e+RfWgn11LXbJYDvc2j9XKlNoDsy1ZX8C6V3dDzyGrO8nRibVmM9PZnRnw
l28lXN4adoiVde7jVDSPlNegx2Pz6GqRca9lerZPas4qOvjMNsUdMjYcvqH+yD1M4dtwbnHQYH6t
qS5QVppygrtgzyGG3p7HeaH8EeMqqa73bjk+jDQ1Gw5WUtCOMm+uA7CJ7WQ1b+ozKfThUC7y3fbs
hEa8gFWt8m+IC3jdEjQ/2AMCbRgQ6ghO8kquNF3mwgvqJIbvzeyBbV1YqhcpElV7FtfWSHZpSUI7
1hIXvc2wdzXenu4gQ+85sybFICTaFK3Sd2MYbpw2R/6caUaw7pCT1ItPbXpEt7nyWhCsNrH1EnkJ
EwPFMyMzcUNQeukzlAomnk2Kb5BKzmfICJ0JRes+ttdGw8vay7wreKxf8QvwbE/ge+pTc1k8QWDa
LHg6JTvGcDG1Oxdm3P9Ma8Pwwe3uqmlE62LwhK5YUKMyh22GfYaAgGdMURTF5gjsU5FSn4mvHOWP
ny2MH2NNvtrpb5WaX+PS3tUOEtkJdnXgQg3il2Fp7iYtfSkCxGY0HJa7q8SQrcgSNWBdX8uWy7I3
+1enNobTZNsPyWoDQBpgPgD7DMwx/JU5ooeVYmvHRnOwUY7ZB1pCFuL2k2HwHO3G8MVd3KcpbGcG
57q4q93pKORo0ewOOTSz6nNReCHNJYsOCLAMfF09uFmTd4Nyt/P0OEB0/TEY0jeGuvBr52NylL3t
8g/PmA8uvq9VrEa+JMMtf1Dso1EZ1az3AS6YZmL7lZbeD2RfewITUDs8uHp45RXcyTB8tGPR7Ies
Pwwq9NtxYbIXGeWW6zfzo2l4HD1k96XtYrT1asTymdjN7Xg0FvN+nisHB7r60rLvDZLO0nHrXSvN
+2WVY6il8lmiQJc2r7URvyEFYJtLQ9kxzpwSjdx7yb9qP5ZuH79NSwsYYKjVps8RvOm09ChHR7rE
Zdz1SX2fTssvrULBo8/jL34hG4yN0vZx+1Tp6COvyxKNLwN2F1u69UX29r0NoGfO7IE1L02sHYZP
WeG4AbI/iDKLTcZdM/oia/ZcPhfZtA9MYyHI9vGTkUQXt9EgRCPr25q2Q34YqyWUI4FIvPyoku47
WMwAKNmImJ03CGfi7LPg2PdDvRAuB/qLOBEW5bCLpRPtcH2vkIOIZh/FeVrwdF2tCIZsXFwOfAWi
BxrTdjxo40LRLZqHoYrfRhZTQZKgivc09lbOQx7a18YQd5puPqkGjXpl5RcbzQ47O4Y6qoievekT
DGrCQFGwd8F2aOR0gFLHUm6iaMeYxv1WchxpMyJcc+V3z/Z5XRZSu+aURd04BBXV8Eab253iitgj
vFS+2SjEnM6IG8TN6WtiGfqOM65YbGDE8VDtGJS4Pt1edhfG81vn9peqBLrXFLCn0QBs8l4C9jMO
qUHbZU0TK6a8Ohuy73YqacfV4n6vCkDbsgS7PaUeNpASlV9M8xSz2m9z56VlBDuFLPqymZPFxfI8
ThCN6vJj/dNknC5W6zw0mnem8UIMl2wi4zXlJ5dAvmvJJGKUO8tqt3Y8Xqe+e4WwgsFKe676YbzL
a/GsHzrcQCpuL4ZZMaLLvPKIB2ILHe3JS4rpOcy1wIiz1GebmO4abOORWwzouxGUIdNF8DREzkbr
Dc0vU35AZ64vC2Z/+EQsA50IGNuQ+LTm88MgY+Qp0Qfk7mRrzgpXBnM2Zbu7fhq+TQZFEkpyPbB0
PFKGLtHAdzbSbYQnQW2xI+wyJuNMjte3TUcVzUAfIUa3AKlXF2csh12YxIkvxDebtU4Q1RxrVVhe
wriL9xMT4WNC2VWgfhKsYsqBjeOYVQ+QU2H90N6PUb7ciXA6Z7wnW9sdd24UA94ox49x1sBVWAxh
OnATx8GtjosSPnPzwDS9emdpiLZN7AFdnnGftQdSwRw/8fAjRD/CDD0Qau3ATC2NmgjguATxG8Pe
kyMmNPcSzx6CPIeZ6XrXbi2H1JthwsSfpuFDX9ofCHkCA8M++mOahhlJ27a1d9XQpVgwBnlsgyxr
1b007uJWL46J235MBpYb+vU8yCzE4UKPHlSKyMIN81XkSPa6Pv1CWmENtGpmOnj7PKJHNkkkuUq0
1CxBD4iMwyA18kOKD2aoWrXtK0JtnDyEyGWiRJY6W0VU6iVOIN2ySVOZSJtXScr/XQ++jpAOMl7/
gDogOQLzp/hG9NozPzeZh3HnfxPmOrqJy4PZA+423X2HGjYYppj7RNQ3oH0aEHNO8JzQMrZ0y7c0
7Jq9bF7UUs6+Pjv4r+J0n80deqf5xSvsF/x89W5O+72cc39wGBrlA1HdnfOBMDM+DD/7Wb7NY4kP
HqXdEW34U16kMrBn5iJeIn/Gbm74SdJUgapYQWH+06yJBG0SA3LiwjYN3YhTFS8dhu08vcDEbFxD
2/ZRpx+UtxzBlQQlmzkqrXKxP7J0mgONQ+KU5iUgTajpjL/KC2h52kvup9DMy7csq7d1mf4q11y5
MWKzIdGJehSBE8dVx+wzoCc+YviYX+fm0rXz8G7H8Gf0TEe3cKQW8/jvYdlOdnVhjH1nMVw/LN63
0quImxPdnSAhETwz3smoyoirMGk+4brRJDvuAZNVuqHsYuZMOMNHqyG2r1oR2Dy9jlri7ZX5O3VT
66x/lvSnvs7i6YjKjvloIWKyjnLYiym7WqLrdlFst3cxYDm8WL8TlnKIkNUzaDbGB9J5U5bak4tk
PBqaMh6ZziF4ixgGm8p+w3O2gM+maGBk3gawTNFBDvabngw7oBq6HtFyxyWH1Gj/KAx81Lm4Th6w
lVJ855zg905XMaQZbWZ7UcxUwJdEDtvSLKnGwCKFIwfRmFW8r3XGDNboFN2Sx4OMvfKyyVPztR/e
Q1VXIIfafD9P6ppIaKojFDoH1XmukaxlOeuQtuEL9SNiNRm4LZ6Bhv5uk7XJd5TmhtYXL+1UPPTM
h3fliHmKYyaI2whVh4TgN6cX3oLmG/rGxzmccSwBqgOP8TRL9zI05Y+eDKKt9HAQ2JD4+wwKq8RM
qAk5HewZiUlf5/OmM00fSDOrqdCBCN9+dmnuh8O8pQw/2R1APmlgWJ0X7TpM5FdEtffSLhibp8rc
2T0xtpYkV1NUa2cA4Q+WEayQqpgCGP8OZ6oPRAC1O2ScbR0uuIMK46BbOa4ullpoKHnuzfZhdorl
WMQhxaqwGSornqkDW7Ft71Q/Bw780+K6WHcgLKiU8a4lyu8YSTNm2uGDGaXY6IAXHZgadG1xyGOw
9Tf/PIyOALo51qKSkJRKO8Ve/6B33BMmmH1kqrZ39cKCACn5s4iHZo85BDpGMfBc5uU2W8ZNgkZ9
uzgaXvVYxihyUufeo4ByF5AaGdI0f3brZjvH3IKzZ13KtD5Wjmf76C14EtjapWuKrzBNhx2d9KT/
wIZ0mYplQpzyZKt5OLdO2x+xQR5aNmdbNmxyy7MtSExIOJHnWod8YNvMADcdKr+yB8O3S0AOMrXv
435ApMAcjSOVBq5k7c5lt8knLssCl9vQKbqxnsplYQE2T+kTenf6ri58Ed2HAa/2D4FNns81CkDU
0h1EGD+2KFbYkYeb2mlSv153+mWSHBMrJ0kkNb6WuciCCDHpJkoB/6O1xqgrx6NW9/axaOP7hky0
HYqoFGmt3kIzFDnGaHTLLUAmPoDdGhAIRFOYnfRm8rOBTAizBrGd5018tD3oNxZA20VhKtUahnNT
/Gol3xzDWI6qDp9MoNG7m4SjJEs2v+UJk/JCe0iy3E1MwUnwYC2VjXcjO0lTDHvm3dOJO+zC6Jnh
Sl8/3yL1hpnEj1iH2cjs0oHqv0f0PeIKWLkbrT0zRidl+PbjhCt7u+FTP0u/jS3sCXY3ll84BF7/
Iae64WiToX9i2N3sYIFUJ0209UZHQ0tgz4qtNZnpoURZwszXbHVVYT3vbYqAOXW2hB5hrkM+v+nw
dftyxiEuQd9trdVuG5WI512teSBUB52OnnzWbnUYR24OqdnYQeIELiOcxcDzfg3dAFGUHbiEVTSm
CYPJDrRlxoXYFcWT4hwm43gNu6tWXY3mlB+VXgjCXmL4UYPl+YtL7i2w0x/LgLO86Z3nRVfupihQ
a8D3wrfg2NVBxUURdIv2bjCBYL1SXmVm275n9E7AbXsR2N/ZdIp3crD1E3siPoCEOyZI0+u46nwr
ooYhzcPYhFZG4YUTQIqnTCexO7Vg+LIs/ONDk8UnbrhpDxplBk6avMnS/hbL+V6TyXmcmWsjzD+l
ibHD789+zgzPEV8KzGR6aN34ZXE+TBh3x5saKPewZtup5MFlHzND/I5WFk6az8M280Jja+V41NAk
AeWsGytocmiWEf35Zg6zPphdzLuWjSwLLcSrKQxMzTzksHeWx5S5+ykkEgDhmguOBUWRa0IOYCa1
amXiWf7MhbCCMIfEEM9cEn0kp63o6w9a3O/uZEzbuXAuHIDYeHSQW1UeLScX09Wu6ZsnpFEkVBTO
k0c7YNORFGO/ZzhPOFbJVHOecxxlwDZtxoytRmvzjfDk1yWGOjlW2pvsJkHvG6Inyj9uyiCH6uMP
LdPMEHVvpd6VxoHiaf6ws1Vt1y/ZvkLNq3ledFr0Xamie9RYUFiWvtmm1MJRhBulDstpy5YZHCHb
aI/3rVwEMCruBLUSaKrY8LWV4VXbYIhbE9XIepPjPe82o4i7oNbjs2aFjyZ/d3C7LG+qptuHBX+h
zMOHaEJX2GtXp0G4yURcP1V1U+yEO7+SDQYAdmI+6RDbzNET7WY7DrkDyeEO1c3MY5xAQq0Lmzse
2wiP1p+2rfQG3zZXih7qWNTnKPb1lNn4JAn6hHv748a91hrSc0YbDWnt8tLe4NxQcx7shXalqcI3
9BSXUKbJwVzzrYfiKRd8v3GL6cjXcPF6iL68cuScI4+TWDSWziMIoAEmtpUK7dA369WdWqds5S7f
EOB9HFkH4oQQJLH8AY3NwCwK9w1Smmo2iyM5zj6DuQmAl6K8jFHO/QEab9X0iwE5576N01ZyoN9u
wMjkkaCJkU2mxrB6JXJEw/qQE9k3ZahgpaN22b0ybIWJZvJ2zMSeBtKrtt6Q4wxudqBtYPrWcE6l
VQGfdTJ61Ju++F8/p3+LvqrHP4S53V/+nc8/q3pukZ31//DpX/Zf1f1H8dX9+/pdf/5ff/n7T/mm
v/6l/kf/8XefBCXoovmqvpCJfHUq72//HP/8+n/+X//wn75uf8vzXH/9xz9//EI45Sdd3yaf/d+m
ADI6dEna+98V1Gf+GvWZzf/DN/1VQe0a/+Ih3Re255ANKOw/Oaau9y+gQzl2bBOPlGWbxt/qpw1w
qP+LftrywOF5tmEZuEXs/5d+2hR/TzG10IwaUqzqbYYfhhBrrODfxAaiqo5bsiui0zgF6S2dAykH
qwc5aceqDi8hjwVC9OhNHesZKVa/WdwyPujTNdHyEwLc6Vj2LcOdNg13uhP2m9yr6IB6eAdybOMN
1n3L7+uC6BpGwowNvmVabwfjBP+SCx9VDQTOkZCH49iMX63YJYZaEKz/+Zb89Zr7p1IVjxV5KN1/
/DPe7//+e/JK2bqrC/ivhi7+gdY6YYzBJuLKY9guKGLtfjclWXEI/2SVQ6UrVsMatrI/wfkRoXE4
SrB/Zkt+AJb0WoYmRB293oO+LDYcuck5bb0Ns6Cg9Ux2j57xwpKgg55XfSs1/ScwJuvx9iEvKL2k
N+ksWkD7SRykYjwmWrHLHcrMvuTBiLqkqHaASsczo6gj1bk6JEvRAIyB44x0bjx7jDz42a2PzKwb
v81mj2K7fb4JJHGaGSevp/Zjat7fuIHrh1u5Q66Gc6Ta/68vew7bXECGjBR6eDmc0xAGAQ7ePlBv
RGjwqE/+Ib/VDMPrhLRvFzIyA6wtixRuqvmjOtSO+GJoBxfLiiAltETLRnPzRjHjBenKjIwVr1np
OaF/e2jVZK7DSaNJqwjK+wNcbSqEe5GdL5+GBcSrr645ioPTMkLNo5l8kivsj2DJ8GRJsw5WlQxc
bD5deh3c3Z8fbl/TUPhBE3EONU31PjG7RxjPHi+HHXTRiAsasJpPWQC5kNhXWlQ6A8fgf95U2Rwd
sxZOk/KsU5MPf80+phU0Tt138n6HHbS4aYv0sgcCkjOMbg51RPmCiheF+S0wt+N28EdtgkeaoH21
TJQ0IYB8kWH8uyUQ3A6f2TSuOC8Zw+liVyB2u/NQtoEEGOrg9qGWmEIBRSbngVpwxbRNu6xWr7cv
3T5E0cQfFouGiM68LjrAoE2ulHa6fajd3wYTBWYVbNsj6x0QLbnF451EUkFM5sRUalnsU1wvt/6Z
DSMOR9Eu58SEJjg05rmt2rucTGmyJsW7K3/oqgOWEYMZupH7mcZ2pzoxWhZO2mulEfhUjzI99ugg
sW9ST9Uk+JQA8tuBag7AHDT4BP0kw37sQa+eTIvdrV7pgAei2GDhjHrtjKJSsvJLnqGxmtvczrGp
PSra+1ObZJdcFcmezAU/nhr3IDzYI9wbBydla6vlE3W+juMSqbTm+dnUz3utz+9yHVU1BEtzq7Xz
eCxDtH+KFOGQJXuCP31/C68w1/5p0qM1Q0CU22qqrreCv/YIPmStMgWy+s73O0feLnHCZ5luWltN
QdwALaUr2/dkSJwgH660tdiAT9rAroSSrqj0LG9C79adswadu6j71zbpP+SSayekAdPiGsfQnbal
coazGmGgxEnDbo9+EqxVPVg1yp/ypSkWFqA1g7qOUh+7hsWA3g3saPQopuofJtu73Zq/7TQ2fU8U
t9tYM7GA8BJxFXt7Qer1+vuVr2VPpTJlqNOH6LOaAUTT8jmn3HuiT5qPGRxYphBVtw3XCBEOTLBt
BWbBxm72y1RcOwd2QKFTQFu0L0FRPrds+0G0Iz3tq7Xqdut220+TvbWNQduZdf6gdcA8K4xdRy96
WalKqMLKs+zxh0bZiAPipLJQw5k5fKUVi7klSneuSO86Y0T5lHtvsYML2DCQ9Eb5KxJ7SEwjne4c
Nr6LgoUxD+UhWFLgFKn86DsTTlttDqe40QQ8jex5XAnwjflSivy0zK6271VzX+EywPsZfs3ONysq
38Oeh28d+bfLfM7LU54Q8SXh3sJDlrQOVO8r6wT7sDP6t2q7a+WbJhd+SkGYm2P1XA/IIci+CX0V
U/yx/MMW1eHSEa9hohEr6YRPjvna0Xj5Q67BJKhQanFBUJ0xmBa4cdFVNVt+mKAu2bb0AooEI5aj
16pDiisWcqpOcGSj7HsDMo9VsDhMSx0X7QoScfzRRm2a0KNsla2CXDPBjnsLPfssDs06pLDWcUVp
PuUTM81S6pciNn9Ye28dbnRJ/UW7em+5muFHXSpROzVHz8BVI7H9wxJis9WzYsjcodmwyt6Zc+/c
G6YW05/lvR9mJMuLdeSCgyKgo6p3LrTATZixeiN/++eUYnDRsvAKnE1t9EgPfc8eHmonQt6QHRsc
CruUic8t8oQoNmZLomR7vBv7ej6kRVFtDOZF+To4qpLmuzCwi9se8iRzRryYUL7EQ/vTaWO04BFG
WI2EgADjEbOYfFiOmSYPaQRME7UJMj34EUQ4Gge2V5dpHXBl66iL3VhnDuQ51kx4F4RAub3k+7Bf
nV4e1uHcA4fooX8eloIfY9ZeMIFRfdMkXiVsKcgJ8r4qxEnUgK01/CLyMwyj1TfCmI7AMx/CJa7v
ng2rMyRYt5jqqXW8l6+DPoeJn1pHfyMzQHJGLuH4NHEzb2TFwjN2w8dRMjuXdX6x4LD0OYPf1oU6
3Jrabn2U7XB/PkxCFi8l9b/IvktYIptMssFKhA1xp20fF+IkkU6c4mVApYiiZqlTf3SMgvscGOs6
+NTWEahiytzbr0luLhwoGdiEhMuSGF4NqRUK+xprfMVmpksgMtBj4nROUhPklESMAoXG0hkMNMBH
iE/QxfccpXH8FPY9yoDI/dGU7LdADzDSxUlejUxrnbfcq/stgpwW2Z9p7cVM/pXjOm+p8KIgVKOx
idfZ8Qx767GIx71F14bBwt3X9fiMZSb1zcH6nQN6quaku8tc0OgeFVmiGuWjuQFbaaBT6ZxSHtO6
iPzut5b1FgSdCI14uO9d2zhGygzKEonUkljVR9WZLYwNNl4JkNvDxHKejLeQhSp91rbQKIEZAYHU
jfo7hIAcIc+WKMRB1sWdwebfFbwwSdp426U7uqOB5dAbt50OqmrGRT7S97pVAXJbWUGvVhpfx3WK
gGSQtXOGl3IyvPxX59bbolvKNwwVG7hOBSib6tLnBpQ2rUO0nbgVegZzDjwnlh9MQdFeOkvEJodu
XoDXb4ntQFo5oxAIM/CCq5CH8R7cFJ4ydVtcnHTb9OqtaoufrufGW5faPe1+8aZ/I0PpmtnQ6T0s
5xbS8DVuZQf8nlQUzyowyb90tzovSg85C5RphmcA3eDnMiwZDvJ4jwKKJWK4lZF1dRawMXBKDqQ0
oa0D54fbwnuIwvJQLYgk1ZTSMDAOccrB3ZJi+IUYBLOMvC6TK31ViovmjhdXZmTj9e2akuntRKje
p9yllsre5rzGmZ5+sHMFSmSZx0EDEMmP7GeStL2o6B4N9oMbMUa2n7sKRXStq32oHUvFHLNKRELh
gBnRyVXGUq/63s8AuBSJ16W8h47Q7odSIJRSzYsQ0+s0OW9lHcIbygVCR7ZMTKh2zlK0B296rUv0
A5PlHsw53CextmVfiuOg4spuic/hDk5MNKjCIAemYyVjZs2yGVeiEYU+wIeebf8s0mA0JmTfXX+P
qOEQ8S7vSjcvd9nS+VED0BEa79a2u7O55K9NU987JiOqCO8VoSpQTYbkzgIlBXlClGeDRUvsuV+V
+hg78cJ5szfBgPnSVr9rMUAUmLheE+jrHbLlIzXnb5hGqO6L8myOxbjRpHfBUnDWsutCmf3UUY5V
Ziv9MlmeDJE8pW2BJUOPEFvbn0v5o1aEnSchZdAgJNfheBfZ9VPMDErL9ZciZGeJI/GoC1Q6ep1+
b3R7U8kBAF/kLscyHcBSwAqJewIRlU66doO0KY54b43lzLmPTj+7N2AhRFl6J2vz52hkT8g09H0B
1HBf28kF/+UMe0U+it4ag3EEf2Q0MCpj6idSqZJNEx0ngEyHRXp4DxyCWWGKrNJRRXS2DYUjNNJ0
6yDD6WO2mlnjbea8Idjehbdr6vAskmhA3+HBSoxSXmpUjzd9MwqAq2mP47E1HseMerzld7Yh0ayY
43tYGazTK5sUdPFraQZWYGtXZQ8oClBwhjKJ907nmfB2gmkyF7YfqRHUcffmVNHDlHLtV+GmwboU
ED3wxN7JwgLFs7AnZiDwcu/dMmtx6W4yE9g6lbf4ef5QTs2rKKJoM9gaHKvI5klOliAn5pfSDrPp
ZSikQ5Z/yGQxqWED0i206572FIc6KWTN7O41D0vP4uT1tm2t56xZX1KehZLZW8dcnOgolO5l521A
XjJcXj3JmslcLqcmVl177yr4h5MCUiwS8RGVwxSYhnjAe0bZlhnnRrNfcgnPonU/WQxenRTRv8x5
Sli5YMGdfaYY2wE32T9Y0nPlxCSwe/BjojUGsqTe1dttQozbQeXlITKjbbOqu3JLVjt6s40WWcM9
D0d4XhAcDNd3k/4+L/HNaHO91abfak5+jAkOhEgYr17LDGTuTioeP2toVUdtPngmunkPCcsmQztA
HDUxT+G4FiWGBSBuzD9VF995hfdZkWQLGUluq7xCRq6OapVhAsZhDMrjjxH02VHrnuv3mHfzs6ZR
c6DbYKB1NCHSBUUh232bV582640gk/OjJnX077odGB0yntg2m52xyL3Eh4TRYEKjKhKfvR0OZ5VY
m5bVAMz95GgK9vQwa0E3ewYIThusjZtRwqPtxlRqZ0mQMTHuidTeD9PUMNBor5qMXkoTFgmKlQAX
AKuo+os0qS9BL2KBfw30neXM78PUYdVIHW768T1X7rekZcWrZfciJf6jzVFmmxWx2pp8d6jg9REX
EE5KHa6d9pZ3y6GzaBxyp8QT03zjL6ZsSnmAdW72pgNuqTOk+dj2J0QGFHl9lcW7vp/kuephcYzl
kUSAkzETRsVtDEqUZ5Ue3cnMcYIyBHnYiehe0csRoosOq8wrFoOEZqSpBCCDl7gCxLm1eLpjKeGU
zWckQhHeQZ0K2/Zq5MnSTf3/5O5MlttG2iz6Kh29zz8wI7HoDSdwJkXJkqwNQpYtAIl5Hp6+D9xz
73rbi1JUla0qiyQyv+Hec+H4xmgyyhfyG9WONTgMSmWvSSGkBgzm6/IXabheDK5lhBSL7yHZtfZP
Joh8XEfUzlOJW5aChP3kIdKid2ijS5xjcUolWQuSO7ZMWWKNBUHWI48DZcEiG4txsWQuj//yQial
8SbPiLF4MVzIPIgJ1rYRkAaRlIqmG9SXZmIb9wwgJsACAngZq6FYHLxaxX/C+06j5LnEqBulf4hH
P1XjYr02weNGln1HboqSoUcc79izQ0SLdqC2f8Wa7Us7+OEhU9iOnnzJKSLXZh2gQy+CJ1EtgWYB
2FLaIhC06a2a5e9AxNp6fngYXDqlH4OJMO5qyJ01g3pk1QlOn1iwFwV76K0I2zJYHDYMHrkcv2I9
DjbFstu1MALQ/+PxnLknwnEc90ANIMENGg9bIddBEwTrJRyHuVtFR15CnhsrzDJzZ8Y7S5lYWewo
9IMGbZGZMQh3Skgq/MAYdR/B8kSGfZNtvVKdooAcpimIGJ8YXEjqtQyt1xRXvD961bkcxNcwNNyx
7Qcqz01cwj5t+0ttAynA12MiUhTPNta8lRZnL1N4KxdlZgYrKug9ftuwN7rgWo/gtcWwww1ifuCt
MfvdnEzDN6UF6t2HrbpwJW2IheQ9mOuA0X2VSG+DGpg+5ISUkYQ6XkCqfEAM+bGxSEGTXJTceuDb
HN67OjRZOnCIzgEnXUwnwGYF3ApBc5sh+Kau6q+5Nz2qNgj3acJGNwPAWon62NXNvvGKs7EwJdOi
x1Svzz/ManwOmvjWSuCc7NT/lBa2I1IFwCTZDzutXq3IekJLZtrda2FbtwbjaYfpb6SmcMf0ZLnJ
c2vytPRU/VFmPDKEboFbIFpE40R8+sljw0XKTpZDgDPS4GdAdyO6mFHVeLJzgRWj/aPXA10LfqAV
W5SuIIVQIA5YnjWz+FPV+VuBnn49Iw63+/ZrLvDnITsn/M1w7m3XlFtklC91bvwI9GfhsG+yCvHd
tNNF4j3ls9hZaz49aH+yjJu3Hr+Sudy7rIpwEv5NO/0cYUit3AYkmZGZvyjY1jjgEdU14XvlxIep
i12a6E4DgRvfm27BNH4bfXJ1i4RZmR5+RqaHAqbaxEV5I3fnGxLVc7H8zGJofzgFZpeOg1yCE9Jd
3YDm7XBEK4AmRlocK+Rjhoe7ayECWO1v3RoPKa/itdQuYxgbBxMlAyJjKIG1DHZ17uk7VxtDBFzO
DtLisBtrBmfM95fN22hDJpj7TTPFjBCVnAFZnswKQKetT+hB256pfisOofCeY3oFs9K4pdWrCMBC
ktuSwawAZUI41trJpu4Aop/kDUTvIRqlW5iX697NUFBaxcZuwdxJIJ8jAmiCww1u+pCndMlhDzpk
kukMR2rSyNEo0a1i0DoWbhbtYwP31ag1p8CZcxyBvKHJPHwR4zMjiyYPt2BRVg6LNzmTNSMCdsON
Rk93HazqNdnpJcB3vdXZaMbWq7SpaERPNNsI0rtC/7g2xfwrLaEpTHyMVnGfk1ZFK7GTPWjauCLA
ek7eGlXLjWgeVZCayJ+i9HnUjhxEDt4XgZuR6dO+KoqPAgWQV0M2i6bit0WtuxZPqRNd9FLxSud1
vEH8MZ5lVP9mReitrdjS/WICEEFIh3sJKPKptebPMfPGA9nj1hV9LyWqnO7ZbM24vog3zwx1KUs4
5HWIx3/iDuEEBWh1A4xKi9HhDYYS6vqQPCFTmCEO3Bkxdb1Ps7G9xnPLLE03V1EHL1K2GkR/62J0
Senr6bdJtN/Ga3OyRicGlS2lJT83WK8GsVO3xJMGE+Nmb7YM1tIvhoYsZwYTv9MFHIisV/dJeAEd
yAgPhYSkQo9t9kTzNmD/seWMk6sq5/vKYdiEOfbnGWH0Bj3sCEvFfvaMLDrFISk+Sh3LNp9OVMkc
X1Nn+Y1b/0Kj+hu9SXF0gXO7ZXpPc10RO4D2pww02yc1cNgGyv1V27h/XBm8Yua84kz/NTL7OVUF
DmH2Ys1uHAAENqhuAqPvOO5NhT+3UZeKGskxRk7BovkEdYAw08BGQuM4nxuZ/VGTnW7hQxQrQ9IR
WMRKEXqbPjVCty5LcovF+HqXIKL0+VH27ZiWj6Hm4R4d84BKZ7gSW/8a4H0+ynL8bFVVnetcUveG
iJKs0WYzixrUFJp2i4bpMI3LsBIKBuYgszWaLWGgwyqtqeIQcdqsxM0bsRG5D97F46l1x30HBHoF
SQjMotGtlbKmx1TcRA8sQ2kl0rZc22q1ceCaIPxXO0Q5Uoq8/q5DMZx5834TWl/6qphZZniCnZ04
uzAYIG++4z8NgI9R4ruimi9dY/8YDLO4eeU1N/F/0zjvvMzXiL8Cv57026Fg1QSipDyOWPuc7Fah
rz4GKQpsFqdnRrPNzpTQdhqt+g024BFOqJ2m6NLOzrvG7UF+wDtpsNj0B95Rlx7Ua0eEnvGfqs2s
p9LA6EedcAzkd4++Px2VtbLxZFEAV5D5CJkKRVdspzgjzW7uADWHd0ZHg89RuLJFK5/zXgQ7e5Yv
gUfMg1EUw1MzxH/iJN+39EggkrjiEQ6/DnHEwItHEmPjZ44W2F+2hRt02fY21rz3eKGct3l7C8ay
WQThq86cwvcwoOPQEutpHia8B3FEUKFtWIQMxm8lWwIM82/hnJzggGBtLd2fWBsemPM2kcdW30yR
5A6dbV6oIDpJbRjmMDCJCXtSpjbQAwFiAP2yNyRIbGTeLuIyxpcKZ5ocLFDWzdFNYHLUxhStXT1a
QgT3tk1KtERtso6LOdmmbiA3egZcIAHz2Vbhpk6H62BgbJPV1T4KdEwrFVQoRVt6TsN1z+UlYS2B
qMVdefgzKBXpJqOEOOGwBFtiI2vOouYPQuknBfgb7bLC/K5Zl1pnGkqg8tci7E4IP9xjcz/lXvVu
DSY4Z2xiXQYDWCQ2Z2IT7a3OudvDVLBcsrD56uh20ZMJ9CtU5RGCIQykcwg+3MWEAlDoOyj0bOuy
s8MVPjGvS67BnH3RXEW+isOd63ifY2mYbGcKzMhFt1FhrA5u/ScderURMfZqzYCwawoLqmRwrzMT
fEiVP5KEBi+ZTB5PhdHE6z7CEeVzA/BgEvKtyvrPAiTPOWHbvQEtbvNpSnbwzc59VhF3kOPXFq1G
NFhd3BLa5m3VBL6MHG1jYiHozXY6lDZhBH1P9TdY44trf+C1uMYZ8Ras37qjbqNn4ioxEgjSroez
yNTsxTXGWtpsmp0Yw+HQzuDnwU09dyJ+LbFyexbObQaLiKNLDgFQARvVLXP7mSiGtIHmh5ay3Thj
nmx+Foyq36Le4rubjlzrHpIh3otrppXDqW1x3dWoMKMBU0c5VNsgKc6ZPoCKiLFzRxXeRiMeHpAx
nEPy0qbJvFW4C53BzE5QWcddq0WAZXVhPE0o/Z0JHmYK52+Ma2NT/aVLToVvkA+OZCn+omwgW0bG
xdoA2ZxUQYNOW5mrGEkhMX4FLZybPRJgYUukb7UeFt8sazE0VGQNhBZRS3krHm3aurwubnh3kxQU
f68zbMRnU6eL79+5gXUxQEe4DzvjNvDi+WrREHJod+vect2j5RpfOTbazTjKYhMYRviWtLe6+w6o
zZ9mI/euDYFx+YKcmxE9TIQ1rjuj4+P2VLjjs4kefd8GjOWG0Gxunab/ylB8beNE3JoOmzEV/1no
XM992kaXqkz2DsR/zRqqV/TbgB1SA/yNfsNK6teGeyaag/G29yeJPgdE4pnG01RalYkNQtu6EC5C
pFnrTkdVPRn5QtsVFP8qc309sreRhQeiLZTcWOh/T7hdd92bgjmZ1x0lMkzLtDZ/ejBKfptOdrSz
bTfVxQV8Jopxs/PdWa/8WnC8lHV6mjN9U5LYvZttl6YooPQGncorJXkAQDmgoFmLGYcgHBcm0tga
0mF4FMj6WRwSUGjjuJ8adBJIuH+5cHrWba8bZDzMl0Q0jOEnAm9jwAa2E0Y7NWbnbuFuSxoH1hsj
SmX4kGnZ9Sc9mf2us7Hij+/gqJqDRm20bkW8HZ0IWEpGajVCSNwyoOjIkQErM/QioiXFx+RO4oOR
sXUcshnHdQKtGx801YaA5PGZdmBN22HZCuVYfbQ4XPpuzB8jzARkYBtr0rMnc6lvnBY9x8ISLAdk
xw7j8mDiwlO9md7GYMY/07c+4kQDqT+7tS+FfXPr1rpaqwDKXUz7oQcz1FxpHN3GOgzW4q53gLyV
efqIccAQb9DfOsGQAl6ezQM2/2JdeSGVT/2ZIajR43GZhcjm+SkocJoHrKyzViKHtm33l2oQAXQS
7yrZmlfb6rj7sMnSMupblZg7jVHRhVtjxa6tvTlOzdun80gn1aWO+X8anBWNJjcMCWD8GV1xRylK
0RkLc5sSc7THSL1n687S2GCqnY9Bxpyngdqc//RUfrOLrNg0EGVVq84pzpVnVzvO8Zie/34RQmVn
e4EtMzXeRJi62M7FUHf1hq1kAu7KY0JAuk6HBpBmPiZJj82RRL7vBmsjJazDLZ2PuHDZ3UYwVTyt
4tRkr4hqgE0ETutTO9rvIWFaKPCX9OTwltsgNbKU97pl+Z47Ma6n1kZHsmw6dfZVRg/sESqeOd1q
VoRHT1JwTciUOZkb7DxekS9BGfhJKuLmJ3fblABOmNThpz2KhqGXtA2/sh1zPfQFUU2DwCPWuysT
Kd4dD8XaHNtpbRfjzSEqxE8asZs9XDcVZSBF3J8xn9lbMsccOiKYTNACKwer6Eo6drEt9TnYokrd
FtATV5Y+nNClzL6XZ35o9OoaCok4N2NqPfeCMtljcNdaDL+cFnXP2A+7eNkckmnclMm07Rzj4OEG
uP79QgQRTj1729tmfLCIIWDoH2k++AdaYrKX0IWp+o1YIwLf+9zXAqY4FYafLpfBtdMa8z7i8jlH
43BMTEauZh/RnwbtQEz7fJht0zubGa1Antf3sK+WYvlYONROY8sGZAr3Ms+NnY6eYArnU6vS17Cy
7bMRxaHPph1ijZZ+StuqAIqXJB7LkJDPyTM2xqDeisXRkSbatuqN8zhyMKE8PYhXRRzIqhTZkuxS
DXvghArCZMBDNveRn6LmzZoyuIcjlXc49BBVPBDFZtpK4kXMc9gl7jNG2S+58jrDei1NytpSkNpS
kpODe+SsWnnsHN4fEnf92CFICMDXPaRHqA3YBJ6ZVYjkU7G3x/LbTOLfbqXJXaU5KE5diJF2jNep
yywegbko/ZlPU2HYv1JchKchU0wxkZ9pgrScGilKjr9XAt9H8c90qfUuHU7fZ8XiEYMBhkOLkzH9
US0eY8Rfhiq2hh3e2ITQ0WFep/fnluHgZw27rWeId1wkDAuLaVe4xqIPVvvS4E1v6BawV7FQi2u+
pQvlzhihJc7hvWNBxviOLAy/qZAHEmK54ha71oMDSbtrTiG6YqAj4OoBdm1qSPmrsq3JINY3Kdwr
n3CMdGd0I39SrAkGBnrWgCyrKQ8Em91dXTzCOJh3Xhxbey3v0CVP+U9Hvpg6qyGtT85FarOvyZlu
MFf3FJSQPPvIUoNumxmQ15Jx5uXBoVVsY3Q8v8A2wdMFmDpcqdErNQemLUvIycBrZtjHofAYxbOO
oEfuqG+16UZyEWSx9KlocjqlMSLBjafVs0wm3APoJRxxhe6g95MATxxdrlM4LBu4Uj+dRAoiVakf
uljcYK7gR7Y5d+eMsZkmnS3AmuildwZgA+C4yaaLsRsGqDALQLHwbyjdZu+UoQLfLyPvsQSPCl/+
tzfR26devgdwpQMrWZw3aO0JyHhNdJXuaOAnUtP58vfv/orTW8AHqBy1HlBSwMJUHwFLLfrlv1/+
qjGQJmAuIyCEJXSExqg2FTYUA5XSkY6DhU9cULBG9FOow/K2goTtVOyF+KW/v/73y4LD2rVC/uCP
zspX8Y4ePdhEBOVCYV/+6e+/ChlHV7037HGVimNsIRxK3WJnpTNLKs4MBvFJu6Pq3M4F9k0RNUey
i1jKYBk7RsrW6MNMOr6p649MuLt/+/KaLrnCcuF95kK9uAso9i8C9O+/8sDc/v+WQBtwflAm/6fe
dhFZ/7t4elFx/8s/X5FyRv+0/qyLNM7/B0r637/1v1DSlm3Q8XHZuMxSUS7/0/Cnaf/ln4W0/oHs
x7E0TSenS1r/HSXt/MOWPInkwlJS8G1813+gpM1/8Ft16RmooSHZ2eb/BSXNtvB/i4Q9RNfooF1k
2lLXTNf8n2Jo7tgqQ7qm9rFmM7geyx/4/gMfCuY2Z4pAN+1GT6EajnnG7EYDIb8xS5zoSJMBZmZz
RxVcrhN2F49SsHifKSd28SzyMxh/6C4zm5M+WMY4/R1Pwi5kQ/RciBoHXDxk56YryzezvrB5w5ao
QdzpQPTn3lBdDcAdp2Smkw0ViKs2htZQeXBaSF/Int0EhnPohOtJD8yHNMS0a4FWnuwixgfet/gd
K9zqRlTRuo+cuATmjV+tJy4RFlX+5LjhLSzx+5kqzO/1aXjX6nrDKH/8GTN3EhWSWar41lcZjR/2
fNQ7kQvkjmnzmIXdj3FyyFxiM3rp2rn90WSyWxVYxjalLFE9a3r0I0fqRH49HLU5O7G8uk7zEysU
C+d09YmCPt+oJPH1akx3WWzLs0JD59ed2A1s9opWv4JyePOA+2MxjogDzXp2p+ee7eSpCQwCu7v8
VWtrmlqmaMqbX8Aem1th9+RDONYfvPmLTcU6wGjiFJsrd0XA/LAirzePSog184BzikbWNWDfG6Rk
WtkOFQr9stWAOCrOqum8V+2knojMJLGJ9iFA77DLxrTfTplCtFgDKfX8ZAgRzQ2E1KOR249jr9+t
sX8A09CvWafGlZOl5KTzI0DwFjK1VwyzkTovXQhO7f0Ede/YuMt+0KrVawBe1orn/C4k9yXpONRi
FjN9p9onKrP27uRot5jor01QmC8N5lVUzKCSmajdJHKjtWsH5YH1JEo424BoarTjzubN2bVe5Fsa
UX2Op9WHdCShKVRADvMM2aBQVbdvE7RworSjkz6I76LRfpVCm/ZTWJlPmjiGfWAedBrbJXu5PFA0
oe0JyHJrNSc8mgaLUBlXTBTMmC1NoMBDODJfYyyHLlbmVEU97nOMzh81Or9zuXxx5/YUJH28j/Ku
PGlJyuc+wjjXmOShJgx1vcecusZFwui+mCaz0Ca1kk1sYSyIy13MJ+so0XNsBsWpbgXqHptiDWfC
eRrNCRFCxJbIIUJjXYN8wZmYI4TQ4mAbVg0wvCU+SxGpA02Mlp4tAG//ok8o2NjAI+/oiKdX+H1i
0/OSr914rnwFAc/Jho7xF+mcbHzYlMM93bn0yQz1u9XLMObdaayjX/T+6aGuyJ+wHQDLElNuoaFT
grbhz25d76f5McTtCZWOe3c1Ct4MjRShfLROBPPU+5GZ6qalKfXb5cNaoj/cFDkAnEYnNIdMTXmK
h+SNJIr6jrH9mUzJYxyY5sUI5WskGKMteNKmQXzVO2HxnlEMuHWTr3NO4AvPzhvcoJiTSyeyJZ3R
VRnTQXNtPtyxOuVBGe1MYUbbKCcize4Cx+/apNwo2v6lYiP7Y0rlBiEmD5rFMVGzYNgMoE2vxNZC
2zYZsNX5h2WRRlrge8Mjum7GH8IjuNGKuwuBl/pqqmuwpJ3C2WBiG2AjxH59fs3HvLy5eN1cvdCI
SR17xDneu/RaWFW5S/tmZz/1gIXwEs0JH7P4uYyBJs3ddZVZXsKM0FwcGOMDrXq2xnYRnd2J9XUl
qfwsqSMgIe4VDEjW3Vq3Np4sNlRG1eY3ObgQVhKxrgsUAXJZjFYeYwtZub8GuFpVYR/CUr2GA3oE
mWFwzDeMM9VhajC/d3oSH3qwWZuGQcc2rWNqsggVWWwItVel+GWrYgBiYNwoTndWZHYXR3O8tUrr
AsJWWZyd2nzKp+4NXJ/7pP8BDGHcSj7920iLtWvjsZzPpStYfLOqCBdtb9jVWJ56KzjWjbG2KveT
uth7NZkzXK1aP9YJsaRjGQDCUpAsBpWNYP8EeBvN9nYONIiMpeB9jmTxoezBurmm+IEO4sQ2rvtR
0LsagQUn3CWHRkf0q7Xdt4qRRwnN6GDiFtHZxsGLxmKO91liTacKnUYa688hoP6TDCJsNWnyUk9f
ZR/ckEbLH0qI98ztTmXpqs2cONExMQZ4SlFH9qjNS0t+GTftXNVXI8qwl/TLom/6mLX8A5cydLYs
i3ZdXXngaclvDsOpWRdL0qnHJ37TBqhVPHEwLfM3Kd7ea0WPuJ+18B5LhEpdIqNnNSVsrab4wWKg
8vOav3IlFj30JoO2utFLWiurARkRV/l7ENnME5kZHUtSQNfMrDN/nIXymW50O6dWhu9Exr6Z7eKF
vCdznTfZ6Dt64d0k60BNd1ED1qTw2r2tnb2qbFfA3KQvZ3ZULmbyQ5gzwZcRgM2aoM/rIHCiJ4Xz
YejaRl/GDYNOwHOs9PscZ+G6thz7YfEZCodh5xRgm1oyVZB9gxrlpiaJBbP9ZqiMb2OaPrMu0QmG
OpGC5b1O6fCgMPqcczKSEeeyHEqaH2FP8tGq1brmPFcCjY38jCzgnoUY3svmKHQiYpyKkTExL8nF
sPTTv10kzOgOkYTyh/lZ31pVDe6r4U7sutagBmj1TYIQlSljk929FP7mbHwaSPuekkHTD6lWmWcj
QZjB8stdRRb7EavJ5b5u2ZrXelS8sMWdt3Df5bYzahPt2tLgmE1xqg1THYoshHWTTEctSOWex32V
B5DN0wfymwAxS6CAc0lcG1WiPxLsj+xEPNbahd8PNR4he6iPrnkLO0t7tO11iVI+WYvxZCqKQ5m0
DC4KceoZ1e1IjUf325TNE4mAJ48D6IwhaukEs8Rv6sY593l0dCpiOREWw/JJ0z8VfD/ksiyTuuGp
yvhkM6UZH6HWPbeNsF9qnT1V65DhrlfaTrahL9yiPWfqgwDY/CBRnQKARxfhBWTcsq+OYqku4xwj
BKLVX3TIYe4Dz+5WvUwhJycorZIw+xgs8lgNIkVJkZNrJzG0a5zy2S/KOt9H06jteKcBVIU/JQ5c
jkYIIFuzFeEB3ru+nhGYMKHtIPd0FI9qOIOo0PfBEEA0Q9+ysRaJEiO5CHdR8adDw7IrRn3nRCwv
GsvKD80g4YoL8TYUUX2yqufWFcWz8v+WEYkGG5ExoiJ+FRVelWzIwc3fiYllHhuOYr7rdvLlKsoO
y2g2eIxdEJomUrawrP0IovLK9X7m9kNE1nCzAuvTJhHeZ2ulSYwdmq6aJ90gD7xt3ZOE313R/Jw1
mBlWmp8AwnybthmdkbsAFQ9nLgU3NtceXrgVExL2b0Cn6aynba6XEdWaau8ZpdZoDeE2VN2dmjU7
Z7yKa8cdIapYIfnMJtw2FrqAL8xQ36Wu85otqmsYoNo+K0gBM1z2WGOvtafETtc9WfVonYpwjyj1
h9V0sY/q6sUVdbxvKy32bTXcImq3VV4jfy27YD23PPMtfyLHEC9MPA0gi+/YB/gvbMpeVbfSyrfs
+J88I64OCa13p4o9+0Z8FvoED8Q4kiyvXysF2IJCBp5tXebIS3sY7lb5GiG8Sjq7PEicz2Vczo9E
Z04aR9OlQDkxInK4F4yDEFLph2ZEVi1Gb+s5S8KroAivh6KBWJFouyjNf+fQ/VYBYs9zkk8pe3uU
rFHrWtdW9h23HQGjdF3wNQXNehWhl25IGoc/xY3SJP1bVivr8LcY4s/LlH6UbCPKZ7wGBKwHHQry
sFwHw+yd3YT1e7dkh9akW7ljEK4RjMGsitKnJLPUhV8/po7UN86C2xaJkS2S0HoLutJkpITn5m9R
NrjDeGYAvChuDSwurfJO2pB9KKQc+PDz9Fx1qjr0uZZvXAH/yx7ybU5PhOR+ArfnQETxDM/co19f
8FgJ0/iQ/9WY2s+1KasNxg9vq3FbghsKtgZSguFhepN+rcml/PuLcS8xWAyoMrJy8nOsUaNnZ4/Q
Ezy7HMcsCFuIwCDDph7xYkWxveuw3FFiVClVpXcQpBgCB6CmFpjpZJwV+zHjU1kJZKqRaexdcrhy
wAOwCqG661q/lZPErN999AYVlk0fwApXA90wfkO6k1hGuVNJHf+yDI0H0mTX6paIU1SySNkXRH/Y
oEmGPYgO1kN4w3XfryuRYS3rDwZr/DWWbONalLqCFQd9Y28Kg49AZFSbNFTvKpF4Owju4IrlGOCt
25L2rJxqvjUzQEim8OjkCXeco1DRQQ3D3ql1ZoUIOQl1yF/0Mn/3airgovfYdo2QhUfO+gAxzcka
x+dMc3q/aDXpp4HZ01xx0400LFrKPp8Z2svcJCzSk5oYY+ZWq87Dw+w+Q8UG+V4y2iyTLuMCJ5Cx
d8gFdIXo/VRNb2x29WvQEh+eNuBsveVjuWiq9AELWpYkl3Iq30jsc/j4sSmVyGdPZT79JJIUAIzF
JlsVgbOTDcZCYJm8oXHy3oGMWfUeiLQEiuCul87FNkR+tIeCByUoXPj3KjxaY3LKDas66JX9W5d1
T8xzHqyLEPpwHjNLHsNg4F5t0DL3IJ/CZvO34Y7llCwes+dpIv126PXvgvpl27Ob30Zh/zURy4k6
HAVJZclzS/O5JiSBHy7Dftk5sXfWBh61ONOA0k0iBEPtapuSMC403r3cQBQwd5MB/AfL+b5pynxv
6R66Y/KH9uhVKex055LocXERlnkEG4jYJQ60nY6rkMwB+wuRHx5ECFzYMwwEOW29d3xPb0IiZbnu
W87tXWBVn449fTVk7dB37udm9C5lj6yxyHPvUmHlKMcEdu5IWkHnmiOeBGbTCAOG07SgD5h1YGBq
8BUTvXAZg/6DzpXfsDiPZ9m+SRe4WmnY7b0u7nk8+Nzi6Dm4j3yLUc6mKnldGFr5nYkcP/XO84Da
onV4Fm27TXdanegbDdYF8u35j1RkzcAiVpTiNGFqkufUEPqLEzrmOZY4zOLFHZ7Qm3J75Ajs64Np
G+0tTYHr920Y4UZMNp7MmkOdX0dMPWdjcIlDypfdqZujPNPdRq6ITYW36HH5FQ2+2SxgLiysFPsC
WA/ckrl+hQO9E4isWoBNr2RL+J2GNDlUHnRFk2qnyBt77c3nGflOnJTIFU3R+p2HTq9MQ20rY4yi
wL2JLTJJL0ZnBMi4NrRz4KkfTt2O51LnnpuS/TzV9wl60SlLCcsG3vbC9D9rzHYN6NC+0Hf4qs3l
vR21R4ldkXnOKxZeNOEOFv4uJDhLgvTeehEgKk8l1RsLg1JHYsh1SSprgMuxaFDsIhjo9y5tJg5w
IEazfCJUUL8X8gOAEg3rUNxLHZBH03rbYs7sjeA6OOiQ6uvOOlmY9/YTOanrDLoWnmuGVK4lkFYO
iDj1C+4uYNcJyOVWNK8V0khB6nmLPv/ZSuN3cs6zExG9H39vLIUuJ2hyd6vjud0Vs/jRM4iZdad+
jhLOF7M2L2z4NLYgbe9zyBkHjhVK9ic0/ulrZEKGJRN1WDzZBKgg0AszP4t744bCGV5eE4Q+ieJ5
uxu0qDoiu93LJel6JviRRkRDBcuHmrv6aiw/7SgwwADIjg+eGlrfRIhHhBZ2JOo9ON4kRAUsbq2Q
cq5SBrMmPfx2Zne6p8TxaCY6R4QPF2N6ZHZX/lTQlmWrmB2Z4AnkmDKbssj/yNU3pB/tApNua2cR
2XyMeA8AMMGfj2Be20aLrs7W8jp5qNi7NSzQWSn6OPjEoYmRPMUj0Q5hApcrHCv3kheF2Feyey4Q
qvtznWiHHjMVyPLc7yMSuVWiCvbsUXxJB3apZYq4PZzGae2NlvWrQzVTWShohuZdx3xi6Uw1V5zk
Nysbo32qAkp8YFmyEN5FK35LdGTYHKZ13bTQKzTvZ4QC15fMZ9YUewjNud3uTaY/tDmBlNjRzVDZ
DPfqA+oq8W5mDaSBBYYVBGhgCBJ4RFGEeU5DPtOaH6F4DwLRIV+2j57uBAcHQCak+vTIDzPcHDb7
DHIXcI/U9mnMOc8tLjaC9fcpz7QnOLARPF63vw56f1ApikVEZ8lz3lW+N+do5uxy3PYBn9liGday
fXrYcc0wU/YpNW0EyQky4rqwABa5Wv7aJE+jM82MUpwvw4yGYw8+6mZZBdPI4SWGwH+zBsKsXbj1
3MuGTt4RbgLQzw6bSNeziJh2BHbnbFSst2TAvLFjipXj2iABFt9SIIZ1iNVpjS1Q7GNBbZ0TDb7L
wSqtyx5xlwEfeWeXPTvVZWLRz5CNs8HNfHwvFqyGqd32IdyMqq6TXRkXnu/yqM+E5TAEiu6FmB7s
nvt16sBTHbv+dfKolLmfkfvKr94uvGfEl95zaTEhGJlNSAvzLDhYJGPeMnJWcLScg+i0kET1oHqO
7HYlKO4uQ4jMN6Xt5biMSX2q4O5GJBVixdgO8wikjVqPsf5C4p/MfQ74U7AgOE76hKPIhOYfV5kv
B+Mn9irmhZ2zBW8TvzluuZdJ/VrZXz0ksWXCITe9pn07iacYWTL+gNn8O49G7+D+K3fnsR03sm7p
d+k5zoIJuEFP0huSSe8mWJIowXsE3NPfL8DqYh3VuXW7p61BLqRlJgQEIv5/7287aa3ASDcOPOw9
pbvsLhnLBwc+/J7ZF1LvSdww1QmPCKyjgx9FyQo6bXsFt1VbZyVe4qA2HZyPJoYLaZzssGyoBdOi
D/qkOcAOajy3YH7EtSIx6UW0RQtwGnvSUGlccwh0I+0+B1dWfPM0THKAm/dAHk5ccSamwwzJpooQ
BF8+IQAn5iTjekQM8roOyZFLQvfGVUmJRKyMkqS5luQaXnOvzRYOR388GepG/xhjSoMqq85U3cKO
+DpA4HLXBcG7VqPFFkTcJdIoV0zuZ/CpVFw1XqSpTp5HNN6U065tsP6u2p48WJWfNwigaMhlUJlL
OBCtytmzZb11iOSjaA5/FviLuYpVLt9MQJ9USX0j7BE78SfKRmiEQA2cpMr1GyFse+w2ardk/uEt
v2VZsWlqW9uDvLnRQ98mcsO5aVVi4EA2qQhMFrwZxBJN5Qou3zNVWYMEkbDGJh5wrVvsfyLlSaa+
TkRokHnjbLLeGw9MqRlc6e2vEUuXm1D5kX50DNonp53qU6LCD8nDOdaKQ7bchEzXYb4g9FGhicOQ
ttucUIWqQ8nap0ry8FGpoEWEPld563SnRSxjkcbokiK4JYaT9FQV1Ziq0MaIeBR0jZA6x/oHkR5c
RbF1aukV+Ju3Gau1ogWaswu7SgB9V8mMrroJSfohtIeQFktFSOqwHwHgwWsW6hBZbij5wraj/7LR
SOw6CbtM9wHZlDAGm9MEJGeLYvI7Tl6CQ0FZucyD1kz3IJSScol4rTwKci/DggDMLOxZERoG/9Ok
YxYqJtOJCxv2ob5ypHOiOljueo53sgRzlMWjtWeqa40hB++0TVlkrUYVyBmraE6t8L+HdfZBHPW+
q0DkJdnPgJApXUXEYlwq1lwlHY6V46S6zIaF8Az1wzMohp7AxwaFXz+92yowtAK5pwJE25FYahUp
OiEAmT3ToHCTaydcBSgSVAQp4I0O/8aTbhFOKnUdWbsj5MkbbzlyuQSW9jXwkoIMVIgpog3O5YBj
2EiqeU99goMnDJ970ZtP5dzhiE/dg80gcHRrV+6IASL/pJqe/Aw46NIjmduyOVuF+ls3V0Y86Tea
J9M3r0T8qTH7sPGwnCrDfkSGgTkCwDvosunZBOK91eNOW40oamhjhEQCEcVqy1C8Tg55XwbOB5Xp
aKngVipWyF/x0gFXnh1YxsA6OQjAzxkq9lWWIehF6vRY8U+DukHohxDc1u8/j0s4g4yglr/ShPMk
YoxUk/uY+x82luE4utemCFE0SbRoCAcqF0DkCuykXk5c7SzTXyPSCoGsY+No+EA1H8+RScotZWFt
1badYrPC6elKYR0wZJsn5UWNVFAuEROIsYvOVRfjtYWSAY23Al+CTw92jmTd/oNpik8+pa+CeGNN
XA2ZuKfiuM5kVitN9DfPrN6h1HLyFiTmMQF2Hsb2dg7Hd6ESojSX6F/KDa8kmL20P7zohlxLudWC
Kx1vI+4Vtag2nxq9fRCuc4L8sgqm/r7y5IbAjU3EJQEeH9pZkojJQ8GQliOWbaJtgJwi4qUnNzK2
g5WkB1uBJseggjU3a+t8vAnr2jrS3ZCnXOGZJoxGFOkkHSHJjHemQlbX+wh12EiTee10UPm8q6Fj
OVgboJPtqbzzFCEO1RsmE9vM/Q0LVn2F0RbfZEjtDhgUHLp7OB9UIwpDIpdKbwT6xZlL+BQ/hJSf
mL5AqvO57MChnzeRotiViiVJSUM/ucq5MzlwKIHeJfCeTsWhAoXnNQ0lA0XHC8DkVRNOrwZwXtTY
/j5kQWQopp4FXE8qyp6hxp5sIe+B4JOKxWcrKp+rQSoFYAq+QQljuG5XNTGzHGsfuaL6mQvgL1es
P5fSF/UBzKlQAGffv44d95UJMcYjQIEg1MqTXOCBIxjBsIEnGBtQkTIQg3QmWGIkOJ9txR80FImQ
HkpIdB10wj6HU+hXNW5p0IU9CMOR+SQ1PKiGoVWeZgWyyRXxcFTsQwcIYq5oiJY3PVfqbUEIKdFT
zMRWu2OGAIYamKLO+LNc7pYb8BsSaRmIscT2bpFQn0dFZcQejthWQGpsLZCNNuzGMFAUR8Vz7AE7
MtbVrFVM1oUwHwF9QwYWpzpgv0eKC4l06oJqARRtwKQPweyNrvMRQOMqIS+Voks6ijOZApz0SAEK
Y/poikT5eZVW33zZGrJvveJWuopgOYKypIEJLrXIn8c7C7yWA5WxUuTLiYlvxXSG8iwYCLNo9xmy
+QoCD7rle65Xw7YBpOmXcJZYlM4nW1E2dcXbnAFv+orA2YPiNN38mwzx+saK0qkpXmeuyJ0Qz74j
BWWGh/iO4dkqaKp5IFPB03indOF/KhKowsIIxQZFPv1sK1oow3m5Av1KPV6xRBtFFc0rJLyQnHHc
KuZopuijqeKQRopImhnmr1rYR6FYpeMMZ1RdvClgyaPWfrN07VGAN43UkeIp4GnoHGoDPwU6HFz/
yFirDuW8wxiwdvvpIlsC+oIE2ItDc7Jy9sRWPU99EnJ4NzdpN54tKkJnAallshpxb5H1REciYCh2
RpD2eYcQYHgM++HCzPaO1Rqmd7tptrnvaLjQil8gCakmtN0Gv7+9dufsBX/SnlyEianjdD2Qutu9
pLo0j3OLn7oYLP7nwr7YCv1nO9TMnkqYpox00C56innErTw0LAFXqdc2FyqiTYCzvW29Q2AWOUiR
ajwNSP0gBzMKqsKcBddglz7WiSbXRRTdMU4ElBUpY9jKHk1luzIYGY2wPcpmCHCjY3WFmL2ieAs+
MNd1TmBt31g1kblpmx1CI8YKk0xibWraTuZ4nchh3BVhS7kg9/CNI4HWDSYxLnEFtETOTQz9tUBx
I6GMdyEiACYmWSO/BUlB2hpdYceb0OgaEgBuQ/956Ov3wjHfNXizVmef9QrPjp58LwwkLOXUoRbw
tOE42qlSjBgtIV9YCooswoR4X8IIZMVDGE25Sny93wly05EN09v1U/LO8a33G2bOz/4gSGSWH7qh
HVrDDI5WhRYGvR3uTvs2Sdh5nZs2eyNHnx/WCN1o2B7aSR4gNBunwf4JKkKj00ZsGmvJdeOAWPfL
X00ZZK/oIVdVmx/NNkrf/X1NYM46YQZ5GEQhdrNl/4Qa6myTtnVX5CxRvQ/OcYSjzYHLsu7j6mi1
RrnlB4Q7HfzNGr4udoPC3NAARcrvu+iRR0IHA+E8cxAQlafkoG1lsj5CGBAmkLHpzAd+fomHLDyY
3b3eI93RmmI9kc3aogbkpFoXevjNYsKq2ik/HB8Hg84dJPYQe8JpjzCXATeQlBr1xtnh3ucEh7Rq
OwMdIiNgdw4hlaYHYjnDIxKsaY2SoSXWr78NSb2qUlxzvvFB+d6+9aRLnFWNDY2osD6stP0QU64j
fWJFS+1CuM3Kzh1n04I5ZIBKDl5Z2WuW0q+5PFaZ/hE0mGhDa0z2sU9ALc2vCoNKsQ8oDDFaMUvR
caDM156Bjd13+607T+dxxJAITWGlNQ25clDaD5ZANmbiny2boNjYHl6Qzna7g2m5P/vreTvG1P+A
rkCoEELFwSc0y+fNCIMQmFyQiHezebRcq4E7gUYhRgis+lcof1B/bPXWARNHkau0kLkoCDSGxh0W
mYaGMhKG3DukQuNyRCohgVIEDs9yTVeGZbyk6dhNA/1GUAtpIc4jtpeGFEbA1PvEJToKc8GrOzqb
3CHEh1HQJcaCKTvOtpQ2LjULBg1N0Gwik+S7P+De0tUXs0lzgx81XZkF6ZxxW+MLicwPj3owun3N
BppFUOgjeGfjPJX22qo11nd92q4wrx80LnNkIW2Qg2F6AbSQkCiLOLq+Z5XHRZqwEXhVMzyraQNV
YTqKDB1Q0xpbWxtgwoB8AMp5l1Mo2Fhx/91t7Ie5a3r8CyAYquQYoM63coqmtI2oO8I7kke9iXae
wDRatiaOJj3F1lHgac/MXRIMdA8JE8uEheuUEAKAI8O9pjIBIo6OKrVPNEazdR3guRSasQ+M4miP
erVGZ0lMkWsC8G+NH7R+rbVTEcPUJlAsZ3O81ZOElFhIYax57HjGPUL4uvDm9zpWGYdB3VH0Gl+d
8jrE6kr/RnzPEMluvMHVSaXhPM/L/g3xD4F+nYvxLvPPNIK1fdbkW4+37DJvvG8K/K9ljKO+VZ8y
YOIjlqGi1IbKqSszl1LQMbG06s7JCzLDOlidMMc2Iph+lXo0HqzCubY8v1ixhGiZOLYby4y48Kal
2JlhdMEutwqCTmBcNR/yrL8iIgWzq+jrVcHRWtUVsc0aVFJwZkDqZq6/FFIwn+XbUAvfGvOu6Ir5
qQJkxhElBqbWgwkrIk7Kat26XIvsXKfW6xK0Ner+Fboxi4iaZtzmqMb7wnktskmuPXxYO318CPOE
xb2Newr9Nd3dXB0NrUsXPoPzH6C0G7p5q+vJo3SMF4/2US466ivIRD2jjDjnnjJ0iOQGOCzTFTpu
n1jtnRWRuUib6npAeLiqSTPe+aZx9pzgJfLLYCM7d5co1KeDfDvN7eigqvhd6yCMkRiiE+b/s9Zs
ZpDYpOMOJeNDlG7RZd3WMBcDd2x3hsFh44kmQNxXa7s6j095M0Q3TTW9JTegxn5YGafrVBVPVVfT
5e3991j45i6CXYSpnSwXjF1q4nfOZpYW+Hs4J1CDEYTE4u0UWsm2qs8drXjyNEfwEwncrDl+DmwH
n4aFsz8LqXPqdncaCnUmjsyhGfsIFY7VDL3WZd+dK+fJc93uuJCyFx73cvN512Xh5EyCOLkYCJo2
1QSd1NlqIPeJCARVWFhujD+3/m8fy6lirDoWnrOfEYHpUbgNyr449YnurvWRdSauDWPnNd6DzpIw
LYMJtVG3DxpMxEnSDSSpsBX9ubXc/U+PLS/5esd/eokQRItQ7ZFAbA3wH3FtYlBqokvkJ942NFC9
62WHMm/C/qgB3MQGmmyLqHkSg/gIZdhcQPpgdYdwsxK1dy6wka6AyRY74nURC/Aq0SMz7TBOMVdC
Q1SdPLOnIEhsNbwFqoVDn1xx5O0ZYs3dODEnkX40XgbSA7sIsHNhT/oKRSmdSsocNq3alYDGEap0
wQjdMTqWtZwPFNuC93cjNfxrAT8g7sd1qTPMSTJCtk7d7W3sWnDOvoUJWcxT0EI+V9ZrI2GUBO4y
sCak+G6cysB88xg6jgE8sdF6r8zgdgoJkFGoXdXE1uTw3awc4xzE3cboaII6gDmzCbNhGl0aP7Go
GWIv6nsURfB6MCozo3QC7Vnmv/TWzx8G460zpp8UV1WoYfAU1ri0weftrbarTmVK6Jgc0dXMjSkg
LEKhgCsRDKzsh7H8mMlvYe7CZRAcDnpo6tIzQ8HkkQ3sMmKyIlpFJPluwVzf5wFB19o9KiJrw496
Ghpnzyqd5D4DOJVpxj9aChSrZIpHkub7/GA2IHU0XFPdMOAXkXG3Zr18seb8zZPDAwgZTGY2WOYh
9zM0PYJiSxievQhczcL4tazaPvXSs0+i9B7J7ZDMeVnRjVAfVLlo3Ljj5MH/IM9SmSxqjNtAkIkL
DbqPGjw97XY+EPKhdirHhELWXUgFlhDv5owpzaRXvWLQlM0240KziXPStabSJ98ITuw8yQfQci3t
dbPfNL2L3d4Y3ZOj2FLeBKSstQtxTGi3pDHl1MHP9imjIN+OWnqeT3ufjB3fJ3zei/zsPIGb6tJ8
OCxmFdKlUvoHXbAOG7QSfsm+MMLcBCozv7BQXM2dbxDpM0QHzDzETaRovkfjsPx+o7lYjksJZdRv
6JZTyZwcVt75Cw7HW3u0bpMB3Vv0LAJUQB5MQGQJFJYpSt/LhPmOSflp+SDfvrIcfpM2UHKOHG3X
UTPoo8Y5oNuYVtlMLdZ3jRA1nxecOs3c50AfD3XU94cebrBl6xNNK5OuenlO4WJY2Q0ZN6cyl/zd
npo+XIXQddaaHYD21ThwmA+jcWX1DyWVSR4xNKwFhduiTh369VQxfQOivUria882XjA1wjPxg29t
ZVxZibPvMvdtLrLXsenRNI7lwR2CNyuIArrYiXzoCcHUZz0CbQZU3KZlJsBvJgGBbMTtvBo1sZmu
lVDcj6c3UnMmOv7Uo/pES4FsBPzH4td+KO36p46xGFRIci8RMqz02oGzle2HVMT3RURnS87ZM0RP
/1rLmK+zfNi6dKRoTXvJJU+Tg64FQHVLEV0nneMfxyLW935O1WUQV+XoawcZN3QcG5+SEL56p40u
hjRYznxzzIzc6Plbgb5oqt37kVJOSMexQtSxw/N/l6lV1OBiqzdndAsenQf6jglw8OHRy6hzZJII
l1Z1HcrK/46Xlg6XJYutoTxUAE6mU2dTqvdbdntYzC2Of3kmZZn5fUp1S2dGCoDKjfdB0d5EoUPf
CpJhUlVExgxJscFNQSSOiz+K6zZJ5cVgMv4ZTr5OQnTA0qHrMI2AWnx3PU++z5KGHGMdzQy9neFt
yb+xJN7J5caviN8G7BFuAdtcF0bf70Ei3HgWoqCsPhYZJO6gM3XaCNVdDxqxUw2N5UZRaqiZaDq6
weB5TEcYYR4pN64dkyDRjx+5XmI985E613I+M2Uim5ErSNpthBk+FjkTRZwTxJFSsD45UqfspG7m
sqdE2NFZlG1cnAwzfp7JEaWP0HNVc0x5Ngu16Gk+TKgaFFd5DwoAFlZqTHN085fveR0YJfEsmnEV
c2gc/Nqi59k31x76preqooNXITQrgvGlUR3s0sOMrw/pB3Kp6Nh7lX7pW9TvrhQUA2PtGb1iPgcx
xtqBODENIJzupmI3tNgrA4fEwlhPShgZhdxQjovOsC4n6vWsJMQZpK9z8Tta2lhum59etS1AavTh
WgwGVxXrdZA0inVgKit78OJLKuor6ucEaVFsYl4mr3O+feMX5X3g2t/H1noIRTS/aWV59t1h/Jlb
8bV/O9hz9Nbk9LRn2O90cGAQDF5CpFFYPpvRtE5mG8pTQgV/wjJAoBGpymYVv5rSf7MGu/mY2hcX
rEtW6Lchbl5WS4O9EYX1K3ARoyZlqK0AFyXboDdZGxYKIokXZWNEEEGtOPhJVDk66g4q6IQMMCzn
4npykYg2BilyrpKA+2XjvRswJar2FubgvVODorObMD22HlnJef1EjYrGVabcAvm8Qxn3zU5uxRhH
j0VDIqNDRmtMU58zg5GNYKpvZtaEZxsmx1XXWXLHLLs62iGikrQsH0o0cpB8IEl4rc5ytr4fkI0K
3+p/eJ2HYZh+72MVVaeEme3KLu6dSXZX4Ki29QQIjRShAK0Awq6prkIcMAamKP4fiSWvjqFHDdac
fvoW0eQh0drpIH6ZBFd5DZJvFu/OLh7YUb607Iv0DOPIUCj3AoXFA54v1rl4mn7a4cGYteowM8OF
Cj7LcxjZOGakcdvYSLXHhrYiHKIrU5b7qRzq6z6y5lvpyIiksogSMOU2MLb6XYdcGvlyW1yHdUp3
NaGY2je6x5gujbfWJDM4Tk0X1hFtiuUmZ014Sl+GqKuuizSprvOG5EGvorr6eZdC/r7tBJAj5irw
UoZbFUAbTXi8csjpDKjmfeIFNnGpPXqqmsDgTKuVTcTX1mnUrQPNdhnvxnRrjx05dHBBjp0Lc9Sd
U9itap9XVG5EaoirOtWebGn6W+oAxbaLfhmuoy6R0zPtoJ416oweUqCWtmkHy4B2E1PWShnMEblm
86mN7OCmRw9gZcMpjqb01nsYnBQJkU0SkVdKBBL+mK2bwti2A3JMzBtMiU1BLQkv8qpkMD5oeQHK
JiAw6S8+x/+QK2KrdJTPiJvjx//+X0xKDQGq0DOxDZou5sHfUkVkFBCn3MXJwTFbTDxza173nX6K
zc6/Y3ftJLWpU4rttwN10WwdATrNI6sQKjimFKZSiNmzKc5QtCTPBIszwcWIfIrTWMO9a+cENDs5
9LzK+sMKZWWRuS4bN9uEVXtwxjg5TUzhUQxkDiAVv8X7IY2zlaLDLw1Tp5Cgz1vqSdHBrII3+KXD
devXydGU1gX+Z3j9dePlRXsgz+AxNGr6WoJ5Uo8CjjRNMGqzhItX6ca9dCF0/vNuFGTg/L4bPaCn
7E3Xs9iV4t99l0OEIWI2u/DQDe4HSUrGm2xIhE4twtAx3ThUOPr4dX6tphbNjwtejTK+dY/aERJw
RlCKFJl1T/+1vbhi3qFZwMAigDrHFLsfOHEx40j3Ucd1fkz9ZoW+JLwdU0j27Pt2WzrOj8xoSFcy
4ujOxIaI5CJ6J4cZTdE4589GPIILLWHxMkS7a+SfwY1rSMjcUw2REJ2aiU9PtPWxo+/M/Kw1nj1B
//yf95OF7fb3/eRbHlNA08Em67rKv/qXsJ7CkkEZoQs4SKiUY0EGgxO0+woDOiV+c2IqaSfQNuvu
3OtIWaN+B9eQYCtLxgBCppug8PUrYH1bd8qaw2JgS+yuPtih7W9z+o3rDxv0+YXo0nGenvIxvhn1
fATgj5ZRC/I3jTyAB20QZzQ8//zb+Lv/8cc5/EAHubAhfksiKiZcrATwInt3suyIvJTy6W4orfg9
qloskMQLcyrxH0H3SuysugUMoMXad682uHaRo0bLpTqIBPZaAQviTP8UOvEk9aeGaJCN2+SUujms
4FaXiFfo2F5CC5bA1xYc8xvXtLqbSSr4tJl2P3qGSEefihenC5qdRxItLQlcucbNjLd/E4a6+xZU
+TEXdOOKUX/Wu+QtNvv4idmN3Gc4YA7CleZ9hhB8hRYJIeYwwRIKtReqPs4DVgmCKZJYbBvWHOsS
lgCkGQvJduYcHWtjYEs7m9FtAyweCrXhPXDROyEtlwQBZNFV5TvRDYtZBoQAL2WTjMG5rYuXvnX6
nz3NrkB076WcoL04SEFN+77r0TGkrk2gst2JByJNKE/nY4EFfuR/2cBImtfI+VzZO6/1WF6MZrZ/
MrQeqH4GZ8cBpuPEQbDqpBc+JoHIttKwgZ/rSMPoAh4wXcZcJ6hBRjuu281u1rCoDLt2rto3bG8I
x9sj5y7+3cHvrkzYN4UgmdQamuq1cB2fCLLpCS0WASqRnR86q5n2docUs09MF2VVB0GGaUYExOvt
n49C6+8jke26hu1avqnrrvH7GUaDBz4NntyDT8EUfAQIOkqb127/kvXmbQwfH0lk42wpJprnzEhJ
6I4JVEFCz4rfG7pto3qOsW5+z23qvILe3d7V6ZPrk02nd5o2s4+9w2xxCkilqp/BsLpdm6/ziRpk
23hbEMjU74PoDWEbog2qo+R5zNd6xyszb7APOb3K/+Fnq+vUv1/HUFPgenMs4VqGbvw2sGh2DffO
dKPD7JaXOJ3MiznFIThtLb4JbXnOCzM/FGHxWJo+Mvlel4+saC7aIFlgNq28bQUey9416f7Y4bUW
ZMD4O+rQ9YxnuepRf4d5j3JQCSHn8ZuB+29FPghtkyR54iSqSN1akSDT3jhWdDJL+0A5Ot1lYCdW
jVvD4jdze1fb+5b+12amnfU/7ALD+ft/PUQCYfsOfg+qjwacgb8Orm6vVziC6+jQm1V/mbLQu5aN
Rb/MfHXcriObxIlOdRj/cAXaDRFXLwPs4cYNx53j6hTkcr96y9ILXKqHbEpRMeem9Zi7IZiSIqPu
G0OorZv+xY/fAmQKt/3Qf69HXT+YNdySRBP6s5WQWNU5nGltgl8FJGNnBcj3aWNHZfZc0HgDQ9a8
aGEXr+MgTU6t1sgH3z0FQVE9SipCmzofq4OEt5RV+nBpaCFfjeH07ultj8w037XVhDrcdp7bKbEv
nSnEhfHyNROxvnFMg8OU9L179EPwa5L2xiRUhqVhjj1k0K7hRlaQ9AQ0w2GuLi2tmk03mdeLtoQx
+0jKDRJBffSQh9TzfWUb996SGFI395bVeVfgZNEMsxgkIwTFMXpJ8DzDWSPXknpdEe89CW6+n729
hGPS6TWtgkGPGfK8O9uQ6V5zOn0ddaHYDhqCVGyKYSVQoLuVd2XarYZoCfnLiLRsR/3jw518sD4V
uR9YwIr1ILPgNsuNCxWHbJ/0WbOFgaiQNWGzjVm+b3Ujrzej5yK+MzSYYmD0bvVYHpCcIt+LWZcH
M8Vu2yDkbI6G5IymuyWllaK5HXnB1qgNkIFdylDwzOSK+V9GRU+LMD63322DCPRmnpByzf2b7lrt
fo4QoeCMZO4HCwkJEiSFPmHdQBzzr5o0E3Sb1waSrcuQUxwVOEw9hDmrmmXXbZNJ+HiubW3HiYJL
PIGgBk+LFtBFbTHF+iM+c0LUIrji5FECEgwc5uqz94xSbGW5rPtQmDpXBL/S4KkC7emfRxbD9P8+
tLimK4DYCEM4vvhtihwZGoWh3tX2dFNH0HuJcQElSVi835lwhcUHsOXovqhAP05Gm20rVxSnITLe
+8INoSdQuNMSuBKl74+3rWZGRzL24C5F/qPtgxFrQBbsencwDpblvHSFDrV3yq/t0m4v3aQh3at7
kjOirLsBI7/2ba9kgXc7gsG9Ve2+OyakeCsM093GBapfgNKUrMxk7/Vdt8q7nveFlFNGt8i4Clnp
tVMifujtQW4GrNLX0BZpm5eGQWeYhHTkZJHuldcyiirU/RyPMcTVGzMjTtVy4hY+DbF7k4F1O5+6
l3wwXYIfgPjgNlM+vV0enXJNtj/cqT3GPupbQ7s1ze+UL3oIR3TLy2Q3M4m4cZnhciUZ4FLBoYBp
D/SaAXk79PyV0CRUSCdp+GA54S3hgkhuWILRmiPQC6bzZvHB2y6B8pT1sqCaDzkVm1XmDP4zNtpr
YmKhU4i7YkZzxcTbOkW2jx2wcwm6i+lI56FP1gI2bKIwCuuSEhQC5M+/Qoe5NrSKyQZGryZDGTNg
TTo7RUgKAFnxHN1KCYG4Gr2L/ZjgvKHy5eWbHgY9xM5yPgBMq29i9CAz2IqtCDHjoZJMwiT/4ZNu
sPITc2VAZTqbBIpvliP2/9eAUks4Jleq/57O89R9i/4aTvrHG/5g8hi6/y/d1j1Q4Y6BSUKw9PqD
yWMY4l86hTXfNnQSR3Xh/hlPKsx/MUfgQunohIaybGOh8n+YPO6/dP5BFDVcAK6EFvy/MHlM27P+
ffzQ0VZZFnMTnbmJiZTyt8tyCf02KnHCXjuGShdKQ/TTro3S5y+bVO65wvZKOvq5+fsLRIYme4UG
dmjTOV+X7nwbR8TogLDv9gUtjlwd9n1JKU2W4orYynhfTNpt5BrDoZHeVdNoA1MX4W01Y/6FQC2+
Laa5QQE8UUxhKbkrG42ivGLsO2NISljDeixxQaLOg2Q8SzCOzK9U1N1VFgwxCBeVbTSM4EJkDWnB
RwIpsFxltZMCdyfzpo2p/QFv4ad6OWXCy7KpGaU3PyybzAqz/ow1duDU6Uj5IEjsjzfESn36uSv+
8jHLu/6yl5ZXLQ9iq6LFNyP8TKIepYRSMxpp7fSvyybxWtlOiOhxQX4tDy03X1nG/+kxMUDh+8xS
zuin/7EpNKgPJEzS6V3etHR0v+4uj339mWJ543L/b5v//Ne/vuCyFcaVfZziZmSJ3qBD99DCLlvY
/f/Y+noCp/Ifj329LrSrjGxK9eqvt3w9vbxluRtldEn1ONMhgf79xayUsI0uz/zlEz8fXd5uh/AB
mKvw/WKXeVAdfX7Z377T199bPuu3P7XcjdRBoZkCdP+fv6caBXt/uU+lGJwt6A30tQSfs1RWt7FK
5xwE3ZvPTWyGqM3zmoJ5U+6XZz9fWKgnlvvLSz4/Y9n8fJF6+uvuX55O24i/IwWXlc/N5VW/fdxy
979/+vdvGeL8XEV+XIL+Rsq5SpRGPlU/ZXllHWpAjP1BqzZNZ/Sso9X9UjUilhctL1/uwotLTsP9
8ujywNcnzU7Hm5b7lEMpI/95s7yQy57/x2cuz3iaVNkWJoiJSLtY1IZPnVGg3bK/NmVQNKfcMOvT
8jwVHYKVbGJBBmZnKAhTlRRCsOeArXiTirvctu2jUeQtKHPZYtho4dcQqOl2xA2BRV1Xc8GX8GK8
GJ+bhkGClc3eZPqrhAyfm8ujyHnOIsE/utxbbpY3Lq/7uvuXj1weXJ5eXvj1vuWxwMTcXWIp29Uh
aEFWu+V3iMY00YPmPMtSWQdANjq2C6Y1694BvjGyqRvQqAzq5TK0O+oBI29wtZcN/AXV0xr8eDwJ
N3Bo2OobJiY3s6gfSxstitk3zOz9fMxPlJWbvJ2OixPFU7972fq6WR4rHKsCkTn3K03tj7nB/bDO
awQVuOJfBDJJrhOGg5C8tvZhNIwnwqVGXNok3ZNj8Ui4ANk/nhIuB33w6Dv2XRsHCN4agrm6uIE6
jdB1s9xlNbkSHb/C7GWynsZ0PiV0mgjEQAS0TvtEomtGwFIpRZyLmUwVb3ddXA9HQz7bVv8N7L2x
y9uwPseKhoW2irB2v+MKoVvBbjTmB+U1cCqpHxbt8KdyWflulq3Wa+CDAfhfvDdezLrIpm9FUFVX
ckIzBLeVyrtfNr8ejLFLWUM0I/jgDFpuIqW8/7q7bDWTZuyU1alXJ9Jyk0ako7qFcfTdTC0olIJf
Cy+gT7Q9Bq0KN9zAKTDhHkIY3KIF1sGvNfKWssLweSDC0aU9qG6+DrLlsTpD/ef2IttkLhq/ssxY
B3EWoP1Hrd34aCm/7i9bNZhQ/pjfTAePoBvN7cdTWrnqf9giGqMoaDHHy/3I46kRCz3wPrOnHOV2
YtsGODwmHd+29AbNWOuzoPa3bFIz9WVrHqN5RvrRiBOSg3oVVlhLQpaFXlT4n1rxRTBey6MYMGk5
MvFOXdN6qO2x3MQezG2KWWiWEH+39Il2WrqBb4fLvYKcNTKjORjTXZvspgca4VZ0bB/Gdy/aSxiC
BBtDw33ODnDZIowCrPvXWNc4FNMP+Mvpbdzvq/BVEsE4bhr9MMnX7Q+rukFJLdoDFh1k4D1ie5qZ
8ZbMCJt2H1HZhYe28SbUb8l2qcWHDL6xVOejkwbRwNogjBR/+DNN1Ebb6tG33LoC8qZYquNZenQP
dtTaE4hAJQ0lwgF/miaOA7hq0YlYGTs89sQ60UUC4p9CS+px5D054iDso2Wd+/DF/elUx8l+oh5d
ApY3Dk1yXTqYn/d1dhVEWw/97XQWdPOj60Y/VvoBrETbbcseV9GeZtIsu01l7Vt2p4m9hwFH8LXi
a6NGuXTUvLWF2v+XCl9wQT0P8pW0MBqDfGJQXVjLEF4ZoRGXmMPuWfAN8iUnQE2Gt1X34fT75uSd
3XRDcd3r93aM747cok2RHSPNXqtaL13r/+LuvJYb17Ys+ysd9Y4b8Kajqx8A0BuRlNcLQsqU4L3H
1/cAdOrqdNa9P1BxTiBAJknRABt7rzXnmHCp4ptB4IsKrODsd3sd2gFKYWIe38GD4eLb0NwuYmIC
Md7tuhIt1Bk1WT1HFdDifwiVpwkdAMImuOzMUTeoZpsvGXvgS/VkkhItbpUvxLIS87U76ZQCzU62
HkKqYBWSsWttEhgST9EBBkt/54eu9NicQlehRIXPEh6PYsfNbtR3uN+KYAcOUqs+G3QFycHPT2aM
w5DoWwhgR1P+iCbmkQyTZGtNR9G60hnO9Y05w3b2lXGJ20MU7ruJ80KxhwSAefyV+09qfQK1Mh0K
bFNoTqHC+Ru8Jwligi+MVQboDiJjOExB4xa+4ytEIzpqt5mKg/bFOatqv4MJzZBbytjK9zOJ4prF
O2yeCn5v4m6zlVCSltXsOTplg/bZLhKAgyH0dfSOjqIzF70PGvaOYZ1n67GBomxrFoCFEzoGyGC9
SnrsQWxIUHPFY3HTBOS+D9YcKLBVqV3v0mbrVYRqrg2MBdOqr5g6HI2euO3KBWmZ1LZ6nOjIroa3
4REdcbSVILtp10be9ShXO0j0zXrEjbHhY8LmtLVk2zZQlFgJ29Jn9IanQiehpa83CDF6+QYAFDWK
+ABaUBVeMRuHxl34opHhMm30bi/pzMCd9NVS9jWngr9JpUtBJUEMbxiP7UnFZileqmgnhoUzu4zI
GccJxNo+pSxwkH2XJJgZlx7v2Zdofiu4f+1GwMH50aQbZCqkYD205l2DizXaphZh2o7+m9gq6xHl
hbZSzjo6dAhLXJsJsgepSxsetcQrGYi6sYlGWN7rWWFbOfkL2OY5/rawFd0VSVohr07YEHxpYUPY
SpRDHMw4Z2ByG6Jd6xUprFzHgYba2MFrvjDFGYBmJHjqbCWngfnIwknBnnVoXzTlBTSlgS9g297k
356ywvjIW0NOVuCeSky0rEA4gS1szPQoK7aORMHxH/HXIb+HpmQdkoPYriCLAEiEjEI90WIolvoj
2Sg6kKKPNjxPltviw3mHz2KXjUjQ/aYOz51tVbiUAEs8Zs/pqdwHd+qDsGqmWxCuJ8OWyzcKdcQb
EDtm43jWpBUa/q7cKMlJGqinnCqMPAhpi8cxX5fmyhDAy18JahhIDL4iiJHULeIbFDdjsm0u1nPK
9/8rfzIOibodtrSJ7klcK9Sdf50OmFsmaTU8W7VjjhtaCn28osOUci4LbvQiKnuUwWGGgNnaUlrj
wKAzA3ElRnjHLJiz71gIDxpYoOlBJddrvPYsSut3uoQNEFFsSnMEDz8yThRbi9Y+ASVQrfL7hzZ4
GKe9aWpAV4gw3uPSMPRN1t770Vc/vnYqy4fZBxE8p6Cuugb85F1HJ0PkhrhWOkcEBGsCTSBxbht7
R33Ydows4b4A0ly+98VREg51vOEbQroGIJeCZ0jEKC0QSDCljYGUFLEEf8FvdHmRfRe8hCotPzs+
sKBBIAnNJ9bt4EF3yg05ErVNQACmQxo6CfZQ1tmuQrTKYDcfEi2lTVBtcPQ8YMfTHX0vO2hi1gi+
KvcXHdXiGVWbfqGiu1OvSrye1pGbHcaLXq2UN3TUkYPFwFhxpBmruHfE3wXDwRO9sdAR741zH614
55LDyRA8g33xvK2FSuxRvZi/i61/8k+f1XNL3fqMD3pWBnrEwDiwWB+5IawEp7G1W+3SyttSEbNR
hzpYe9fa7Zf9SUL4r3qtu+RE2vJFOWdb+TIyKDABQAU8nzHZc/SMyV4CVPWs3TrPQU6LcJfcZO9B
pyUJgo/EcAqD+brudiS8kAANffziGatOfkzCtQkpr0bU7mgppXUobE6AONE2crfp1n6/2iUcccEW
XUj+RjP6DpcXGe54F+sbyyWMet6EInM9rsI9oT4OBjJM7BUx6dl52hO6SDDIh2Xjt98CG2pB+D+T
Ru/2b8C6lOO48sG32PVZ+CU+ITTtyB549zkN0n1+pRV2FR/9fXyyCC2FEYFBKDp3IBQf8w3SASg1
V/MVzy//Jj2nMZROZ/og+QE/Im8to2q7y9E2kZ7OtI24ab7byA2v5BUCfDD42p/JjuQ44w7xUXpA
ut7dy0/1GdDEurtoR5wo3SU+6A6Gi8let1gC+dIc9C3H+txdqp23eYOYADHnWJ6VtVk6tAq5aQWr
E6c3cVM4UqbjAHHhgUAvDBnriQnCmN3zCAL4bFY6R20dvDY7sr3rd8Lp997+rX4fjul5cDXElRtm
H0d5nx0D2Z7W+Fuc2BFWQHFs4gZtuP0O6You+odTsiYK24kuzQ4LdvEQn4sH4SW8DW77Hj1gvnkw
bPGrfAK2vINIDBHNbl79Z6Qfmms9EH2mGwwBLtu0sStXWnPVeGYk49DhG0YakSDNJYPGHqDp4a64
TLeKDDuHpMEz8QWucdQeCtdwPSfbWBccNGvjFTeNgGz7RHjI9IqI1hlsEhxJE3Y0jK6vgrLNHfRc
+mvKp9qQ3rPWd8mBw+EpemiO/Vd8NjfdsXxPmPVQ+XoRv17Sc3gbV95X8Jr9Trci3wRjjHbQDu0J
9RLpgIyf9+0pk511+yY+hlc9Bw7MD19zUoX2g/iJsY6EhsGhBU3Gqv1gfbRvDQDVVXzAFLk139XH
6nWEXs1ixFHfq9fol+r0Z+ydw318iA/yo+7gt7iqj/FKdPhSN/KJrYNGnz/wgUiZ0WeNy8+lVqgd
jS2xv/vgZT7otsLzgNUJKSxr2sYu31R2T6GNhY13kl6lbXbHJXFffnKs5o9ESO+mA7CSx+ngM8Y0
z2BI8jmtPf5cjvvmOSLvz+b/gbPIHQ4pvxcNu8Zu9L3iEezlFCJRCA7nc/jZABZ+5t84mdDvIaE3
WaPw1ag2T0v5mgA+cM34mD6ie8GjUg9kz5a6tSTaZGhphFmi6n0UPsQT47LuaOthJ2AuPWcXsnC2
ww7t6HY8D7+rV8wBtGTWHO/ZQ8+U/Jev22gfnoQ7aJprkum5IpFKgZNIfOqVl3gj7nDj7YYV12L8
yNNK2Qsn0s7ycGXc0s/Zi14ThfYbSV/pEzbDJXO4xJC6bN1aB9fxJm6Mu+nYjtf4VB2YUqBd41wR
X3PHWnVb7/IZXjEYtbSVkP5ArGOqvI/uwuv0PCwD4DJKzPE8XIhUu37MP32bb59Prn20PBE3REYB
A9/fCh7wCcWu+tTsMnfY4Sk035u7cm99pMkKAEt/o6djvrNXvQYv2rG7w4TMu57otjr1rcMvUTn8
7t298Yx05S4GKD9t0us8P3iTPso33mJEopzmlp/deJyeuSB2H2CjeHtCNg/GDGxMEdB5MSyNK8z2
mNz24+qj2zLDY615U860421ASE7g+KvqjrGUy+TblJ76cVM/0mLm0nrXn/he463olCvhQNSsdCfv
8TvZTIEc6U3cgWzVj9bKhNVqqwV3FisSRrYDww1QtjtxI57zbdO42oP/XK0Ld6RehSSJk9fffgQu
qMPNEHBNG64AUu2cC150x/seypXEIEkbb81q7Bn4q/9h/J5em96BZveq3cHqc6O1dc6eiwO9zENQ
O9aNCJjeWEGM5pImX5gOUofhoH3EWcbwXO16p3KFg3RvbmBL0afi2nAxXe3GnKL/NOdP7++7Q77B
qvLZMU5s0y0wDkfaRuvoPrzGV+2QrfvbGpqN9CxzCMT2ILjyIwrG+so56z1RW+QHVD+BkWbhSnwa
38f34lI9xLf03BwzRkHjl3UXPBj30l2VONPO2+ub9GxeASq60esHqXK34dBxOivb+T99ID+N/BRH
f5Lfk4tAglNh9ygFobJ0DgZ5fJ+hHTOFcoTQfjGDE1ca8an2jmazZl681/f0gzfYkYsd64VrtJbO
TDM5auVHS7KTNeN0juv4wd+rO2LfyaqWzdVkfIpYIE3/Sp+NX3EipP2heSD119/DAyGtCQ3IzXrm
TXz4Gyb4CMLWC5Ek7phYQa9SWBuxPlrKbsJciMx76a/N933EOZPjolMroP60cBOWvR9Ew3c1ysSa
kvfRlVUIRagFFLNslkrUz81lzx97JNfEhSO7pxS1vB+TcLg2sApk/dJ9DJxpF/jQ/jHq4IymQ9nU
xk6C2Z6RWlkT6kUxR5pIWAbmTwhQuIWd6yOJ4jvi7YdCv8W0AzNV9O9kavKkraPzWTYsXXRR0Hd+
qef7ai7lLXt1DctnArEtD3QBatyuzHySua9Q1SSkLLtxI4ZcBXqGy6TOd1kAmSQ0qWCaj76Jv5Ls
eSokWYYaY06r+06Oi+gnjUp5qVRqgwsdhiQauFp90O2DQKrRY8QfUqNTfUH/GQXMqIvBp0E1DPOk
nMyaODnhCmEaNL9jqlp0BMTZ4Ea6O1J+D4bjMOVnWVEYcEvhjhotXXYy3EKB96T4ClyY/HnoDANi
9pjiCZl7KQStUtued9tBp6QRqiTCLCXdpca71HWXPWNp1vVleUg9P8X3SPl72Sz8F7miUP5zX0G2
87YKiMrIRvzUwBaqfVNq1b6bN8vNZSOSJuAQxWawUPgvAFIhCKW8Wm7rnoeSmhinpS77XauVJxk9
XIlJ0UaAComsSAr0/1j+hrkyPP5zD0sqtc/5vmXzx83lccvTYqGgsZFm45tkwinT689YrD+Rwjj0
VhkAgHZS7+Q600j5QWpQaVu4rJqCzzVQpNwjVKn2paTAPsyJiPd2fYvvHaEuI5FKVbyYuzhDTWdv
2SPr+wCqO3ajabjkoo4A2iupMqZla5Byp0CvKitp3Qk6zhK5KPdkm+BHMfUnQzbb3fet5R8sEcpT
6FOz/9udy/O+by+73bCyMqM4KCiB9xoDvkwiHcKgivpxrWkBvbFlf7l72WT0KvdYzPL9z82ffyXW
koorTKTlYT/3f7+K0sJ3cX7+Se+zK377Zp2XhuJ0Yig53Sy+CC26oLZcjxg9qGx6+OH5ejkHvZxj
W1A7eYVa5BWqfrXJLXX382/Lnl/wKFKt+AzLExS9rMXV8k/LppQFfjS1TnI7L8iZWx60PInqNZYI
aWkjzn9vMBIe+f1SP/d+316esDx1edHImLWty+7P630/crnz5+k/z/l++T8fPmh+tq6q7v6Ppyx/
sDeqyukrato/L/PzuD/f2d9u/8t39vOnS9L1NrIV0Xmev7flJf/27v/26b53l2d6P9/x3/7S9+7y
gO8PaLWsM5H/YpWef7/lnfzb72T5y0Yd/teP97e//PM5//gwy8v+t3fw8yemt6lRH2nTvdbzlSSb
B/9J0/7a/HHfHzeXx/1xH7wY6lp/vIy0NK1+Hr7s/TxmeYm81FmB/Tzm55//1X1//pnlJf542e/H
GMp0a+i3rRcblrn0Yv2INNWyjrAj0tds5+vt8q9/3DSWDifjM2i/eWMuXdTl4d+7y70zaVk2tXbz
r15iecSy+XmZ5ebf3s2/fd4fb+zfvszyuJ+/tLzez31kyAar/9GSIYwWJlqefy8Z2uX9/xfj9dcT
/pIMWeI/EEjjdjFVxUBE+5dcyNL/oauyLjHFkywDdRlCnYwWbfCf/6Eq/9CQF5mGCsJB53mIjP6S
C6niP/DVIrpDYWICMONZ//f//Br+t/+ZX74FyvUft/8XYVqXPMya+j//Q0IW84dcCLGQho4ZJZMl
MtlUZjnR3ywSQIUbhIMgekolfh5g4DUV6Nl6Rp8jmHREL3oy0TYfCRU/1uFUH4JC6xxjlN+FSIE1
Uo6ktxbQMKKpOxbmW1CO/U4BkhiHj0A/qGgnX+PIpGQcrd+D8dbAuwTqyFSIRvzWiEP5QcFxMxSm
cijE6hhymTq3/aNXifEObFC1RkvzgPhcuY5GcRTqYQ8LEJ2CH4aw5oR+o2cezcPevFcLc3KqWUUd
pxuZDuPRrwzq7t2wg8SNI6oVCltD309dlqCrHBpNIRnhLouBuEDphRkRiXc5EVB2oiCsjPzprBmS
G+ms271CVa5lpn8aekLrKeg+Q+DUq6nSjqHVDDvVrB8xgZB4mwBKVjzQpSrp0gdVHbcYG1/7UBHO
YVu53ZwhrPUezlZpeIyR9hWKepLVNv1QLB2neLjFMzhecVWLtLUb4hrBqxhpPHE1RWZJVNNeaigK
+x2FvkojoRJWhZsInmhLxV1PYDLZTk5pDSGR4KjGRy08VIUxgSiRZS7L43SoYmWrJruxoQZTIqIa
NLCnSHmVEB94XITkp4wf2B/k49iiBjb6mDXIkJ3VrpU2A2CVoSKSqKofR5nuUOup+DyCdCN52u8y
I/2pTnQkF0UEFV0eCTPvjHQz9rG+y+MLzBV53+pksErTrU0lUGqAjnQadxLG5U0SIrEMVrLc0WQY
KCyQM0IbQ1W/FCU7KF7fHDKhOkaDYB293lzrT3GTsbKyhlMyCHNTLvhQe0hHcLT3ahfLTLm0M4xM
wsm0cNiG+SdYZ52MTTFex0MqbMSofc2MvnfDaUzpnPSulHnaDtrJoS/JDqkNP1lFCuCkAVGsO2m1
wjICRWtn/M5yDde1isZZ9L3fkh7C0ItrFdymCXQ+HEO3kWAOFIJx1TK8rl1fUiX1NZAYeveWzSSX
RG1OsT/lB4/gI2CpzS4V8p1m+MxWZX2FB97Mc+85H+9IPPGverRVOgu3aYUciANsU8Lv1wrzRROU
6TDCU4dT6+1Subgy0VFOXd53x0j6wgScnAKh9VZaRsO2ItnKhVOLDFytDrrUZwfOuIEccvFAggW8
JQtiVgNqt9VBX6ixrjqBkepHMf8lDHW1ga7w6o9Nbxv4vV25woVQW6SBGtpZlL1jJRSR64elx1E3
vipmShWiIRlS0ARk2arBqd3YTKDHKBB3cGfdlnB05C7ZKZVSAqN0AFOZpa/1QiWbZcxi4qaAuUi+
51gsDKCm19oWKxaMv+Qj0zt1A0CSFire/g1885dmnhJBefYHrXXGtzAJrXWN1cwKzFvVM3AhRNQR
4tIFMMODVkPyKj2Omih7kyYt3AK8oZ6QkmEkywlUv/qayNOX6omuGcMoD7vVEm0QaiLVEH+n57Sz
Za/wiEootwO6W943RaPY2BV5ONpZWVcrQgtoCGBXntAp5v04YLKrg00Tvg6UX2K8nCviDPgBJ3M1
iMEjdghWRWPDijFBqMXKh8ombgTnVuUUvEg5iF1NHygX32BurI0sC3c46O/UuqfGAI+aRGCiRqUI
OIkOQl1rC40Q9VbeIWdBU5dg99SjC4E73cpK4mJFKssma/TSTTUT9btgbiP1TrcQ5ESxFDgEw4tY
TmOoNEKwtsqJTmD6UkxApblQwQOMAGmIFOfVcjqS5AhGJJ+mlTD+1jDwuwNAQFv2fdA+xKyMevWm
Dxw/6sCnLFkOO/VkPKef0B2gWMxRLVWTwrmhCQRI9GiFlAbaMPsFueAoekZ8jluBYEepEVyxo8vq
tbsw4C3nXU95vcqtXZbifiplraDg8jlB8l+Hs205H8TKVXosXSAJx4HWUk1G+hPX3HUzhJepskJX
bKTKjeBlkdPGmJSlH6ouPAqid5B6bBe+hguXCGinEbrncgA/KlpOJUXePqkkg3a5fAiS2ifKuLuV
Xaatp0Gh9wXEbdW1pbIegs6wzcG4H3Flr80cLpZRi/Jd7CTd06gAumgjBAa1jFYC99ts75XGjVer
6Vk0GnAUcqGt1Bozt29k+DHV6eLFVbOy2vIokf+xGnAv2VNkjJdYSnMO9opzI5qOTd42gHMNi6Q/
eqdxFWO0LTTFla2kcsBjSNjCS3kD3nSrTsU2D2npjsBKRcuc3LLuqGcF1FutOkJKQAFc77TprOhk
JXd6Srw8IoLQ67kmmEOxtoTkkUgUgmK68lEkic1FBxbQJx1gYYyEi7QipUFdpuoNE84gIlmiqI81
8azmI4OvB5pfrxAgFMdU99WDUrFC8+X6qNecJtqQR3c9GZu6r5ynwur3skBgHP6yQ0ay14qaVOch
K9GFhp6vheCZK3tJ3SfbqMVQcUXPhbUJAXeIeqrvPelFeh5cQ9HI3FrN3Fig5GI0KdiEsLeHkGKp
WRnWBs/QRsDoRQ9c4sgFxr1jNQ/4jJL/YIFIr/C12aSznVp8NtvqXggLgVQjhRZ16D94RkDlkwLV
RveKzukDCCJV23HJje1EI11J86BIBVGkndSio3JarMtCoIGlUTdOOm3XxjnSlb5CpqpCE61DpgFW
TBIDxiA/Ee7NMPB3YkMxXxCQUehgQo5wgzYjIBoXDSAF6qE0GIBYqi0VRnKd4JY0yBBIEJG3/mRI
6GGSqqLJN2quh33X9YJm+gaftpX5W8Yo4lIB9GOCExYc6rKnzmTtWT5HHgXilbq7HwysWGY7En+a
gxWSLUFHvafT8gtohywUXb1Q3qKYQmmUoe5QAHxUDGJbsRFBMcMJWTYT5v0V9vJ36DXELWjdL2Hy
SsYw2NR7aGL82okY2pjM8n0KTw91j+DqA+lTauDPqZMWko82zg6RbBa0Z02KWKXaKAirDa4DsdaF
pBk1jugL40pqmo+GOTgoEhory5skWxn6uQycLfdC6D+tRmW/Q3Su1I9Vqn8jZfE7PYIzjdfRrCZf
aneSVR+jHF3ScsufHVcT+tOf8t2y90cNb7kvhQquFKG1/anZ1XMxb7k5yoqwC2lFdF54CEzKKbl1
UzwwuaXnxTv8Im4Ga8HRABgg4dH9Va6JgLqYvxIOU1wWAm5vKOacA7PVZ/X6UkReNsoiQ/+5rfuE
Hvie/ryIGJf6cVf4Sbb15tOe5SHd2GXVblXQRSpYtfW82lWXRfuyW0PNcmIxoRM+U89F6VnqpHK3
6Eu7TgJDsuwmGl0Cgt5MGuX8rPFME2NhjNzve7vcIan5ZdJFMJ3y8LoUZDk+/yohLzeXjTLXVZfa
siqmuPTID52mfnRkAzK+0qnFXps3y81qjD/Foi5XP3fFBYR6MjaYZ/0ThKwtX8vyXdWydtTk0FvL
D1nVTBh9UDR6E6U0c4JN04ZycFg29bxXm19li44i6POR6xmVwNhnjZJnZbcfAHuZTHa23sxA/9mQ
wdTvxTmsO7amxxR30L4IAmGf9PMxF3J+lqjsiFedE7vZmJ1RrUQqqImI+c+Z+nLaBLWxFZh37D2B
OumyMX/2MrWlij1B8B2E5nUB4y8bQ8oYLk1SGZg4Mva1NWIkHLZ2VPJJ9bA9E+zubwZ1aud4luoG
e2UkHIl/7OaTXSlpUjUlQkl1YUG3CaAsMU+ZkKvUVBf4fjXDe5Y9aTQpsS63u8Z/Ck2g6MuPsvwW
yw/VxXgw9cy4r5U5Kd2LGHJK2pRGKOmb5Sj94/jF4MWaqo4G5+cfDLptTJuhOJTIl791uQv8DhMZ
0UZMCMzlC+E6/vfvyxrmYnMatcGO5cT3V7B8yuXz4m1EoPzPT86wnUG6QyA4dm7RVRHxJ8rvPDGR
KQ4ZuuJGukqsiOFjzPDvirk3wBB+A/UVvIIDSA6bdIN2dcwfhawNncjMJPhKhNlbZvMp8quYaIOG
pB9fqjhmgDV9C1FuQlershSXiBu6tf/cDFYlEfxKs0bDAKYm7Uqf0LpX9GSMfHBkSFwd+ES3tU6l
QGC2710qnbWbEHChR5bpRyCgBXIv1Fq95U1+XwKIzoWWtRiERyNm8i4BLp+s7DR0pyjLfkmG9CT6
2AUSYc7D6sPnVHyK4MYgMStewBq/yGjSnQj8Kk+NzlWQJaQfDFfYbVpeRut+SI+hT8E/FWWFqYXy
3NasPKmYM7TX9Zp6dsj3pZGxlLTk7YxMfYzuISIK6+BXzalRenPrJ8EjuHWEE0xURTVGhxyHtK5E
rq8+6RQtWR0bSaEvOQ4XKzUfIiVFdhCHB/NDoE5ANDVtd2TLN60lFHk0u32tqqek+jXIVxOHboLG
xwsEVG5pfAy04YMFCdl0gnAWWrTMsopA1FdZreM6pRKBFkD3kCr7CIATs7qPfO0uSy6jGf/2xhAJ
3kiPl8bYe90yWRGINnDENj6aGn2Qwei2WlTcSG2z5qWejPRAMlFgaHlziQ2QpcGgIDCjU+716anN
S0gpUXcShyfPQI/T+DqdK6apVcUpIY2oNiqSKcDvGkXxCIoLcjstGDFiXmUSuTs1OfBTp1Hj91rr
Hmqd2Ce+hClATdb24IaR799jUcRgJd5KHJpUF5RVUU2/Ypk1dQcV3o76muQOQEk6EsMqsWTbT8Kn
FlTCgD5qJNbHxqqO+Ej7rCqlclul3LUyacgjtvgU+yKJEwjHD40VbTjhv+oQqYDVoMIrUKvJg3Ys
o2RVa0Q3tYHqSGVooJietYxifUsLAWXEVo4m38ma8GOS45lRizgy1k/kvJAcF2dHw6PNnYEgQxod
q+06JukT/tbwK2ulc5BWj1Nl3MNefLV0wiJlzqMpn7SdqMS5XZQmRnFUmGJy7mPiEpmTboDTv+R5
euNdIvCwgMtKkbnJAhZeKqGZA54JhPGeTaUEzmjOtY0cbBcpj+H3lyGB3A4bSNxKHQoXpdMNkEmV
rcyMBw2ejqOk1iUc6pdpBGGneSNktPql8qFrYs/bNTLBgSQHtc5UEcPZDHF3kMPZkDcJr1UG0tmT
ci4Fu5ZFj5HXxtoz52Z52b2LcsvgJ7QrDSYQc3CGA70lKMRImksLiwpykRvEGBCggRNIngBSzaQH
Uh46Qlz6xA1g5UYwFnHvQSPiW0PuQlmuSrv+0Nb16JowakYN6FqtNoNT9WKJTRhlX5R9JaUWOp1e
vJiqXMAhRMAuSZ/NCNg5yLtzwRTLBidZ2yTokUpQAHLzu9LtVRheMZqlOBgPdChD2+82SkxzvsDi
vBVjJC+Ggfm1L4WjKPvHQEQk4fdidCnovsIeR+yuGTcrQFSQd3AVATzYajJAih31L2YW/kppkUxz
jhqyL8FSfBrrEBwu+m5JDY+5lTKz1tsvpSX0xiopSFTK+6BVc7qW+EooTL6aJvUAeFdyonKO/Ahq
jvLfalLN4VHTsDL93o3RqQyEP4WKeYIhYw8efTko3vIaTw2SIl67EDPBNrzsMQzHS51RjU1jpduI
jSqBHU2euGqgtPcoBI7ZsfZ7lmpGf8xb8WZF04cuKtlJphVDJKegn5tEuxMtDTIf/nIg1JpdNRAU
Y2KP0oCyQJMqAIPNryhKhhXLEM2pBVRNkREmTooqN9CKl5qK9ZFhDeI1v6bmV1+UPcZ1NRSuosbF
VgRPXzIG7TOr/ApIqgPGwOUzrT4Dqih22X+ZdE5cITsiNmhWvppcw6CLXUJ9ZvT3LKJt71QSZLjE
HGsGsjW5P8w5mhc4MJ9c0jtHGUY00ZqK5UncRdHvWNNHkqRadMg918aIOVmrKri8oWY2zTqqAfAn
XNI4keCtC2hjCyMKyPmBeGx1gr9PST83rYvUQYLQBEYZZrVzAksvMwyaIfNR4cNoK43IDFNxRDAy
chXeqlhLz3rWI51PddKi4YATQYtIwbjAhUidxizw7qg9fjQUyKS0e4MjqepbhSueeWbbb/JU24rT
Z2VyyuMCX1s5DEBFAk9r8tbyphuRNmC97et2X+bBK8kX2FdIEoDUGHR9BsO0Hq+e5uGgSWFvk8kj
rrC0mbaq3KktCMauNPjAaLtyUUrWnazfCI4CDWuChiTFG7JpfxR082MOEBRYhbkQoAo7Ux+yeApZ
NZCFA1GFc6ftLl6H+L0qthA8IkcmCmX0O/WkcFSH5ChNUT8eVaXXuHzJ7ToAtZzMVgAUEIwSBAjk
E18N7eYp959DqGlNrR4oeDs+sD8V4gUaTjXBG5UYa83of8VK/JC3J+KrgWvQSXAThClO18r7kbx0
h5RvKnA6eDaz2YQe1uKx2+DtEveUyRC8iVYBQFIjL7LSr2EoXwBxtm6iPhOPzUg0ry2WDbmUThln
HmknxYPKwNajfZmDCxqZihfFoQIhA3REDfZ65QGHiLn4+18pkTAHr1fRyHky8qxWnwfDYSsgWecy
B8mntc4hiHw7GbL7qPsIm4Mnl9qqYUqEGcDTHE9RHiv41kZBpCspA+8WQCabXkQFxqh7naThg3nT
SvKTNxFhfh8n5tUDaah0zFuq8KokvJ/a6H8PAfhXH518aiLxJWCCQIB3TRvRl2SFzkJ5N4ksr8Im
+YRwesvLDOo0eRSaEn0UsvoxUfFwi0aA5qiy1Gw56kxTOMlhN8fDeiWBYznGSoNzK4mzlAIB6/3Z
qCklQPcEP3f6UTKRAGo3pSwjpyrTlUaAcSNZEIdzSPZJhP5wmktJffpUSXK+ao0acnujQGtCq59A
yxmHTN8HunpnSEEJUy9COEmGBiEFeYG7Il4DusHO1amIjDvsGUMVl8cA7lEspkQYG0G9DjVgpV3m
iuIvMuGJaeZ3TItAXre6NMBhs5DIk+UCTGGxfamzMWb2Jc4F81Yaj0Z5RvKUrawqf0gTo2J9Bb48
kLDKNWMiEqbiF81+uS2WfkOpiVXXU1KTPlUtdYQ0JDBmuf2zCYuA4UJjpBcyAzegVGwCqYfST+Hf
HedXEET+AKAP1mwmx1uAM6Ca/1A2ZFd6IkRozllOy10/m64ngcUDRYJoiD8aDVpSbztgFHsxOkUz
2phSxqoAor83SWHlD7fdHpx7LpE8NWlOFHZcV7CPUhGYOaYtXYd9P294A8dJ8rPNcr+ov0ayOu5C
zP7fnFSzZSI4jZrk9jMffyjrloYbnZHlpqE3lgOXhmyWmSxA7gZ2D7FMiy0mRiI0wmhHu4uErjm6
bLHRa7N5lcrN3zfJovGSJ8nGnp/v1XklD+/5JjVk2cVh8qD1crXWBq/fL5uyyIb91MV8LERJCxd8
wYT/AQxf7svF/tIQgAYiiRylbF6B+3Pk0wxtQC423/65M6sCF8+stBVnuViCGaKK9WIraCyOpqEI
uLp7NIsqLSJ/aXazghps9mWG5c4rIwI4kkhDoE93S4h4nj67TItZbLXsqfPNZW9+RCmbzVaxsC4D
moS3F1xMxYj2WtMimFRmG6Q4BwtGegVCWxTkfarLMt4P9jqyNXYGnc9uxiF64DexHfQWJucqBt/K
fZHPyLnsSYMq22KrU+DM2k9JQbCWaSWzCSGQoDV00i4uP5Yby91qkzW7mF+sETPx/3F3XstxI9u2
/ZX7A+hAwuO1vKMvUZReEKJIwSPh3defkWB3s1txz47Yr+cFgSraqgLSrDXmnKflUP999ttDFrzN
Ni0RUCz/nyZHk+t2IxpesL6ImdVheXpq2+A4ygeCP5BIsE1IMXBOboWFedkKP0Xj4z9OWSSsXccU
61L9j9Y0ixNJm+K0PFwOTtUmm6p+TEtmYqJxOxw9P/7+P/4J9SY5nu3mq0n9C8tXJi6EGE34OhpS
ext4V6uq7/x+Kom/KkP2XJDb+tec3NzV7OIxHEc12Y4jGy/MHelxmMHBC1dmXVq3M/kmrOkpaWu9
Al2D9oJgI1mPXvIjHbNX1kDE2OAkMxm5sxEyfrft4otsuUpSZCuRRGk5kwFEpwdzyznl7RoLkmCD
ib2ERvMQd5pcRWtUO3Oyzi07mnYs7H3a8+tqLMF+6ZuR/eZ+DiyM0rCBpehb88yxjsUXKfp3jVQb
JH4ECYaJxrvgurC4VGMxFD+FLdQMVl5PGt7xq8qp4w+fsP+r9jCGKcR/ZD1u34f/d3qvm/fpnyYx
f/7Yn8SHa/4BTAGmgbW3afv/pD5c+w9WHtZigUpRFBzkL+ZD/GE6hPd4hu0brrsYy/xlEeP9QXPK
1XW+oltCx2ntN8bjPzIfmEn9m/mA9LB1xleBAzRfFN5vzpFGVRc4Y9n1oRnZlEWTdjO37MhDn9Id
pYBh3YSIGIrabLdVHl212gkQn+b5qcnbTZcG1TX028curPRN0iZoi5uhpPWKFIK9Iqtwj05wkmG7
1Iy4/Hud852w4ICEAf22lqO9E9NsngLboSjD/rXynXJvviRDXiPYlxNzP7Vv/NvjDZwDqY2dn5Nu
gkqLHuD0VP0IRPJaezJ5aCwjpQ3m3haYxlxknT4bEsnSoPnVme5DgG8iS8EsIagqwp9132XlvVe0
7S1ZvlevnG8mu2/23CvNMSSTW9N1uoAG5oupHxMkM/2KC3iNEBIGnN8ACkbSYZ1afEtXFda7+3DM
7zCTDa5dYf3UhuR7ZfpyL3UPOUuCM0XVymNLGimu/eisp/TkprSAdSNO1jd1DiJpmEzYtUYck143
G69hnZyOkAoTJtPH2iquCW2xXWWlrKqgiIlqnzc+rk77Ohy+TF2Nx+Cw9wI6WsbAby6dbFC7gQKb
VjLTpNRPbHFewpKqY1P715pJYxW5V2ptpIcP8SWPgEqZ0klkj/cOzpM5q0SM6QVrEQzttgmODfgW
4YoyVPh1d6wdhMGjWie0bQIp9X2e5k1kLGHwycKip0lofMeMGU0dOdTdRCDFYHHCSL1q2pZImKzB
9WJYte5ISGDJL8+C9JyZzrfW74o9SeIwEPJR6jHvW86+o6n7dttTWbNyvPxJ62kw5XK1bRJQ6/HI
4GC3zHP5KNny2Thqt9NBN3g7ah85NQmilBmscDPXz7o28qFEcC/8n6YpvQ39usPczc9FRBnanrOt
l7g0Tie3fmrZK7PduRGz61y8FPnUIOTOmoxhM9m4p5gUepDA0XVMx63Gvm4/9by9ff6Fru2jXxOX
hQ0bsor0NHmsLsxetNt54NYouejIOrzA3sdbZpJUtTw6+ySj+dkYudRq7Je4hkdWz0awDlY6lRmK
VQlbZiwACZleJ6PvYX6BN/hcIX4UKuFKxBtDAh2wW107g6ndsWF5KeY7aXmIYSvcTtw2uzXtma17
wz5wpNCT+qjCqyHmmu+HV8d5KRPRP3XaV1vMifpQZ9zo8VKpyIBL6gQ3wpY3KZ2jl65JtBP5k3QF
p5AisSmJrzYQhiaGfK5ckICwcfZjPKBwwf0JzVhhH6Won0IuhYsXEKpDj3IngqR+MAKdbGjR7528
fZB1Z+wDg/Ct0ULY7ObtfJNlqafMMTbYShH5VWsrH88HEafpXgbS3GMMS9YyF0++tXpaKpoh5kOd
g4sF9SqizM0MPNLsx9l723aOamgczDnbOJ7xnS33Q20ykMR19kS2IeG+9PDX4f2Eq5zysm+ePFY1
7lQj42H7QdALSmSPj3SjN927IwN/Q9g4F4vNt7XGYO9wYPb3AUTDPA7XjII0Uly0W0GmpDcKRBkb
NgGiL/alVT6M7iBXNBjZ4ebZa9xHzhpv0zcZ0rsjTv6aNhRRApt0uVnn402oolGqyzqQgZQqTjFq
OxvEm2iSg/Ur9CTV6YHP2fPnwzQKrOJqsbJjP7tMbWOuSzdKd57bP2UZ2sPMLHG7ri0TVMN71hwM
WWdPzA90F4ZBg8dPv4QztIbQ+qOZoxSNgA62hbsPK/nuSaJFg8I+G7q29aL4VRupSDsROuy0NI4O
CXYrQ6avNWBLTGMHnz1zo7tIo8Er+rVNzW9dG+mdbCsC7CKk1v2Yyw1ld9b545lyWY48iW8aQ48C
WVHQmqZK5VWZv0/Zg3iFM23sIbG2yQHLwuI7TtkNUv4OZ4UJ2VkW5levK0iNMuFHTC6FgrX4EVyw
ZYyziHhzq+6GOu+tlyMoG4YgwbS6DEhexXJHxrSRMokxxhCH7wnm9B3IIluutzDqb8KyQlSk3Fjg
9beNR8R6oeXTZqBDhvbQ2re9pW3TEGGipSGZL2R4mxJSjMbdtndO7P2KXc24ONLAxKFwvjWl7lxA
8YxdRmTBigUmuSoxMngrb7Z1bpL+52TiEsQziUJmn+1yo63uATPXTZFp5KeWD6lrlXdur8WXAggq
anITuEllT87uw0ik1XHgixePHXwu6vQBkogiPbOKJiEHrFALHvp2uvXNpDpjOZTuith7GzXzFMKT
3UxtpIIrjV+zkdiXAGOlXcHenhpV1dxUDbZMc8rQ1HJ7FgZlTTuOzW3ldedGjt+I9p526YxlBHxc
HmEfQKFulfeK6lLzVucVOx/rVGsaW5J8+b6pYqwjFEZDaRxJ5zbCCgYCUUe1F70y2/cqxkHbjjmI
Qf2j12viRdIZbqwnTnfWq5SUqZH2l4wf/blNT2F3001hvWdpxguOoy9NRbxc3tLvCnW8uZebcSbO
vC9bY6OCMEeJm4btkQiSWvPB6tECJSOp6aP4lhmhv4cCvaWPMO38+tloAA8HAoxWoDK4zTPU6Pxa
rmKI9Hi87Qp9Pggn+Anpq+MbRrAtnaoAzL1R/gXuwef9XOVugk9JHz+2mrdxzA4/W5ecBALSyAnD
2cm3f8yGd2UawgKIVhd5kEOM58JIQdkiC6RNe0yvKq3bVKShbL1G/GJitoSYbpNu0nY0KW5zVKJY
U7KhadmAiLz+hscsFwajbRqUl0ak087ySOabJ/GaB6Sek2SGj8x6mcrMqKDygQRQK1kg2UPlbkZm
c9LFso2rG/vCdIKTIIh2NbQFJJyP60uskRn3jTzxCi+BUexanBB8EiLNKY52gz/xwnhzsVmhYDNL
jQDB0vpaaqQaDpq0cX7CwWv07uq5rW+ksHdTZJz0KFo3DHKsTdDwMTCQIGt026w8CoMqZk3TYtIh
aXmfYR9cgnAdedEmhw+0G2ivORVGnJ4/HJkU61UmY3lXN0ZA2NDkP05e+9ObrSenDPp7gYlD3STe
Y148SaAXYKW4OaciHs5DiYN1Z18kc3PO3PhYzCY2Cmnr01LJzH3Y7khDQVYeu/F9aVEVD9OZEZVO
r1WXGwOo+Fp7pn9JK/MtCYr5KZWXaWz0p248kTFPX1MdhjL5Mo1TckvSZH/Fzh11JsXXQxBW2RY3
yhlj3EDf42wi1zFkke3wm1qrLB40jYleWgb+M/CmMI+8ERiPHoOypd6PAIoc3eDKlChvrQBvj7Cn
+EY/E9//0HCPqeVmay+htVnMrXs0A8O+aav5mzPiNSQweyRhehCPrJWxE8vtq25P9jVIKdYVonn4
eMrHaaIYdLwfJsjrqLWuacjN0VSyP8io0DeE3Br7SQO6MTOsDLqoHb9ggJvuyD5JdnbOS4hG66c9
IduKBj5co9V4FT+b0rcRChrFTaETyIt+J771c+NU26uEmKwLu2gK0ym3a4qPr55uutBex32FtEQ/
eq6ESuRzW10qDx5UiBkM0em/ZFmGtwXu6WuzFLvRsEDO0zu3G4K1NkNgDHRRi1CEh4auA5BFezV9
mxZQ0zyTLOGu6/ToFD6Gsh2JhnOnaNAifs7CqT6ACCN103DLZoqLd8OA5DuW4uug1ysrGqp9BhCw
CTr54qQBumeTqSTqjUNr7OuZlkeIu1XSVWiyzkVe7UdmraPwiy8YAoz7lB1/WEYHu0Mh6/AOAWJn
h6I2uls2HA9F2O1y4TLp+T2gLZPdqoX9sLweiWzn7qLYs3aJNaKx6t0rzvbZbohrUOpWVns7J98p
9qdTZYhXjIj7DcmMFDzMRq4yhzYX9w25QyRwFnO5w4bDIk+non00zXPyAjTHAlF2qKAJRyTNWqcf
hp3CNGI7RdeA3vPYvyXfSWTMH1iLYODIxeyl9cU2r47tN2fXxUShVSuUXisvteFei9yv7qq52NuR
/crivN1as6/zUXen1B9eG4pQQHzVua5IKiWpiIRPT7WQRVhf2E2NwoGjw8T4ACjdYmSq8sXSX3k0
kA7rcAs4VfqkJ8besKejx9pk5flkqoem92473Bs6u8mc1O1NU5UHT/N2Wj48jLGeH0aDWxdtcxyZ
08p6CW06JGHc7HvHwfujqY8inGZcqnXCiIrkyY7ECx7F+iZPU2fb01U0PTyFgj68IWeN5WKfPRGm
eFFRgPT8VdeteeoLTJaaqX0LmXfnwfVAcAsC01zjxavYoKYlsBfVyWnVRFF6iHv3OwAAu9jR6I5g
VfPWtsJ7kMhu42cYD3tt6qxjh12EnpHkg2qi5NWF+GIYSXeJ534TDppLLtEuC0PzsWJtwjSIEfXg
sZYN419lKHdGM/f7Kg7IL83kpozeXHewyUmTpCh5xnhIHKs/0DqAnHWYuoMUoXaO8/RqPWZs06yI
7a103e3gDzlBQcEX8Hl33af1cZxxUInTwT/XY8KXImSUTBJXZXce6HjUeWTDHQJMrYbSx+8vLC+O
yNu7QVrfPPxlnDgygElpf6cyxKM+045N094ERGauHQdIxFLNZ+KUc4QTzl01sunzhfzB8uBn6pI0
Idg/+M7BHXFZdnHb0t3mGqbxgBEhRmqDhaIkS7t2DdLPLW8RkVXY5BpzcyHMZ7gAAGPGz3OmuRqX
rYTsDVhqBsmGyDotbFIcReN0L9IcPkdE+Ma5rXszG8ZNM8fpxa5fcaVtz1bU3ZiVd6Lez7LBIMKi
MLoBojivjn7M+NBVs3fsyP7eUFoa1i4pRHSltIM0WOWl7Y2jVTcR89GRKzLgChU3AeFaG5wbj52A
yy4EFdRJK7lHO/+LIAkdoYP2XiTl66yN6ZEB2Fkb3LEb/G7x22xjgy6+gqN8/WpXPzFOxF5s7opD
XpFPpQq7Wsk/h1vtXjZOve87zBvZyFgz5Ew469+MQvin0SdCzh5MY5dGTOVhx6oR12DzXFjNfWh0
ZHsgLST8uJygXrRayp0TbgzvceoahxhDV26zGhesMgJoUIRPJwMTE9gG9sVinT2HdCn6bVlZhGw3
Z8y1gzWrMKFfpzKMkORu4n5o4Z3Y4GWNj4wEZqNIsFyTjbghS1E83EIq79m4PjNz/eonXoKf+g+V
Scs6oWqbNNzcQdhRohqoU41ecWgkRt/tAFWk6dZTXmPM41osyWednoExYkCB20/XjnshqKDVbcGC
YX63DDRXsRN/D1iAF1qhXOmmH30r8RIymdgfEhl8t3uAba+gc2NmbCZsOvLYnVk/e/bhHWm2W1Ds
Zq0jgRE57JiH50KnsUTz5JhtzQbLrZalIVu/rczDfNd3d7bbPbW1PDvZiCMbS6FNYuEPmAv7fh5b
7vZUBYVXyXPcsJfpWBrgWpYGJzvFV0O632dXr7+ld4Wl09aUtEwyp2tJMPkZEe2zb8LvwuQX+Kzz
ES7LjRjI4/KJ7nILpXTAkWHu2b06hsPmAA0Znj8F2xLKWdt68rfFaFs7dpSYzcwsmkyI92HUtG2Y
Ja/4ACA40SnFTDI5F6r5lHfE0VJfo4xWBtfJJoltivOvyy4uqSCZNPM2YDLbzyEdYbulKcz7vGwl
vCbgt7JijKovba2THypd7ADD8RTND4NB2UaTnYayyWPsi4nho9caJvTkWU3Ue6slKFat+8tk5iqq
gjPbM3sXtNy+FatCVUPT8U6l1c8t4xa0Q3WgNtKRhm1TKT+D3OmRZVividazvR/QLkXskQtD0qTM
j272pAn7pZ4IpoMUxZevyqiFGShMWIlPfQ2OrIfhYc6dJ79NtU06EBMYZpU4hFZ1nTw3PHdJfo86
hWk7oh8gG1qncRncZWycUAlNxT4Mwp8DrfZT0GRPVjdlZyNJHlpnuHR9ZFzqJkR3w8Z7S5UEV8aR
oosPhfOYm6iE6O5TWp9us6Y8N2AIZ0k223qSFQ7hoiNuo8zWUY4NPuz9U4zCZeAaaQDGMA+nZ+MJ
+/x/WmRqGJ5DFMT/LjK9fX+tfzTpv4Smf/7QX0JT+w9ioCwLDt52dNtSv+9PsSmO9NjWu7ZDQoVw
TU8Fr/3VeDAxoDcNBKXIC5VGlS/9LTb9LxsNv2VZ4EVv42tv0bjUTcfmX/u3uDRDcakT79dfCnr3
itypAuI1lfAgUE4ny9nn4b9/LlQ4OaEWf0nG/9dfzRpD28lQdrW1EWae7Ja/9aEZX36ISL1k1bsx
Qc/5sQ6yhyAb8LH0iap1jQFbvZpZdKiv0fAsPWkcaWHj92bSPPOE+JZrxhH9OaOlnUE/FfXX/GS5
EGW0AFbWD4KBiy21fVYXzsp0Ohgu5qvZ7Of94JfXwIteyi6BzSVZotXML+yR13lTdffo+lgfSS/E
l0BOp6Dob7Kkf8YH95hltYONG7U9QEmbvYl7NMyaRkfAkqSU+pa8B1yBppDQ0vzZ9Z0fw8BIZAUj
XosYLTKhumgrAA9SQ/uWO6DBOXm/ChKkT2q+YYhCiwDDKf7OqqM+urNGraCuIfEF8/D9ldAYged2
d7oMekyYcVRyKE5ZE9G2iWjsDU6gCR1WJhD2G2XxbCRsnBwbb1+t/wXGZ7G0LJ5SnYSxrvM7eN0s
3+Ejh56hAI3OnkM+qK3rEWIWsIlVbO9YQIvhdhSvSlujAjUUt0WfsQGlBlLEI94Y01vAtLDrPV/i
3GVlu9kOL/TCnv0w99fS8SrKndfCcd7akE2DpevtDakvBK3I7L6OMKpRs1deDNva9L/2iXgCkbFx
Ei33jUsic+l962XVrEkjwG4jRKmDdgcutnYj+r/NcUy1Gy8xj2bFvtj0zZ99XAGojVwHsbC+J7DC
Gyx1qCw6zzrMBWarurOy9LpddS7zSuTKddLhbeSGuFIJYHv90mQjZV9ybJjViLqasKyDYxnhWSq4
ll4BLoVCXVQJpVbwi9B/SgXDJPYPTcExma7GeniZSYEzNL/yjaVgGqGwmg6+plWgTamQm0LBN57C
cHDKuYOIcdDTdGdXoTo5zE6nwib7wZPb0JHPhXQpixpltev6ftiVLK8d6J8GCshSOJABFwT2glsg
85ahkCHTRm5jjsRJV3W+dhRYRFeeFpuCjXJHB9k2otucojOIkUbRDM9v/lXsWSv3Navz16jqNqgf
e3hd9zGBa2JDNq0jZFEKeHIU+qRZPwqFQmF1YWMvSO13sI/NNL8lBIdvzfbBUhiVBk+Fs4/3ICCs
DEirFOJKh7zC0ehbxOL9YKfIRsq2+OEpTIvJeaXBbREMaq87hXJpCupK2rPmv6I0elLjK0CR5fOh
YZbbFze+wsLoN6w9BYoRA6jvCwWPtUH8y0nzR4bH7Uw/by8VaBaznNEcJEZDZFBB21qdeTUg02qF
qGksrxb9y8fBxUIwt77GCmxLINwSSLe01ehEEOVMewffPtF5+skxSJ4GkHPTfj9Qylux+T3PCqKr
Q2RMUFZrNxnTTa1Qu6K7SSDvKIr+TLi7LI3KObM6fB5LHygUMtcMYZ0rbWvO8Vd7bgH6WnwcEwX5
TdB+mcL+4lM4AwHaCgeEnEFCCSHIa3mbF2QQdnBcIEKjOnQVSbnteF8RLqxCIN2Dy1oCFv8LO5Fy
FbpAiYB0N6HrvbqVPlxq+zAqfBEsWAHm3qOMvQwxAJAjxcitrbBH27zTFQaZ9Hi5hqmHo5uCJC2F
S7LYL+4CCEod02sFVDpG8s3y+1NemtCI2jSt9LxZJe0EZGmV7FK9YNcoRFPM7yXEptODbjYK4iQG
7HsJ1dl0aC62SVWbmxIGFkw0UAsd+96KcV+iihLXAoZ86CAFFTRqQo8KKNJK4aSeAktrCNNOoaZz
KYy1YeE3nwUxzTyFpJawqQV1JIWqoqYFDTJxFiBRDTZkcnB8zgF/lHAg0nfGHLUbU+GvExysurVG
BcYiKpy2afJmQMwGkLP1jAGBcGC4O6m9V0P/woDEs+C2ficuMpJvpRzumAwutfI4IuGE4husrr9A
u/LiK4i3Hn7FCuotFN3rRKBkAdtOo/01BVN3atLomrRNeUDuupEinHet0/5KRrBhDX4YcaJ1ie3y
pWA1CQufMe3FWCgq7BivH/qpkMizQpIL2ORBQcoNtHICtUwNLV4JBTJ3imhWaLNpAzlPYyRvIku8
DqPxWKPcbRUQHSk0ug928GzNyoeZFgqeLhRG3SqgOoGs9iCs0flrSIuArm3oa3sGw54UkO1AZk9D
QOETE02v5EYeNmZqj1vZju42yN/9uGhU0Z21A7g3Wp6zj4fXloLYtxatFr1K80cAIw7EgJmp2/0q
FT5uKI5cAeVzEz9MOQ4bgOZMQK5FIcZVCHoKi24rKJ0c2FWpMPVAAest5Dq/kk4MKHukoPZY4e0C
zj1VwHtP6LZeosKA2/APlsLipbHnm+OVU1XT2Wsfh5JVhkQH0iukPldwva4we2Lr6FPK/rZTCH4J
i1/B5PuqPjI45Uu+4Ppw+z78fqNA/lYh/bOC+30o/17h/o0C/6cYG19aaytLiQJSJQ8QGkruRlCu
QUK8dhjYoBTOsRIVxEpeQFC3wT+8NtP+nnUkiv8xijd+EU3sbjGYa+gbtd74I2iDETsEJAw9Wobw
RO/NPSDr9zcSrQO7FZzYGrc7s1bA1iqzSiZ7rPhKYbLHH5FZZPBtAvnGsYa3gx9IL5qeq07B3UTn
dj2jtKBUjOOFo4lNl1v+xvLnPV0d6LwRD4tWb9cNHxbdJsw2Pavc6BM2g5kZMX+jaUWzVb13nZJx
KLzAjXFuZyyDtphEdFvZZKX1FS7KlqnhEuzm8qalpCUEe97O0bmARuD03szf3clML2CUjEUHfYjf
Cj7JajYm1lf5cHSxftsNGZan3hhMF5yrMMu1qc3ZmsFtpBk00CZ7P8Bbr8sQfUyS4mnC3/UHtsTF
1FQ7XS8oYQ4F9uIAg9Ie9QetQaJsVVFLq0hQsUlUzFxNEUorjZ1EwUGRvLshao81SHasZh2D4DDg
8iz6N3rRb3Oivza1+xRE5EuXFq2VtOu+VxGbPfRU9qlO8HyYmN+3EMpftFLFQBf5iMO3efXngZgR
CVMCMWQH/ZuFGb/WRijluhkP7IwDu989c9iwdWJ5Jtv3p4G1x53vxtvcN5GBl9o1z73yAfguxsDD
q/Bwtoq62IW+d0MsFqUNwUQ+h0QKmh7Bd7MZdpfGHXdOolfrqnHrDZyEds4mwtuzIb+zC33Y2y4l
4mmgNlfPrOlDYriv2mjfybq+TbOI5HLTQlSXWYjxWPLogdxFEZ6ibdDGt4nEOGOWODi7irF0IFrW
OkosuL+K5ImIlY3pROY6KWBV8A8pL3oS9rs+rd51P63OTWJW5+WsM4Y709bF0dBwo0JNTZfbRdI6
RNRPQjl81QAW9kMKiW939m3kcmPbcXuYkqk7Dkybq8QjnznRe23LIv12REyiuFGW7S5Zouwcy4Mh
VZZDSLtXUElM+tLeDbCQiTUFByYKSgBue86QrR2aYH6YwIMOuDrAkujgzW6LicVYzSe6CI9ZX+IL
HFvpkXKW/px75n0iLBIiaZSnRojBS+JuJ4Ft66Sb564ck5sq8G5yBpJOyAsklH4/VtHaFFN06RQc
FNshPQu8wCGkrlUze+e8rJ5sDCtnvXAPRv7Y6N58P+tzvK3mvNp5RR5sfV8W+5hotnWCacRuQKCL
+Yz2pIM/UYi2gh1+lisQZPG1NbY9K7dV3efD7WAQIFYMlzCgLTB7LE4XvS5Rsv1pVs6Ry+G357w0
+4ktIHbKSs1bej3TYthh2ggxBSi0PKuX7oYO0HAoFbfsKIxZz4o0p0n51+M+j+OjY6j9gwF5Tgou
vdMi/JV8aHv/Fv1SwpsUV2RgkG/+iFuTCuuHilWpfn0/R+G7CFoXFbDfVj/C0py3H8Jb3A0oxjLX
HmKbcJK/FbnLV2PKv1ofdofOwqrizECO2QqCfZAt0PNFdAujhynfctrnobdFNvb1/2c1OqjonEU0
TpvvobJsDJ0aeJ8uLMDp/q081xnY2YC4H7LeTwV6X0MpiT7SNp8SdPTMRG4tv/jzSd8iicPQp/1i
a4oGJD+x1kIwt5zW5FIeQ3HJ0eSmH4arZGr+dRqoCJ0K8IQWs0YoLSoRNh7avMX9DZCJ+kHaQPvT
nsh5uzT0hhBdOvpD1AAFDX70TYrcl4FNikQXdZtIoCVeDppybnVo9NqRATzFijHQfdD+hE9JfVTL
2Zibs9jitazEbB/a9U8Ve6nbPb6Ko/vSMYLTLAWZXxxCZdnN8jCBf4eBT2iNAu8jBd6nhaJ+l8eL
vQDrE6ItSU4dFblPcZLCuDqz6rQ7UARGBTHUp0+LgQx9yrZFY78Yh+J707YEbYKt/ak4X85iL+Z1
92MxrUWSYaSu5NMhax30YurVL6JzGMFoBVYHYaVe8aIy73x7RE2UZ/BiyLgX94jlsOi+oaKq0wCa
OOghbT6l1J8JWt74bENXafHFXiLxPjKaluQ9JdJfHhZWWW9Hs3vDQK3dQRc8VEteUKLimBJdRixn
l1N1mKIEkyafQvligOsv9nyLYcHyeDksD2eFkdl1QbGyy9mGx8qZQJ+7C5u4YLdcOGSF2tsoyF+i
yJEo2tUrWF7Q8lrGx06K9FQtCvapIPFuZSgnAoaJkogreiRO5wBiwsq7ShdAw5W8ec9KGEqMR9sa
qBrDj7anRCqdgTqk3CibWiZiVSzGi+rAPY0FozqbnJbr+vPx8qS+POn3JIz6E3vkv3/O0VMs2JbH
bWfk9cty+vnTc2Pmx0Z/H0uVO7Z4q36cWuQrM4qDLC5PJj2SVIACxvnP7+yVAeviwrqcLd/YAzSs
qd5M0DdcErQat6Xt5Iflke7rXETqed+sSS5pcZ9Qj+qUUtsWsIYYorlEkKcV8SZBwolrFjfR8j22
OvvtoSMw0HcYVQaPTerq89ebZkOh3CLZanlvl7cVJ8DmtDxcDnSo2388/O1bIlTBh75gRF+ELJSZ
uAylCPStRub5waXgyTbbyu+kcjsZRUXWRRhyDX7IzxZri+W0mgzSaxJnhw27BEqm74x7brAMTv4S
7bWcUsalLVcxJxBRTKwzH/Fi1viP08XDEpuag4uycu8vgyRTOEOl9PEgSHGGS5U7ien03rbU9K+L
+ubz318eLjmXy9lyiMrq2zx05tZQWpxFlYOvGqP/5+OAZF+CqIl8UeNm9bfErmD8HJU7NGXiemPg
5fLx2pdvI70dOSY1KNREEzu8idqfGl+4gaL6sJzCn8k1Ne12vaiqcqWGouPGPaAOY1izA12UV232
IxpEf1xkUMvBZNZnbFKyqEFot3hd/X4RqgvTAUc9LdekTf1tJwbr/h/X93LaxpRC0wFqYXlYmuhV
MiHO//i+5coGarwVtoa70+fFv3zP59+oRKmvC3RphLnxdzHq4X4qRlaw4Ih//oPLjzSOiiYdHReC
Sh9m7BRVBmSyBDSqmzxSZ789jNUXkKi7/8cVHBbq5P/USLmr30NZ/Eu98fEjf7ZRhHD+sBzHp2Xh
Ob9F/BrWH7Zjw3nowmE/9k/PTucP5eGJ2sM0DPLD/c+IX0v84fs+9X7TcyySvXX/v2qr0JX5t36D
1o7Jv2BzuxgmE5nxm34jbbo5HTo/pjJETH3VnIpFVpZBdjfDhIQ03AWye47MKjjNeIfAHqRfvBFy
VYdA9mJ4/GVU+Tx8jDeJeRlhxTbZaN7HaoZcDrWZnql/EP7uKtfqJVuWzjBmfKN2s8i1loN0QTTn
PDE2ray3Pmu2oyNgY9uIjkKSOc7eGUGuctyEdk3aE5vS5OkBlvUcmNbPBP/K+6rL2l1r+s/MbRle
vusK54x7x98gd5ju0R4SLEAzNGitWzF6eCk15JZ3YCJFb77GDtFowaydQ2twVpU2FLsKBc6fnsCL
fe4yOC4jpmOMz2jGwk0lnTuTIXxvZ/Zt2uvpmUDTAi1d80an5Kcemc5pzFjSy1LFVSglpOWNYgXL
DIgXdDvACftcqoPfj+bJzH4MeVjjw0TjpbaQRoa8Gg0pn7KmMtXhY+z7+wyHoeuoXKNgfZi9Q0SM
SCMoE4ThOQVk2Mwd8FzRi83SqFpeg+84zoEseJhPL8TzVN35On+NfUaZbSEa4i0jy3Uwkwv+ihn4
HWWBSaJMNOrUxZArsjcdfnOxRTCNZu1SUY8nCoqIA0Mj2+RNROZjrwNVi94BgEa/QoW6PjESHsPA
a/aFrZJZRSsBDjvHWI2UIM7BbBobNwWyY0OwM/LQ3bPAEUfTJzdUrcWXt/63T2L5wvKcjFOLUFGM
Faxir1NHPbCEZN2Pk9wWSKI7LYdxtHBSlPY77Ae7n25oTqFDWHunVrSOuhmWs8/DqEUNGlMZ7K3J
3tEiY/JTh+UF/fZwkazWCOng0uF5PgKil/ny43Qejfshw9wmFgZ1Y2bDWYUVLGefD4V6DuzeOni5
2oPzmUsVc7CcfR6Wi2F5OE9jtRE2eYYfk726ENwlmTZSK83lyeXqGBL7xcxhZD79qpf3bzl8PmdG
ro5u8zSoWSJUNzIoCfOHqTKGhTosX8nmAXvOckhWsdqgLPHQy2FUe7blPs/jxa4+jairuxFVOrUW
r5dlLFoIZLufj2kj4VX5gE8PFrRLFGlEGO28rbMfIfJGqgKSeBwNUjBPMYsykRmc0KjNp+XhcjCA
wFdWWGqYw3xLRH4QItiXYOIHdlbmBp8znO4Mjy3H+D/cnceS3EzanW9FN4AJJDy2Xd63N98GQbJJ
JBLeJNzV60H9fwylCWmhrTYV3d+QnOouAPmac56z1GUByHvK0QLpQjF2J1TbH+hcNpoOkMmbNo6B
bSN9mPPtcC+f7m+KpgYA+vH/lMr7N0lVLDUXXjSxC8F6sFCnol4+FCtqrR2YywsHBKMiclvTLkY7
k+N0oNSKN5Qr4MAcXpAJTnR3A5IbZ/xM8iYkFEPKozO/8ZtNxQr6BcQvm5de4tSeuOHBCrmfVdvF
p8Z3Xlkj5tv7e66XSl3m8HdGz0JjtNxL9/+hT1Ref/pmWB+mofaoPwb1Ok3dzB2NyjCdn9qwZro3
MAnVfXsFPvKzawxnZRuQa8we2hKUv+WkW1lW9J2EIjvMNdrXGqOfFTUvaALBEaf63XRIcA3QUlpF
+COvhLueh/wpJMKryY4J6I4hT7JtUfMnaoZO8GzntR6QP7dTdqkW5FIwjl8jpYwY06/YAc9pj4oY
sDxgL17N6wzLzjEfx5vNvmsltPkVTSKCCZOTcqX1NbHKeFuqgDTGQnsPSY+wMuanw8JegdiYkIUV
Vn9LZXHO8LvxiOiTM3xE/LtcTfECR2LtY1XzKQENOKZOcmDkS8zp+BJI0nUHF2WXSa78w6A081N0
sfCIR0gZwwm+hWacUyp8tbJlwj+9j8CrWLMYgMNk8Z3aDtO4QP8yTNZq7HH8jR2gFBrbFlJb/xTh
qaZ67iFi15id1XQzVNAdiGHpYZJC+aqyCUmhIW+2reyT37o5VOqgw5+BiIetOgpCb+NG6a51K+Zx
ltMRPlieDLhf0ASworhjW+9QaJHoiQN54yYabdBwK2My4lyn7lYAWqA2J9EqGGe16l1Mgpr9I+7I
QPAML20i5mx7a9uatVSe/p7gaeAwm151Nt3QAGBkcmxrM9vGtittH39EZ29NQr0mDxNMKCAJWSpa
WJX8o/RZj92MapYPfjxZRWpcUX/wl+NvOWXeNciMbF1Hld4VEZlDVTeyBVJiK0rnn1JVWIWQWxf2
XGP66nBiZcRodIG5ncGYGkZjXLUHBy9eNKgggICEuOn4Mqim3brolhA8sNYMtLgElVutc9ESxkSd
9DPzKnKjBO8rsXW2tVCUQ9+zP4jUkvpUhmb1MBfWoZT92jST7xQr0cOQRzNbeeOiCaoTjNVXPef5
vhu5gfpCfrHyYAmAGoR9Si0ORjGws8jCjZV6xoU38+0zbH3oLUFeKl5GZ/4Whf3o59ETfeMlRYiM
ir/8pwvbLygiBHKEl6Fc1CPctylOXRCd8XWwZbC3Mn9PcSlWMuXulFKSLxcxv0aq9zb7kYFrNHqw
XJyjXlG9pZM6aNc4Lj6YrefgCslMEouUAqGEgbDUjnwvvfBXZimOE7Bt68B0jSumT52XagcVk3tS
sF1ky5Rt3CWKUk/6MZzxx/YL3ET0w6+4AHqTItXfz5mbrrqD9JC0tyYgWMOBasxB47N09sa3LoES
PRrOn7Tx3aeieWWYf67CeNz4cZceICtMa+pSgvnKnreron1rIw6MkBluKuJ0DGt8tNLwhTf6mCQI
0Vosqayr5SpZWsfc+60m+3OuYgunoXm2zSjYOCb7p5j48kQ6Vy2oLftlqsp+20BqYxqXnOEuEOrk
ZNr1n6qknW56U27LjOQ2JdCp2jYMKqCxm6bxf45udFPYMrejWV+SaFaEKOPVQ4p/7vSIoaVNVkgj
nyw/fcYBQmxd372SzGi38paRdH6SHpmSPuu/2C3HA1tN8ZDCR+BSSQh4DAYkM+wpEdUgEq6rxdI0
th8D88I1IZElCz/PY9c3OZPYe20G9EqjNXFteC//4KaJTs0CjnXRVhvI1zfAPpEppukjeU4hk3Oy
jFG/g/z+2es02/qz8WMu2q3UxaeMEyrx2UnWGasI4YcfMmDhqRNGcLMToegeGAVXhIiPqb8OnZDY
TqP+LuawO/CLgPCjbhXKnbAymscZr15mAAtX7iXzMH7OFceRgfvESNlADeU4re0sDo/9yODdrmBC
c2KfJoHkhmD4K2cpSyv9SEC4XokoITWM8EFdsJMZWEvBBkxKphuKNsfsCTstt3ckpBxsCL/3WeH9
+/tX9wnc/duhRcExGZRky8Dw/nIfvv39liORxLK2eB9RKDJ0LxSa/AINwwDS8+/Q8D7P/o9v8Te4
B5SihUW9Z3OarOt5erHtxgRfVCERGtrk5Gs/WFc1KWvGUkpUPVR5ZnHkoXmadGgnfsN48WaX5rQ1
wpYwcVgnDwwMmJdn8le8DEb+Tl/v0E81jlTAAWXQvuBTyuuc8aGDXcKCO0rEKDSSewJWZpP7LJAO
7xL4LvfRJOFQP9KFdWtb+SEZeoK6l4llIxKW1Fa/zxEl2WU9MR+ZJ4JLeElM9LKuDaXqPuUFLfA9
sZWDar6QREVSuYfePN6nyH9f7nNmK879pa27sN5acF68VEs9nC8ZVKG3gHaXYK37tLtz3Mnc3L8P
WTRt09xf8rQqqsRlVnL/8j79/l8Yu4sIMNpi+2JonHaJCQSDL3l2scwyKQyRbGTo969Ta8IgcMSL
a5fvUZb2e04RVrkoZy+g5S6zkzuvDoR5ZQePRl5ycZfCuIFA+9bSJlt3KP0TlELcv6DZCNNW4zVY
XoAj/54zL9tmrj8dDZTfG9HQH82QoICg98LYycj8Jykon4THimiCtT715H2xH0ZxwCUC47wmIiH3
bqKf9lFBvUC62Q9dOvAOe7jiMomvRVjRmua2xWSXXDoY+e2WNIUfIy0Xco/y+czRUL0YMBByo/kQ
nYpfvcCACVgRf0g3bkDbKty3PvJSpEHoKJz+z5RFbKGJ1yL8HW12uvSLDBqdjePi98Ve0dykjpvb
4LnUn2apd41yT1x5GFIkj0wvEWRB5+XsITFzY7K45XixwukJa+AF492VDyLcEyilHh3x226b9OrU
B5bINjFilbe2C9U8DBzx7Le9HPMJ0Ns2JEqxrpLpplB5b7FO4gYReo2ZdHzK9WJsHetLP+T0/1ww
OAggWFW1RWa9P25Mc85PRpxjH4HuFBVOcw2npL3qknTyKuk5z8dEXVpPBltzaH67E0ODMI52BGjX
c3fBJj3vx8l5bJOgPNksgh+UQSeTt7x1TN5YMXkExyHXMvU9qFlzPtExHYCS4yvwZ/LhM8siE6D9
rq052yqLIDxjiLZGL51NWSNtmJKeu1xMj0Pof/qB8yj1KA4TqFdjcN0nNUq5DdLxByurf4xish+7
qe6vbDdWhV8YF+ju0S7UzneCEXxXOqTuTvRYTzZCxmRyx3VO1bKjfLj2oshOEBqo54JVYXblBoAN
A3Sb9bFAksGTDVmLtkV9QwDl+cmNcefZnbRzVZZB6nc67Z0x/9XZNlkUIY5fGSh1tQLCFgrYvk9p
HRf7nkMaWvCGrhmU1ohDk4pi05NJAxRSiEOTfU6QGq6i5HPN3BE0rkYVirHOWstWLdwGE2O3an0u
rqrfSRlgnKx5NwkVfMFjZtfOUDzNlLxyjPglO2RS0hg6oCFTH6VHIzuDaECEb6TRkxObzzVTmj3/
LCJJRq2c8gVXZuPvijIFyFqTPpKO6Q0350YmERmQ0WhDfnWOvmifUnNEa0YmyPn+FS2KtYJcZSJQ
agqWky42QspU+p54BY0XlkA5XwxA4+spe+6BjK3ZAahTHzIDMkoFQK1HdVRO/dYBqI9qF82MQPsI
IGITqaHfmDVSDssLj05eey/kW8hnQf7ER526u7Arf2VBZu6QBMVYhtRNh7cRh8DFFP2bHCPz2Sy+
dMf9VZZyW/e5ee2hEmx4uuIuan4Kc0av6jXdtghNX66sfD4MLXH1CMyoydgt3Vqs8regkiny/Z8s
3Qh46ezmIDs/fq1mdDZZHRzqhn8iU+X3IM5ATbxVXEgERGAk8YY15dV03J3qJ6K2m7o7saP64WdQ
LkIsgDi3EF4r4fKpZlG1YdbB0rE0vnXlT1uYI2iQCpJcGnyhrqNedEfSn5BuedCOeL0/aOFIPccu
cw0jdoerUDnt/ZTu7oD5rmhWIKano2NmXAgagnEXCBR4Q3zRrrVlIZQ/SttEgNN8tZFojuiznvwg
FJek5ArsIv2gK+RPbpcPm8lhCtH4qUGiPCEGvh++8aDJDmKyDrTAvyq3IQ8SWM6689CORFnn7w5g
kOuN8qtgXQ7W0Qqk3mYBnLucqEA+2YQ1XfmZOjS70EwuSWuJW5KGYqfSfgEvApUqc0NsUSTl61AO
zbqymtvI1uV5maaSEqOV/wsrxq4DY8k91e4Tj/3uUCbLNVzu4uKnM5gmt0O/j0uUJqP4SYkx7NNi
Qpyy2MuVLA6zRy5NodH/FClwPyMZd0Vd7sPM/60o298cqntd00VKw/Auwj3KKq/3UzH9II8Tg4/H
reT100jEHzK8rrLw6l3y0D0AX8uuPckET5TXpBo0wJchAmGcNaFmBVb4B54n4epe11HqSkSeHmBb
oAMByXUU2FoUrzX8jGmejFUAlYuO1iKQI/cAlCdJu6iuAGB4VPP3vXc9IHkaGut6L8XMDv5v4QIg
0mX73mWBtyYfRxxD134jxerodLog/VsDvqriAalbTByJWZ77OInP7jCeiOphGEOx3nXMrd0oKBcP
Gz48VzD0YUsIinMX6+zXiCtpDeD72e+s98yzupNtoPlTGjhgZkGuRqLp+zjRA1fBBTKR0cjhhzPM
8jRkNc+nCVcPQGrAQXO1FnHoXMIcb5pjBdScslmbIp2PPi5fs2wuor1WPQudwUNi7wb99BLb/i5t
1bBnFOWwgPP7TdlCzpBJJq+ZS+2NhjDdhrSvdWI+NEIS5FXlfxpkRQon6/DDbarnJK2wXNZp/5B4
0V1E9jpPqc1Y01AP7AjlJfR9Bg6hedbJHG2QWcrDTPmzSpKQrtV6oZP608/mePZbmNx0jEB9SusP
egrGJpZ9GOZiY06QjeI0dzgzSoHwmkGHtlyA0Q54D0wRsBOaBaQTFG+NaY43bUc3z/nRKaU/HK04
2WZCk7ug/YWyRooHnpJXNGFMooBonIp22tqm0z/VjTkRLFQgkhdOtHNTAADoABhytuK54KCL6zw8
Y2//mLKQGhElI3ABXvyoJFTVXJigDp4CzhnzQnPEeThm5UZaEvWkzoxz7Jr9gwrbZp8LhDsCWwGk
6OLVbiz2x6jvvWq8OGFrkFtTfZqYRc4k8cqTz7uHtFau9JKN0jM222dz9APAR/UGBALvIWBv6Ybj
s1EPu7ky4hdAAPuhhV2aF+w/hMIwNbdBuXMDgsVDXLtDPjjY1mh9chNPe8dBg+6gGVlZYGLE9mXv
h7DoT7JBU8Qxb6yjzma7vPy/tExuMRXMHKQlxXyATTnNVc903RWvdhJDfx5bPMEsa2gfIBYk6rnE
0b4p+D9dBX1r7WVChZrW5TWIr2PWuESJNRjA6yw7dGn2JIxk2IYDH4Afdi57XYMWSGNaYNtWrwKY
l4fEIkmKJfiFwcSiSTf2fW21SDaLbuu0OEp7OSpWQb44dF75y4JXxKwB0muEjvvqwTxaYWuL91RF
W3uI+Y0got3gKGN0bPXVwS0D+jXEeWtmkNCdB8NeS/yUu/svWsgUTRk+NaOO0LxF5skH9wsl3+85
ieYiWfDLwb7zclgrfvMkTAuyUMXjFjn75P1jEI8DRbN8NTM1793YhjQdh6jYrO4CwfcLoaLgKYue
nWhVJoq5npESL9bqoU0/HRLicNTPNgSVPNzVU/6zy1NS26cQCEhvZswjCzYndnFOPIqLiPHqGiGl
OpVDuRXEQDD6tmznkPqVecB7dQrJwOFMjlH2RtnFy51NaKTlFZ3qFkEfvtkxoTF04+eI2SawBH5T
w2dSJMOCtKog09s1KAzS7TM/pEkrjWdXKf90f4EDovjncDGbGI1vblVhAhpIuQliSsg6D5pdMvg+
tFivuPBjBzoxbo7yvlxXh4do+a7z1ReBTs2Jpp6Im5FnwWB7H7lvFNdam+WVrJPnKh6bk0pI6Qbu
0W18eFqVNQ3PxfJCPtMmK/Rz2NOpFqNqbrXzXvmhPpHpRn66aqyzAdhqNdfgQlJws/gbhDqUYTqs
i0w8WtIYX8wZKXE6wbRKxtneCUegh+WDW0koOAdDq2CVmOQbuCws+7lJdklA7Rry7FpBelMAjefb
2HL/luX40+nrZG/xoV4xAK2g/iSXMNYBCCNBTrjSvwZcq0+kN6xDjuSXHl+8zMwrtFxxpecFyevT
1HnAb/qZ4jw7OKXb3kKBlaGpfOzirb4xIKxPQ5yQcBU7Kdh1ykaXwW02hfqC87yGEPES05oSHp6u
i9RtDlXOQzjPjO6yhN0oJk6PQcdFZPdNSpl51k1RX3xGhwkEVTAr9uvgWqeqqYOdoeLkEAeYZ626
Y3lSh+ktnfrb7Mc9ciO1ayErEIhSJoc8x5mbwAkGo7rIutKHVkwO5jj8ThMPT+jMrHg6SyUbURY2
KPGy5/kRcl/33p9ENb9N5dW7sAA8PfmovPr8WnZZzdi9xRUR1cDom/na2KVczaE9YO3RuHDYD++m
cex2REfiOKFt2g6LV0QXdbVNoA4FNUmN0or1e+42Z214eLB89s2w3KrdlJNlYWaDPIHRejYDDTGh
7HivI2V6FejXKgqDMwPc11hwlmQRSXEJFLyNp/2DD424rauDN7n2gZ6bi0PTvU1EtuYus10x1w3n
Wm7QPQZP3ch4anBT7GCG4ayJqaPqQd/KKKf9bccjymWcKrHplvtEFRvb5JBpdftReOWXOZXdKpoG
DINUtsGoNvefQwe1u7Nn/2OQBRdwEmf7Qeg3GfSasAQ8Q1N3m6N3b3TibW/UM49AjwFxyObWZ/F0
LDvntUpPwjHHT8fl3BkaJ98arv6vHd992/cfe7+//y2O9Ktckk2Y5jLszZdZEp4ozTIXlHOEhKYk
hWFG67pi+VSsjVBnPAkU2KuenHRRmPkqWwQ8//W9aluCyPIYA2VokuANr9v2FsvaICnfHQf0TYem
LHGSHuVL/BTrEKjaItS7L4/vKbXUUKTLYzU3NVlfnZn/yO1AM5Y19mFzUw1ShXhRHw6LUtbMQjJA
44UE6InhGFtFvq5tVOt3IPD9RQKfjYg6JNWrF8d2cvqNA/6JLfaSypji2qakeeJmaR56r3535wFS
jQNsB59OVZ4UILUVS/97SBpjDE9U1WniDoG0Nh3wwI4MoWe8Jov60V8SeMKZk9eaCdVhDvomYIth
Jcd3FAL2gh2MhA1lEBaylGC0+09yf0HM1RyzZcj3978ZtqW2KYEx/7GHjmyqpJRu5I5Ivv/k96/K
RWT899v7Vz7utjVuR/uB9pAqeJEq378K/v3V/ds7ULm0rNe5q6+yzu1VXo0YyWOYeJMrUWsuLyEA
ZfwQhrvuF+nV/cXl9DrMTck6iHXnTK4tPNrlyzuj+v5y/3a2KEaVKsMHeKHnPkinUxvPJnUAv4zl
vc3LTJN5/iLDSO8ihZSnM1N1lsZsKyh4AZrR9wVyB1DtU0w2YMNlcnrnbKf3eSk1SHsMffddh0pu
71Ttu6zs/tUdt00sjbttO3W7/ycWieNB+u9wmfXxDty+v3RVL9dDD7+kX7bld6VM7IGCwknP9K2C
BuLVP3tiXGh6YjJxusk6/n3p7fKsrcVlIVNUI+SP0VctE2GWgwJAgkr3BnlAYplkJqPz6ASp2P5/
bZDH2i4QOv3fDfIvZBfK/7H6wf2dFP+bTf6//+p/67v84F8u/5SPRmZRcFl/I5kD+1+26yPSsv0F
jRsI698uedv9l4VG0QUaY3uOxZ/6t0vetv5lOizHfHRhS2+Dy/3/Ac8Lk/A/XPOsT6jcTJRiiydf
2OZ/yLt0YhF/qThGmrKLCdXt/XNS69ecHhEF/kcz9O1z39b1qoEqiTNPuGc1nfo5J2DG9YIdxUMI
qZTj/OrXT5FvgMPnYbMrDYE8NR7JxIuiTTRdp6Zq9r0Z/iL0g/XMnCoaAFidNh0g5x+Y28Eby3UM
HzFTL2FqbsymsMnwYfabj2yCxayj9QiByaV73HWYw9duTGwMTJZ46zQVpjkybWgfiXR1i0JhMMnC
bTWS3lXEFK8uu0HmgKmFsFfwRskkkeUmbCiSyNk7IhkY14051Cu7AbkHKWeTTk4IViPmwTh419bp
t21bZS8g6JhB48ff1+m8T4y+XEOxBdcDR4mci+CQMxbdWXJ8IwBW0ump5my4Oz0S/lqNlrfiJGq/
DHscH2iSdrFS4RJ343Au8HiJuF6O3lB8NxC7GeR007ovLUFVpIm8ECPRDQgJN07SfgKTO0+9IRlC
FHv8aBjBknoBlJI9xlV10qUvSHGzfzZtkq6Cti6gQh3IMnNfsQIwHU7qQ2E1zrbIZX6Ox2ivIys+
MqinG9iAGZ9+zH17zu03N3RDhg801ioanm1TFSxhHRJdzSy4+D2xOD4WOi9/xoaEq9JondswOei4
QwL1UonGiRxQ8+Rq48TyNTtKVidX1YfMz8Pqrfewgdl6Qm+cSBdJBVxmKTeZ7qMzqW+Uf9HwENgM
5xvm608zKLOimuuz2fjvkFPQG7gpkjMsL8/sZNiBGOWK2m5iKu4NjAPpLFCsoIPtytWMW+s9Ipi0
syL7AMH82ZkSe1tnCoRRJTd1XjyakRedbA+q0Wgl6XqSHmHH6Qwpc8G3Yi545hdK8eHt56EdXisD
91Mbgik2Mskx2ytvPVdD8JCmJSHEaWyTx/Ut+HEfLN/zH50UqUppf1W5qH6Af1PnLOqLJwb2WMhM
PIuN1XsfMnEJBp7cfcH+Z1362Y0wcLy1DJW47j0qlnq65IgFHkH1ebFZnfDnPgeFtUl094J1bT5O
jQSVGkskg945bCMbVdDg7mvf9p8i2swK2dxBFDHOm5ow9HEcHuzOsQ+S/kplFMddEIDPbDvGTK5u
TxhUnqDppft5cYthcYdrd/QTUmWRjLx4Y3e1smR6KkmnzjW5c5ZvmnyuRfDQxrrYyjqMHlTuLS2w
vRi5E0yN1rg2qmLYG8IUJ4vIW+Mffwpf66Spbyl7RkU5ygfFUpgYXxWcWVcOCHVawAG6JYodsalJ
42S4YXiesuIGA6pCi6VvozVmNzgzV4ZL8GFGdRrtAOhRbJobR1ksDwMcp0aLcF1Ww9YlKCsaEYmk
WBE3INdYQiFxxci0De1CvjbWe9EAyw2CcV2YIrnGsU8oQ4hgSBj+Y1R6rzyC/Mdh0H/k4m30i4jq
syQQ18sn72yCeUK9YRObS9qeNB1vh48bok9aokDy6usYJ/657MJolwXGAEqI9Yfu2Lo7gX7GfTYc
GXvKJeF6ScBAIG+o2l5PwDH5/UAW9h2HWUUagvvQ3623xNbF1s6Is3SvbIDrlBS/fTg7m3FIxboz
WfoNKsgf11OfBiemKG+ZiqxtAlSSWqtkcuvRx5QTKBEZG4+zZH8wY9DaSDv444TROyncS6Y9SNXE
8Jxd+UGxk1ynAFWBIhmU9z3e+NUyLZzy57r4nWedfmu0IBOZ8TxYmb3p4MVYZFMQyYgwIMIpVv2h
EVaOJxse2uASEt73GYt8DgEZdJA/p99RVSS7tka2ysARr3dbfyiXvIqkb7y1yZ+hKvxkUsQexicz
pnbGt8I3y/U0dv5D60ZnCfkWTmPxaw5QZpYE1CGk+ZWLOF9ZKZl9DVMq7BQknmRwrIQP7jsTO4Yz
wGNtAz0myoJIdLQK8bSFistNKc33CpzmqsRU/JDMNGQx9oktb30/hvJQB6l/dhxjfIR2YeAoYVno
sb/2KfyLmQeH3bgM3uMh5zE/0uE4+bRpjQ8nid+mdkw2bhXaB6zSkFSGn+6YjyvPDkacJm1+QLn0
ZcXzz0Bm0VPTHGjN+ud20mzp3KfAdJLHOBFiHXYobB1P4REu+SFaJ3lqJO5pAluKbZPb8VrPxqZI
nYsdjaicCj/cijSuVg2hGIadhsdMQKVAkNFu5ozO3jQvQe/Oy9gF4XFVmPugAJQFA2U9YE0AUEci
lAoXRD3B7az349Ytrrnj1GAEsbvHhco392gRn+UeR7ZyN5OcuiOAwE2EkmkfpujIZrv5sDtP7q2O
xYYoEpJ1huLHJIkRgkZzmGfA1NjbQXS6oEskF1hWo7wp/TY8lNWj5ynUDrmxz8d6M8t43rez800u
hbzMStq0Dy4PH1ACeSBei3bPbudT+EP1nPfxR1nPv5A1QDnsuGYYvjDYZ3xSo6EzbPYQuzAyjKPQ
zVfgpfUetsSwDtlOriOGWiu/9b1d6M/5i7DINolIUU14fm9rN7Ie2eNTaQTiCX31RhVG8jmlBzW2
hH1YAMItX5hbB4LH0fXi7iMlsT5Ixqe2EPITgdeKzBSLSYV2X4PIeOOxtGQ7dh++QPXm9O3KS9P2
ijAVdTwVDOSL0tynKB/WaaezF7ZV5TrAdreuTZ55Zg2RQsHn/xy96R+LzJSrSApnHaqzF1sOzOOY
dEp/iE4dus+AYf9JItVCTdL5P1wZfBJG/0MiTDuYi6yBEQTD7Djzz7KZndfebz56x+R+EbiNg6CO
n12PEU8jZb6fJ/hwXYJMtPLH9Kjd8dnJ+/7CIKlYWzMkbC9G4RnJ3zVz6wfXa9QL0FK96zFoMfez
3Zsa+H24TomjqbHk3ga6X5FM8wc9Io/G7DxY02/JUNSXfnUgMRbmgim2SE/j3UDXTMAfyt9mEgUW
/5k7X7PbLZ7TvGF5I6tjOIXNa9hxEePH6H+NpbeqvPo5CeDD1USqH1CPb8BPvvCrMlEjJtVBd7be
etGcnwnPYlxaqx9J7GMLBlLNh+Kuy0bUtMuJfPXYpFJn9dD1rSzydr4soLzm9Rtn79Zr4vTg19Aq
tOk+66p9tIYD4LvgnwBuIfXuHL7MfmszmZmLS0K5yrO6Y2Y9OysniX6zVACSxKB1XSFwXJMZI1Zp
E6gNgErjwVjkYW5h/1EtcjCAud4+L8zHgDHP3H44g9t8Ezv4FVlV8mnKKFgRWcMBpxy0vu6wtclG
9OLyneyZdl3ElbUy2XNs2nxh3biz/IoeCzu5RP4w/o4ZXUhHzl9Ta78YvvuzDYvyubD7AzGZF55H
PEECO9tlTk22XpDcBJflw6gHnPbDpztA9cldqtJyRQZEOYvmd9TxOQLd8W5B75xmmRsb0/hjRzAp
6qAAVGPCKDa8cdiMrdduhJ8624mQvIfMGjoow1Hy6DnrPE6M90A7jAYHOmykNrcyYv0khvS7CsAn
tYOY9gTqfdRli04O+k84zeFX2jeXqObtK98nOhxr2Zg476QVdswOrD9D3o2QCwMyN9nK4cRIC/QY
5bcNOTv1LM06qcf+UCXMQK3k/W4gpvWYyS6GLuouf+f+F4dlDCAdZFBlzp+lQn+pBnLn55IBKD2W
yhCDmPKd/R2RgP34HaDF3RCKwLSoxkgG9/vdM5e1SGX3mBCW/K3lhefzQZrVk9GhXi8zbOoygVTM
FWcp7wqffCGsNpfR0oSKVmhMENfjRVlehjAZj6BtvgTaEjLQGUfZZMlwbxDmMTUb1ACMS2IvXGUM
0eEfgDsupnhemz6LG+55vz5Gy+wurcirqCv1QUALBHXGPEbrJzvhjuQUpUykEouYjKHVJ0gmYCkl
pA7t1mh4lqB2NCETMWKaoWaOZMYxvZ9dPRqbnNX1KsyWRMKoe62xfq7bIKGnmwnFxZgBG8Pv190k
n2pQC1uXUfqB8mSuyatjwunLnx4BrefuWyKooH9QN4hUbL4WXlIk2hNoy/jAcsg5j/1xKhKUEp0X
HpCFy4swIsmqG32qG6hb4CPbUlJt4lz5COf88MIE/h3iDbmlKMKf0yHbCbCGrKwokGWqnkXu74ia
+h2a0nwxFHlQA2ZKNhKE26aRQrQ691/GYOQrdy7MLeDazwImPgGOg7ND2aaZa65QuMijQrvZDXb3
MqsQ0FMcfJEntZ+aXu7NIvvUmf/F7mTXVeLsD/In26pixf7hw2jA2jA+7kIa0ZrtsaU4tPpovulu
+mLsvgUo/GAOGfR7tgLrGAZ7sDzZpDkx0esPNCantFCY8K9Z4j5EeXmqgc+C7pt2A11xI/t+X7Cl
2WvD2rVTEB0jzixW2aAfND3gA8t8D2UBUTrSM7bxaN4cb/RJ8DmDSnCOtq5/9ApSnk7cZ6PFT4KS
2kSunqenRL6nQ/DDw1HGvftY6PQjsivvGHZY80fz6oC3XVPY3/+hckazU1fpHkzg0WkhWtuVLaAp
4L725w90hNYpgryDwiSgLeyRFwxlhVRgufzQvg90QYwPZJidojC0DsDTuEvzifm/vccO7x2bIcx2
aWrcejjwnVs4h3DK642fI3eNLX6mFno45DF4O0lIhKg56RcePE+JtqlxcorIPLKSdd/QjmxIPyGB
N8dFlTanWJUP0w2OhThULVtBvfi3GjeODkb3TWLisGpCX0MoxZcyQQ4JxikAfuOP6yknIf3+86MA
AZxVwvhfcCkweN2jong7hlLbO/d/UnZey21kWbp+lY6+PjknzU43cXou4A0BgiAIgrzJACkyvXc7
8+nPl2oTXeqa6pmKKJVUkgCQuc1a//oNr1cUuGsL34Qug6XObJjONLftn/GGe0us5lFvCQpoe1x6
c4U6ilrmopU5KUGEtK9URDTEJ/ifVEMVdb0f4jxurlXdfOkJ2Fu4nXImqSLS2rPmaPESv8MYW6OU
RJDkqI4NblojxnVcr1fVIpxMsQKcuZIfqYOXudNlYqWoa+gegpI9gTifYP5uY4m1i1u5Fh2xgPgM
vWByR+a4Nnz12VtdyvRZ178IJr+mMiT6nZiXHiEMxjEkXhiDo6+T4DEd4NTr8KUgkMMISvBJD6S2
j+zmQ8PgNMP1Cmsce93ozinytfdWm+LtzK1o1bcGDHCXo6Qwh9GeNW0bEUQ5G73aJ7zYgJyt3V0Q
iZlZNlBr0PD7Mb1NNZSA9vpXoZTuYTJEct91kDLkBmWb4rwDMuY7BK3VDm7A9dDNSr1Z5TBXZ8Hg
42vYwG2LDTy04PExWIz0FZQSwnDS6EGn1J83eKkuVawiw64udrlYmikPY4AMQ7bij14mARDa1AOA
jLAurb2nEGMQRji25xNVr+dPRWb+ohZNtBzxnSxTc1zUEokLtHI5TzQo2orwg0e7TnVwmj5eEJ86
eSyGpMXnqD2UcGDgQAdcsqw3FZ5bxZic4qzcNjL/Kul1ZxJvm9DunLmSyMfiJbCbNUaGc1gqV1dB
bJgEyal2k3pZh+9MWfOZaiZo/8aYEbf9AnnsTeRAIaN+ZF/DdSvQ96RfRcNy0HG1ER5iCrPqD4GC
gyJhEwupD4uxg9MsiuyuovUoYcOVaoShWtIsYm/ifTLEmiHyuA+Z3HQGt5xr1EeduwTGAqmWlolr
0HjANZ57IadmwSU5p/8IxQ8nCn6AG5JJ8Cx97LZjw+ABVbfYit96azJS3YqKJ6cxURR2uzY98ynw
+YKrLrlDqTp0EoJRxmw1wQUMv+qt3XhYFmQ/HDhDMic9NGlMTDoxYIZrhSs9cx2I1N28a9StaMjX
oKnaq5FyKlBqgPY8+lV0CbsCBRIkBE74VUR9Q3F0Zo+ga3rKwu7L0smTrzXr1e/kMUfSPolKYUme
AZh2oa58hJ6BvV3C9BrJH7NNlRKAVYMnF0YEtVamKw41bEWEcaoaosJdyYnbiYCq9XV0q8+xF1/R
WL+kAmYZgozI6a+1Z0GykZ+hF6NMrIaDEhrE+5TPqL6IeQ9/dKp2tonxVN1uO8YZvAfMlqIc/MiM
URa1yV0qhYrflMRJNJ95esP24TnQqByFDmxKm4BzuYX7t6+9YB67HYp464cI/MhEqYrmLS/NS08X
0JMjR4r8NsnjDTydueET0BUo6zS1F7hlgrqam2CWKwYPFJliXGgRpDPjhxO4kC+1kaAxtAdtk1wZ
RfMZvfps04WoXclvOUqJ8qxeDE7xAQx8CrYi/ZHjk6pU1cGAt8+ZRej72EN5S8RwIA7go9HF3jOH
bd4z2o1kdpWmn9NIucRpUZc16iS1Tb4Gsc0UrGdM7JZnELM2g1hLzflRef2b6EyMSDTqxzxzllaR
kWdQ7BWD8OglI85rxteex83JZU35zjwtw4WHg2g5QkLxY09H+LMSvs4XYIDjwuPECRxVqGXbxKEI
8qbKqobD2FJbB6bynAV0QV4krrHxEscOtDjwj5y/jsX8vMngHRIv8V0ILN6L2H1BIDjgfDi+BU7a
8VbGuDUiFSNX0Ba3D77rzDhiRDewPd1t67RLvcGxlHAYFZetrwEcDAHSMjQCY521aKWs9lyOqdiq
6SwA45ibaTwsRT89kfZcu5iFJU7nbRs3OHhM9ejKYdKPXrZUwvAx7TwKU8CcrAynST9Hr2ZqqBNI
vkOtY2y1YIqe9+QHYo932ACzKoR5FRDCTReezLUUQtNQTRTWdp8wmgg2KB26dad6Gb2iv2DwyuS3
ApYSBbtOafFgVIl0RdyCjrWmx6wCGAghikDCPfOBTDF1qUOIZQwJjz3BsrC2C7EVGrx8mbYUnoxy
lSy6W4Hfb6VaxvMUk26FpT8zZUzSrw33TA9N60HGawOrylFXFABz7KpSe5eGDjVQi79hZ774OIWV
/RFR/j1LPktiuF+cgAlBVbczUtOifT1oGgHvZr+FBJRBxCUzVUmqldZ25AWGUCgRjSBLFcsgo9LK
ushY1Xp4HqOWIHZXIEIsAT9L+Ohu5TMt9YJgVpnFpuqq9mg+ju2nWhhijpWcwy03UDYG2kpXcIBE
NXIZdNWF6HAeC+hdtQ0kodpusAwiaISZOw12ejg5uT8Li1iuuRfFRpct9LwmrheuSUSa4WXXARSu
8qEau4mJL1P4GjeTKWAvHjsOLVcjIya03JNaiosWkBkCvTY8WFWgI1xOjHnTmeeijipCCgRtS9x9
VIF/aSyPZqjGUMzBbqzP9Wqp1mS5JY3DaeDaC3uBgndGM7ltBryoHBCgWVRwQxQA9atqZHc6LlaK
tVCpRYzAPQn0UqZGtTb4JSvFUx8qd+yWfqNv4iajRnGc7yxySczhrLJGLVt2pbUJynxYhtFrhRHg
Sfgo53BETJrMX7YJ9HM1JUuxI7zHVa8UuNXcLmxErmAiVCDJJx6dOh6OL35sl9vYpQkz3RSLU398
RyVqsa6N/NgFRDcm5Uvq2fXKQMk6NweiIDM89ZTUu+MRlQAAYoHSGW4HKpWs9YSXjTv67bK7gvZD
o2uhAA87aaQ/+qZb1CS3zUbFehNW9jj6/tLKi3XJ2Bpj1RGDoJiBtZs9S4KCXPUJE3xOHlD9yuyp
h991u392MiAMV+tVvH0AFEjNmCvZWK7oKkr4PpAHrIXAzooZPAZ71YD6Ug1XkciSjSbrjWbD2Y0V
JCsNnPLBIweSOJT8OcRibmZDUsPov9mlvfekePZzDXWUsgDof3SXwJgEy6Auttnjbo2xozHCIIER
BlhvtOehEjFmUmDptYpvDH+YkIPvdPhhDtXBVhElaAVjPwT6Zx0akxtRfIs1oXzHIq3eq75hxSZv
JuWuJeUDXA3IyuDuk8+jiYSCU7k7xVNvgNsa5cyhSV8tyeSQDA1qLrVELNTRpqR0KcBdxnqSbuiy
f2W6iMjEWFS6vYNH8z3yLelM8eVIfHXVglfp/U3K2guNu+HVCAfTH6lG+q/7lA8WgYh4ddpu/6Cr
FtNXZMBpZz3hMNuM5Iy4fry0Lf9QhvV7bcfLCqY0VZ5Yha1zbKV9UKxo4Vd0rTNVSy5d29wK09tN
r1WZ8SHLxZ6Kdd0Yt9Kt5kwsaLYwjeBuDUW/9sJsj4agtLObqyNrUa2z26Lr8NYkvtx03X7gSbp9
stBR60ONXtSmTZ3C6YPsItPWOkfkTFKZVLm5TDikqmbqT8hMmGHtiTvecDAKjsow1Z6dYbyEdXaT
AB2NES2k3T2kFhLhPn9JxIXv2oJdug3VatlOro3SfTT79nF6Xq0CoJtGj7zlUY2hwVpPXlO/9wWo
Fga43cxq6bVlD6NZjDPF23h9v0FcSdBdUnG1pNyMAmy9MCro80P5ZCXtK3xfvt01N4B+1i1nppCv
FVnjCVuKJTw2SH3ZW2Qa9SyPSgT5T5lmHcshwIN0mLIt1nhgTv7F5jUkAssy1Z3XZoeyagl0jZWL
zPAGd/unKAKpUmyXYU1QReskia5SkT+YKs6TtEb+hFDaaGPYbRk086TbyKbai4S5QQ0PLZiUM0Un
HkvdX0Vt8CNPGLgGJfJLGV7BngNOwqqb2XqDghZrEOvoiXeALcwwO32RycnSJdqorr8mXG6T0yWn
4wKmMTjUybfksmGNKNpwQF+3DqNg20bBRY8ovDFEGpsB0nqx8RApw85GRsDUpcDgqpicfrWF5xDi
kZjtswcI3Cj0tG62xq6VuQ0MdD3H4DPMnqeF3yjRPU9APbjTsKrth3ze4VVYGfYtiYN9pbjHhEDv
unFeGLTf+hjPT1Pu6bAnA1z1VesdFJ3Dd0bUEpd1/TSw5Wea5fNwul6Z91q2p/RAcie2ulqtUxLx
8My/6KAPBfVLnurYV4dHcnHujK/faulsNOyiZ4Geru3+MxPZImPsiXf2oqJwUThRnUb5GLX6B3ay
L4PuvNQBuDtgxI+ssS4D0U8K6QFWU16ZY74jeTdb7101UTGN9XdcBi9ZFq9iM35i5rztYT/HA4NW
+BVuFj2q3VrJy4sVtAuGVCts4z50oq/QSTxnPlxfs/0EhtmMzWJo43ulqOcqqd9Sdr2SFQ9tEN30
on/rG/IL/SliKyYoKU1PIyNYCJjAm3q1KvGOZWY6d1J3h6p3wR2zdSz/RTe0U84zMRznB5+VGNkA
Om21ztMXlUmaxf2JA+spkhfmS1/e4BxLXz/WSfyeYAjo29EG81QiphBRIhM2FDjEhthXRvEVdjFZ
at3eVNqbwabCFH1nDVq6CJmZxupTUodvWQqdqtLB82hwWw4TNtgroQAPJE+ixychwMY9ICyOgY0+
q2OYojYYqI7FY69jQjgaRyXVgJ+5Lx1/V3vxA6rVC+DSc8WdMhuZiOS47pHYtWxyljanp6mpZC6y
PVP91Bb0T+cM4eGM8KcUKNJqm72VT91XVS0xGBntR3NAEdKRoEajjRfctFg8nRAW/6R51SooIMpi
vB9zziC7sGv8nb0M0Aods5cSADdgpwCPnbikR9ElG7fJLppwSJ0YCLY0DUzgymWjFojLh2VrPxtR
vzUHA3ICCL+v38whM9apBAKyh2fbmtCYvp18DB/HThyiQT+5SvlhyGDjV8U6SMcHjylqPY7HNK7f
id8+5+nFDbD0M2z7dXDePXfYSlN+5krBJEXTj00dnzGUGOVLr5X3vl11VQ3Pvb4FYnizW22Zxu41
cNhyGWmsxAp9Dnp4mLJyGIusCzVniqlTThlVvpXkboaKv4ltGyFiw2QDXgyShH3vgsWlDKPj/BAF
49rDUXrOibGEvU9jhkG3jU/aDM6NPqmIViVl1jwTz9gZ+YvO1l6Ybh3cjDQc397R42xCkVxFx7Yn
65dXH/cq8ENh1JtMq1h+AE+mOFHzfg38vqc5eMgOK6k9WmV6yZNq7RtPcgxf6756xips5VJGMB0A
Lg/meYFBVlSsyC0FoCYn0dKI5OV90e49qYa7J2DiEOBePqt0qDrTG6boke3URAwSuA/Sh+geZDva
jo0XhC96qq+aLr8SLaiNB1ODK4ysgD4Ebz/EPnhVMX+e/pBMy9fWRtoUhF96HTQzO7UuZH89tcEK
yZ+BCjnPnh0oJQLNX5y6H3rtlVS15lkdR25ydzHSwKHFwr9LyJox4ng1xnYdmUhmFeSXoTO3BKCI
UgFyU+w040wHYK7Ju+g1sswh1y962W8qu3t0PQuYUGyxV3gcFBuxnLH1g2YdjcZW3LoWEHuKcAsX
Mhw2jtM+ivDNn6DMPv+KeucDtBUPC2agZKeR3/lRui+MaDa+l3x5wjl4gRfNB6vcOmp9Hz3r7JET
0rfB1slAcPAv4Q30mVIjxxw5Ios0XgPhzdvBfs+YpmHWOD4mSb4j+IFvZdyK5citNbczG9kKY9V5
1KRQF6ANMIHK5gJPPe4K/W06Mv1a3qyU5ACmP9ZcqR/JFjTmLv7RO0S+rs7xCGviYA7BpqGe2GEr
/5PT+H8/5X/6X/kpTwbM6eqfBMLPvBgqlnjzyy//a/2VH+/pV/3/pr/1jz/1X7/9JX/pby+6uDf3
3/ximSHiHZ7ar2o4f9WYqv2drzj9yf/pb/7p6+erEJT29Zc/339MqfIhtKPws/mNtZ5tTfZ1/z1r
80ycwNeftnVyz378zl/8O2dT+w9NV3XNMizX0h1Xtf4RbWRr/+G45Oa6+FJYtM7/oGwKeJkQB4Vj
OZrFtGkiev492IiXY77BRuP6MP83dE2MnX5rxicc/kFmZvAZ+FyGDWe0+Lyfw8yv//Jn7f+Uld9W
KTbTG8WG0oO19fuwCyyE4A7ZnZiBn6oaNslgEKqLIJpCz5UWqS/RtnI1DW8H+xhhhpyenLK7ODn2
RLp5Q2AzEQcfnBrfUFNjkcZ3ANKDnaurXhEopQ9BiuA8J/sgfCoz+4jVUkEir1x3WGS4Lsr9Mnec
te2N51BCS9aKJyZSKzwRYkaVAPuaxww/ZSSkds2icXL0x0aSzqFPMo9t1WsLiFo5OHYRHT0vFbGL
jQSVXQT+ouLC22nmd1OqBNW953EgwYLVq8Kg0s04GBDRz7JJ7RcRgAw5LZxnevQdDdTVTm0fKU7p
4aV2ihOiwoX9oyOIsXLBmsIaRx6rFhvXSA+T4DPWxQJjjjXV8KVBc0rcHo1b+tUPA5q5aiKPfA0m
mYcEfHrmVDvBawkVrrsGhFXvDrGX732U/lwSyiLLuifcbA5hkxxy3FDbjMEfDkGiRFaMwyChp0cF
IkWIoB83oJPrqddAMTdGNpwgL87g/Vepdq0oGihjMWEbwCUQsjXhtwbX1VXCV68eoCG0Fz0wb23s
L1NKi3pp587RNiS3cXyw4uiumbAXe77MOOP07M6B6m11f+vGSOBw9hd6fGiH8YT/7z5C8+tW8TTk
xUCf+IAxOoRQAE0tPBTaXGC7ZnftqhHoeghD0BMM6wm81lIXD3N1ntvWrRyIYlKGkzpah2Z4VZMx
hjMUfDOmjWfE+OwleKBnaXsPeKYHlxgQaMwUoXIzO9oGo8kdGlNYlFJbhA2qVXrAGEycOdSDj5ew
o52KwNwUzTTkxDIQvqpaxYfpCWtef21rkIYx/hBx8m36wXfZyPP0bSyU8QoL64BglSnVuorVz0El
glsDD1TleqCNgYuzwBx9W8bkdBv92cXNnzwsHLlIZ6Y4DWa1QYik1p/kyIRyCHdEhsSaecSYF8dX
voOF3BNIvfH9gVFk8u34QPiqbOehxL1KxAfDHK/TmhxLuG8qgVBmyFxTfjqFfnCcpYwlxfVAaIa4
YQGC67tGNnB8qKCP/HwPymrM6IxTzczX78Ebmft9ezXxE0kG4CWTu63KvSXqJZAX5TOQBql+gvXX
DCdCLGahGt7MNvqu4ppDolmRAr5TwQwUEe8M9jkEp42Xx9BTMB0jHSQlNlFG4wlG2yHum1UZsVaV
ivDoZRfJdVV2Z5G0l0pJ8cfgOHA+ZDBeyTE7I4SF/H3WeSSVldzr7g1/7F3Tj1e7HK/TE2zVYa8k
8YFA1vv0jZnWo+b3ZzvsgdLHKwy2RacN5D9NvO166TFAk2ZFfSg2qGOyGeKjE/ZPp4bINOzadJlu
faPi9Spcg2LieYmicEj27s1bLeuli31yKJwPFwiTkJkZAuznVgno3sNDHMv99NkSn7Os75pLqElC
38kzirJDNHHTkfnvLbNdjKSCzKaxXFon31KIZRjeoMgvtVBedA3LAhYT3OpVGepXeFcLPb1i2rI2
OvsmC6B+vK+vFCu14j77RQ3YEe2UqFrl8IXybDzZlTwFprykKkBKtixSeVLa4WpH/RpSC6dMHt4d
X3mFnPD0UEvzKCr1M6gKMiioP3Wf1kYlo8aWn67pvdAxzFwz+gYu3OtTvCmLWaFTa4Zd7ltHbYn7
4cnr8wcj7xZWT4fC5KQc4x2adsxHugv2z6dCzEo5/dTcmMa4Nz6sKH5S82jXVMam1JNDWvLZJdtj
CFgSfKetRJ1X77VRPRJOsneL5oIz3WqE9R95cj+yEaZ/wdtXeblTiOfk0rChYuByTAtZe/IkWZuV
aC+lzhaLiEPzArwdbZNk6xg/A7bVqLW0Z36ywxnyMh3YCFcXPnQNl5uticarFqX3pixfdO/apvKC
CAuVgZCfevBVhxA2pIWHRHyYzgTVtY/ojVbTJqp19pimwYvsYFe0bcEEIOOmccWNzJoNdyK4ptqc
LcGe56AC1jwFTXRveI8k43Rz20MANjkpT9lq6T1ye/ZH8FCRyMJ7pbp9/LnjNHnUYJ/PPUW8N4py
1DCng8EUPHYhPqRW1JOyNBgvmAKQ3Fno0U4qjTHTabkSiWuQajavTlTeB2idpCVon5Fv+duSYp85
YfFgtIYkB8raQZUkrSeA9hsOeB1ZEsd/29px3b0k4Thsoq5eoL6u50kb33BEPLl4f+2HPN03Wv2O
sooUNc8hRiPGoczDb44eOGwU6IfSRQKtjdtEvcgpo0KbfAtDyva//uzn/xvGENpHCqfWtp7CgNH0
GFnGLvVCjAunn/38gfHu334pjOljz9QM3ZkLv3sn4d6hn/LhDw5QgY3mgbQDb6dCu8T3K/HmthmE
lMTViP/C9EM/lNoujUSz8kbzVXNKNJktHBMHTWGeQKrXayB0cjAct/C3Kb1/m3TlalDDq2ZrAVyg
Hsr8yBHSqhsoVCvNITYt6xbdGC8zoVD6k3TFoCFXbk79bVXWKibtdoC0Fw3NAuqMXS4Gm//TIBXG
ywyMNUO/3AJuFSgu//pDSyO658PRDNmwNINKriiKGOdlHk89XCVKcAIDzZfUX1dnxqTiPpruZrKA
X5aBc68yOsWy7ZxdmLXvBJDNMwXWuua6BPOCCbeW5DZOxBXmDOFjRT+pxKCEV6Y60xrM0/yMhT1G
+meixLsuM4+kC4HQdQQ0Vs6GVuHWFpMdHds8qjg82ALZAA3dHc8+ifVstuXgUeig8Hwj8K95xBgA
Ridp1nh0cfxJHcX7EGM3RGSWmfYXvRousciPieXNyF5Zj2Z4DwVGRcCG+EP9U1H/t67lT1mbnvIQ
Vx8K338tk10dVZUlHJgaJrnSvy2Tw4hlGIHHbVrC1st4i+3MBYcdwi/lkfTaURn2JXWUtMvlv3ln
jLeLv7ZR2x9/+bNJge7q+E+qhilUoTnWL3IqV/RtZg12tvF87TQYmG1hQblNFlbK+UKhEyKblok3
QzwCLFv/VWX3m3btN1/4L2bd09vTRjs2n0DFj+NXNVdv29LAGDOHLE0Rz1kDX2WllMXaVc+x1p8t
I7zXOayLp9BM95XgVKOwhdq//jffBxRqv34fDJJfbYuizZ3++9sn4BsZ2qcaf4np4ZuyO0Pl3yfK
Hlbc41BQGCCNtm08O0vyDbVqmSXtOZuiZ0iuSGA1Dq7YwEBeFvbrH3+yqUf710/mgmzbNrNbW0yf
/J9aqCL2+zEaSM5mZJBx1OwZHZNGxQgXl02KUNNairj9+Lm8cdvah8kAa0G7+PUpN6O76spPI+AA
+FkeOuZ48te6pbwWyXglMOxkRLBimexMtR3Cj7VdyvVUgkB4XscR7AE2wFSlqw07JZHnNIh2Tqqe
RmjoFc+iZ6yZ5OU8CLpzBHtbEzcMHVYll5/nYGHaDuvKqc/l0G8ggMwJFaKGDdm6hAtZFbwraKoG
WoLUvyr+8BmPKuMggSeZMbeRqzoQrjwsWkq35eUj9I2MJakSdYGKCzw+niUqE72E/g/9F5EPfXfB
3Sb7K7Dw3y7U31seyCJxtLE01dT1X7YJMiE3zXWRbQK9xqdKPbVuskuTj5+VtbxqTbX948euGb/3
3BmLT107ucOm88tzd3vNoTdlZ/oWSl8khlFKFJdxjfL+XHPxrRwR3wfJoUYCy0xtuwvtLmkN6Y5Z
0D7pzK02Pgd1ts3yw5h2Z5dcS6lnj4Y9LQa0igi/hpMBnFs5+mOt78MGAyYrY4TccnX02cPIeYi1
5H56XajGK0OZmR3B8hSgU1cAhQ3yHUxFXe7xcphj7nbt6KqwGFiiHp4P6buFd7CCwyD9/Zo4pQOU
nVVYo/zoKVOQwLmWXSykFqO8KjbhoFuIfRz8kpBjYFKjzOAt+TruzBWztcrxDiCb7USG+tSadqZS
SellAYXWf8xiee1t7xKGJKLSglGBGzc9oTqu8mViGm8V7SjS2PtUtDZFD3SXHNOhfq3a4bPTKcey
kJY9OJfVFhKY2frbju+xb0aHWE0PgSNueo6+jTBMMTxIJfpWdBLBfHPh+O1qKJK7lng7G3t/4yQL
YxOggxs4tbvGuVkdPhu0e1Qse/I22a6YO/3sk3Jro7cjx26wK7MnKDbH6etQ0G661uRrm2M32i5s
rdv3jvrpOeJoa8AEf7zSfhXUTkewwM4LfYZj6yQm/PZ8GW1mJEIxEEjSvk0tneSxa1fbK16nLxn7
nk32b07b3zv1TZWSExaxjY51+v1/OtIqNEg2hCEO25iGrKYxzf/9lfo7W9a2NJJGpx9d3fnlTcKg
jJtEVbONgH6JNKsGxEnGSwWtpPSxQAYKwsuuPI8jtYFTL6Wm7mE1f09VNsyFfdRY0HSQ3JloEHTg
CEU/xrQ9nS5uNgehnSU78gP2dV7BYY4+HIu3Kbv4gEMtdOJkNh3EcSqvra9fu4ijuqpiH2eDZTGk
+Cu6UAJaUm7HU+vFdzwh902DMxwpgFNfZhvjNXDFMS7ERhqU5HV2MO3z2MuNSaMzfUiTOqS0rONg
gGYDWliYCjrFSwHCgEHgGMpTbEQHt2+ZcZg3P5V7x4oOWWUccAJZMnyD8WMdG9gijGMWmKQ8sDz2
o/9IjifGJeAFOvKUGejeTHb5q9YyM/Kg7rVYUkMvCL9NrgtloCcJY+h/0DJQMUFE2zmJsZlwhent
1GlE00XmLbMQadfVMi7tm0q84NSUTOwmhc/ieRhoc4IL+rU/XtyILv/1+mSJucjFKS+EMH9BIDMd
/+x8SLONlnB9ZiQM5iWemmFD31SRR4LxrrrPMYaZawHPSJHhuq+LbSCVZx1NwEKM3bGizcMOcN8K
69gKZ1c3VzPHu5wOfWrduu5Up/IcKP5D7egPpRO9udgHFRl8yUjFxSdkQBTfI4QcXFl8S/uMnO/Q
W+UAfxmJaK3OmVcCAXTsfKrRqajAmvrceuZxOlXLsfvMSSFV1Hofev0nxOF7ymFmG/lBFLzT4OwU
YVJ8yLUGuAB65yny7DrdWWvR4phylebvU5Nqw4KsFLkmn3hVAI7UxuTTQrUD/mIV8loG6okGT/ZQ
CQHLpmrMi7uFTzOHMfMRFypfa3fM81Gb9Z8DZNWpCDLrCbIwbm4kZ5bBv569bvP+apl8xdjJHRzD
eyqA6BrnIzaVM7V7s/jjB/07pxiF2/SPZrgg27885t4v7aTpO/zBcBaq4fGIgtBxu8fdlkVukKMs
LEbq/r9ZX7pp/Ov6ciifuaE1Tcdh95fjsxTGYOiizTZNYF5TzA+new67rS5pl73Kw0jSg9dP6kN6
lQihnSE2FQUP8sv1hHDqbBSjRgsxQiQgXn0qsmNgzQov86kW06wPQvpmIq9mU73kAJTa8jShG3jg
3zq3XvVltJuOjD48tMoUMoVOAvs2bNFnCaJVLx0+fc86BrrB8IrIeYZ7ZZEczJTkSXZrxKKLMiDE
DDJfai7bcllH6QErpQUWJ2efood6YhIW6tNllPE0I4HoCfZOA/PFoB+PxrNMhn1qc25Me9g34vv0
NRujeh019RphHVdCWKrjD8VODpPsq+XvxiHkLrta6uidJEkJU6FjS5UEcPNY07mOYtGWybEhRsD0
buCBkwW5c5sQCr9TMb6BkWiII4EG3xMc4nTyMaMyh6LqrjuiU+HWYp3zXSXRqunTgyWoOoZx/MSB
2PA4iWJlbmVwvSXG7uzKqawbzew+Yntc98OjH5CMrQpMeIJSm414M9S0u1Gc7AYsZRHoHYoEJDay
IQjFdwZoxwm11sDrJrRpILFCGcRyAuHovT6nLxo53kWPtVOphDsVMloVoSbgmxqyN/rOPPrecJp+
XegD5rITf29XteEhA07upHUIaiTGwchcPEa566GdaRKxmU7fCVkj9PQimu4Rq/CfTezQXpyh/9Ty
CF4yXkOt+qzsplO3BSRXveigMzrQxugusPvVspZmM7gLwadSTE5o0Ne0G+aDF5nMNPemad4mpC2F
5VexezPVvHGF4+/D9UF1WQTPUWlhBshrJcMVxvUtglmYezpesuNnF3DVUU10WbpTOuRbLjiiW610
gryYAIcwNiasrWkS4MVy6efk+8W7oiCUeVrwDD2mMhJ3vI3s+X5yeglQAZFBJOcWTAr76EKCB0Nk
4NvDehWbTDR0kOaxqzvEfp8qBh6zacFN6GvEpVpIeoeaCAH8wBhBAC/UdndNRiY8wchNWnL4jzBh
S1BnjuMJJxwL7+uPTy3NsH/v+LBNzCJNi0NE/aXKTwYjKnVhppvaHj5R2Z0LRKmG9wLOBeBBDgGs
2O7stOkDMCYzGhijbKQJe54WVo2P1cxBbDxrXCDivE/OMHx+Hts/X8DWP8qIArcKv3N3+IxgdPN6
Ry5vDEvchWpB9En6uHoAD+qXePsqejdTc0TWoaLvRMedk0F4Ro0By0q2A1rVghCNtj2lNk06+lFk
DQUlszPCgQvxFAJFska2ibRSeLZ6eS8qN1j4EXR3bEguVQ4W2uRgm6pBgvwxA6uYQ9DBuC9f4woJ
Et4+Qxm6uvBTuu5bhfEyz9ng0/kSMCHPkSn3hQop2jpaotkvdQ6n6cx5xk3xqJYw4qrgrjpUIV1/
xfL5LCOxaeCRYPva4RY73eFJ2HAO16vJCazsKfWme7dNDi4rctp/te0+a8Zzx1wjidTT9GpTmYQG
itY43MWPeCUvc2YC06qIbXGcXsQF7ydx7zAhAwrjhFiXu6nTwLbxosUWjr7D55DyAcDtU5R4gE+r
DVz+s5u3ZxUTG1JztKFfd/HIsVRg815/40BwMeCDTRv6/3N3JsttY122fpea4wZwAJwDDGpCgD2p
xupsTxCyZaPvezx9fZDz1u/UX5WOO70RGQwrSVEgiGafvdf6Vqf+b+n//+u43KCK5/b7v4/LL2Uf
t/Hr3/lGf/3WX7Nyx/k/DLwF/W8Tkpa0JYXC6l75z/9Az72iigT/uZSRPMOKvCiB6vznf5gm03Ju
88zQJY06OlX/PS0XvOGv6pLyVkemYvy/TMxpKfz9gmAYBGILEyyRsg1L/dvaKJ6bsS9jg9g2m1Z3
HLXu3qEXybUXlJkTe5LmDfR7uBkzXFOktSM+bCjlNbEsUb1coxSkpoIH65Lf7hj2DMP4OnW9fd+Q
JkMQLbiJ0fBLiz4x10xUqB2j8GCd9RRTdORah4mm29d92Z+kaL7gcMYjA+HFizF8+Yzze695cW5b
1ld71RDL1ebdpio/E2ex7IrEZILXg2MZNNeb1okzAuTLwipkN2HydpD/+2kNGwUrDiMiaGZuw0bU
+WudWf1BWs1jU7NUa0I+a6l3rjdYDsHrhtiHZNkENdB6o9D6H50a9GMfVujk4nCr0INmuJ13Sa7o
CxfZa5XzBk2FZhuQ6G4GdOzNU83A02k25ClUwKpvm7k96EYJMsaFhYZJ+JDI6a11vkRGUzFK16DZ
JxLkcinMXVpO6LJp1aKDBD4BMZc5MRVZbgzKK8BSbULNWQ69DLY4TFsCxa2vEC3Mw29H9P/UK/73
A8SyJLcEjhJXCdp7HEC/LZ5pBTZDOVTVsTLdR71bicnrA0DtwrMlVO1w7l1vyfpbvWejrExnLaj+
2pn/vC0fim6OVctyTYpfBCT0cD/evAQMnClM0+o4ag1Ular4AnrDag6lhuxV5E+aW/xAUPanPfCh
fbD+WWUKQzmGY9O7Nj/sgaWXxtJGMmMqGV9wkODHeTKCJfQiNMVdJ5r9rKFoT5CwbSqG0aidxmJP
QXriY0jMPcvzP+8H8WGR+b5FFuvLlWTFSlNfe3m/fye6aEcqI2ClETsCOIYFX4nQiBnlNLlsOKaA
tNCTyuSW2/h5BKYMQYuR92oMnkwpvHB0fwwTIEaJNWLvQml8fysZpCQ2C+G1QfLwzxv9scH4vtGw
3qRD3x8n8ccGY8gZQIBAwkYziaItN7OYJcuxG8jEaBJp4FZBeWeO9Rd6ooNXh5yHcaBjp3P1kjSD
t1oiVzfdTtv0WnkvIaxFcf2UBea2nsSMEtsHikMZVSffyEJMIBm0DG9AOGJVnb/Rzr6p7XVHiPgN
sTYrTRv3KSngn4RTk7SUuY9/+MTrgfHbsGP9xODj+KTK1F0L8dPfv6YpDbMoT/X4WHQUWVpGnH0d
gy4fnyJnERfTRc5YWAnNDSuBKrbo5GkZwSZbQEBVowp3FYvbZhjynZLABPTGxh9gogISI5Id9xFD
S+wlwQ0NnQHjGhcBt+orQLvBq1sZ+NCgx59s0ud2rPpf63JaDo2GmadcgxgC+OEhwSJD8Kfz5UON
yce2dXp7ysJexOPH2UZmUFvmvZkcu8Z9LLFEs8uX2ybIvml90O/rn1Dw/WIN4ZrauWUqTQO32Sro
kjuw3qE/yXPXhrCkDNu6+cNX8j9tG9sn1qWzY1kfG+sNGdlm18jkWM8HdDHqtGTl59JpuCW08rHS
FH5Gzd6+3w7EoNsbyXyfHNCWHLEVpT+sjlZO817g24i+WZDat10o7zksW78fascrCX/wjKX5ySrM
2RQQOt35ZBdnlLd3dWg0B03gwimTJgcwk9+1yWARJEFyiVHlML7jr7EVyOs/f2zj3y9hzHOkwWKQ
LF0l9fX53y4YaZiMcSgraEAyAAuYJXdWu7ieLrvaU0t8X4DKsgosxZ15dgF3+AtiSMy30ackt7Cs
xzBk/7BJH+4r8KvYDNonOo0yxNqAGv+2SRaoNWOI3PgYBS7nqr7c6pG09k3OBCFT1jHqHKImB/0s
XAexh2puYvDhXpsbf9qS9TT87TR93xKbZgqaQVp2jFz+viVJ3kli7DhNOxL5bOutpRl3zMnR3cXJ
OHqC61A6R+FpEREcJ4AgZVQdOixTp3nMpGd26ilzRLCN+gVihrC3pRR/2EZzbev82zYynAF29H41
Wffmb19gL7O2keXEpaS1b9zOcGmrpT4Q6GdNOAgRQAOGen5WcR0cquibGqDxQZbWb+w4v6GgfEuT
Fpxc9ZbaLpZrQ3o6+J5hBZwJLQt93InQY1yr2BLROZwToT31Pa63chbtNZuo9pwm8TVV/XHvf5w7
cRwwAeWebkglMLN8aGiRUZLGtd3FR93CS1Gz1o/qAYEYrgq/a5Hf00zjNOrIWTcgDmKVSdA6zfnJ
bkttg7ftNBYH+ozaH84Z+0O1sR4WQlnscNMxqcU/NvQHUB3lEqj4iJxzrzrg0m0CfZsxy6NNDpk3
JenoxenyyQlMbDMxLZ2IR9xHjPdZQC9uyI1NFTYsgEA72m7sl5WpjpYgsGjJWgD3hgdIIcM4ktcI
B0mUGWIHW7YmD3EWsxSbaA3RPtFey7w62ibYqmzu3qCjEFmFwsdDo3UZLUHyiJ3f9zWJM3MZjyx4
aTXVgoaNW47NBTDcWwBA6ZwS3VnQELotBr7HDrSHXXWvDv0ZUoLY1duyi7A2MEsA9OzuNRzUflfK
Be/qmurFhtz/80XgXY/74bC2ddY3rmKFhJD4w5dPuRqMTIS0g0X5wbgr5u6dM2Fce2IZ/NQ7Myew
0yVyygEBuatrsOxLDhNAEp9VGgD8MGpghE7JfFN4ZuwoT+6whQDtK6sjc9kfpWnVO2mFL0HmtgfO
Z8cLXWx4a48V+e8I16ezkBmlgbur8W9UQ2N9qYJHhSuOldOltDNI8Iu7tpekD+A+xu0cBMcZ9+Vp
IfajjOhKZICPqJ3W68N0HrEVV/34c2wRl9jjKiexlOVL3dVxllmsn9rmNWrn24W8Ig/jWU48AMgT
YKAHzFRkS2iwz8KgWVld3cFAiLyppDb4Y+Z+JVJS3BflfMsWoytuyt1CqhFJttOJgE33V9z8/zqH
Nj7cLzkJHJ3jX2flRq0KpPfv1x0dCXHZZuwljQkG9vQW6CQku2rqIcwbM3PNbluOWrqpHfQ5+lQ8
yiwlAM0p7yMbs3OmxDXVSpL4UvhERdt2238+hN6vzn8/hByd+zj1hnB4/LgooHHEQYQ+4VctXI/D
Qx7gkC117u3gOTGWoH2O43k3BuWyy9YouLAuv84xZbKaVyNgFR6sRYEIX1iA/WHr6Bd8uG47CCkc
wdLBdh33Y7ueQZ/dWlPCUYbJZB/HuuuF/fg1SxQZ46IiXHEa0Xliqz0XZEmTP3fI0R1tft30ojr0
/3mDzF8r+g87zDR1paO3RyEPWfnvXynWSbputQiY80Eesk18Q/lE2WU4x2IotM88taP9VFzCOI72
efXDzUT1apZfULCB8DHN5nuP5hlbTX4YFyc6W+UPypn+DMkMW0JA9B6as7sgX6btGNXODhI55/XA
WTGscSdD9hz25D4OUbcd0im8axTJCjln9ZGv8gri74189+Qqk7I6tN1yF4iS8zwkeE+xJ3dRiCtk
cQdzL5v4W5NE0WWygf2lZYORN6EKtl15MhN111Nh0PplO4cG+L/lfMckIxibQkOG6DO5h7oIzwjc
zH3ilujILUaOiR5+cuXikDzLzT8nGRpzfx6fKsi+Htli0z4a2p983fBnksEEcOm8mbhKt1nW8KHy
xOvIad4U0TIcdJP8w9wBfwJi0leRlTwK5ws7O7qCTCAGxAp28KUWIDVpitOzF9zkHOMiq87eBsAS
nwOV7fq2BY1UNH68B6HnO6JqaFNbXzU1LvcmnlJL0ZKwIQV6+RjZJ1S6kClm6IsG9kxlaBMiHbTc
Y5xTz+YBAfCD9SUvLKDPQewjBPbxtsrrMjm4Mx1YkzV3X/Q/kjtWD4HHBUSwL5tAfkbym1pipVRh
1M/FT9Bk4lOfJa9qmUf6QLO2d1psuRNolJ7u1l6OpuUDqLOJEtXcq5HYx5YkqptsIa2wK4bFS6aR
b9IZdgSOi4MZ5JXfRNilK8zT26kD+QK7JbqrRI67keFQIDC1sroR+05wVi9Frx0XK6mwJgS6H5Xq
OTR0Cfi1uGnHSdvF0ky8Wgc+Skv8i0NGn5eERXmaYyZOsPS+R1ZW7VC/pRd6QLBW65VenUzNI8tm
JDB9qvhNdJ2GVjq7YFjznaBOH2Uzvo2o/fehJg2ABRXhMIDc/LasYJsZCJzAGsWKMJ0pzQ/uPD5Z
S70KpTmnJTGyQ210oGSAbQ9C2USAyPOaWkQkTCv9plV7YTVXcDvRNZUuFo0EmoIsNN8wyMoIbVKB
LOTPBxlb98IcGLUWE3VqP82oEoE6JBPcmSzIwxN2tLulX/+EVBeVlfq9XhvnaGDZ2Intr6K7KYJd
4uJGwyQKogh2CcgImNoqIoE5q3I/aFBDa1hJqsamRlSkcgN6ZlQSpFAtrOwlMAqFCSNIvXRw47sM
8RVhSdy+TOe5HGpgquDfUPpkxi4o9eHqGrPxTOTP6tZ9Elo4PYtW0ApsIZ8KCiaffHYQHkMoaJu3
+zQIA4JEMA5XjtxlZs26dnoYilmS63wBEBAgmLCXPVquW1fDWa/n3wd9lBsic21/gtUAhoiNjlv3
1iACw4tWQ2mrAHYQo0av0yTYe4hw0LoRwY7VtK/NKLwR83eJqX+ua+OaDgv8g6TExG5BD9GSwoZa
DMWm6o1wHy/Do5WTycTE4DJMMD50jVs5qLpD14KYKKR+GYzpGsix24oi0u81DPbG+sFLTK57Y3Aa
uMv99OxU3RoRszylhrhQP2qHKC+aW0ewcWkYBy9RtzxrC6wPRWrlFUhvD15uOPZQTPb5uJjPlUIO
pZGcfSaACnRTuI2jNPM4rXYVjNmLNBFWqzi1XgoRAgw0k+I8i9D0Sq3Vv9SBRfBDKsFJLdaepTv7
yaE/YVjtIQaasGUwPXrG5HwvR3MddlmgMpMOu4ZUnxriMB6kZtHqmBNxNuzka5UBzqdS6yglkRfE
WwoNlv718tmCwuYj0/WzzKA1EfwAGp+wDnDfRLl6BGyzP5qtNtzGy0rpyN37ISVxz1ETjKHOZoWz
srldnDDFDDU3QuCjosd8nJpbvSw734pNvIGdWe3T8aqIM8sNkgPH5ptyJ5tur1Eds57r0KAN5g1t
ks8GhUxud+1pjOLompPWmcViv2T1vR1xDpaNqfmma09c61cMOfkp4ONXA0uP5Gx8RZL8TBZkcU2T
ioixRtW7yiIyIk02FZ3xm/d3nVpFhlOMZzadxmarw23fWcZXJMNcq0YbuCPxkmJuGOkXenVdWnE0
zdxi9IyNUsj8VAlQwxYHNFZZErMNkpKr6LwkSXNfzw65Hi26cSMw9l0/4J+WEJtCgDC5ixZ7NpIJ
y5n8hNnRuI1ohyuYQR5Tiuw0QpUji73Rj4YLDDcMh1UBMm61ER25I93AI1X3PMckstk0XYPSwsZZ
AFkfy+Ypgx4TpObwOevR+tO8YcViovRLb6ao6DcJltlDnOvemNs4NZsVisMld8OsPKaqTG7Lxr4U
oIgvY5Sjlolxd6Fc4G3SiLsaN8E6L80HbFKpZZw1d95C7miOiYYEvMidSws0kWHowarX2PUlO2aR
+LygQbtEoK29NGL+3dVbvLHLznS5R1du2a2WmQ6yVkrqEN5qVg+rByfXWgMYBrdbXZewIxKnX5eg
ajtUhM6bed+cdcb4Mm60bRAJsiRnBHhGq4WbMVXGzl2cp3Ry3xDiF1fXik4Luj+/TyqQjLB3IEbN
Z7D4zZ659FZPmUUiV5KsY3qvlOF0m1mFu3dH0qOGn22nJ8BLtE+ZBaq+zZmhzGkEJQsqb6UGxsQt
qQ35RBaVSpajlbnlXjHDIXkRr7GD3GJj6GN1dJPm2YlHEBIvUy4nZNbokHpoRk5gP6TrwIPr+JGz
AKaHS2VoN8FTBSTRgPyt1AHVzuyJ0DIukMcdJ36IMX74nHItN92VgR7m61hn2ZtjtZdp90oq+Gni
TjzN+S0ByHBbJYBxGx8P5Kcd4mKS2lEbzq18Rm1cbus2IF9vCe4JuzqlOeGfEs+HF0xBupmncNd3
FaYdGBkNtdOuMSwvsewHSmpfxHK89Bh7wzh3dvOwkMLUZ9+Ici36b1XYKG+gGQNV90uo4CVOQbZO
+h8bWiMbHaJBP6KTwJhuHEGoh5uBoHZK4gL+9wydTQso20R6bkDR+vlC2mO8VJ6+JDWXN5BKE4k3
cMhjXIlCJ0bT2OrTshpgBr96GQfCwGq6Gz66DVrZoXgcl8+i7/JtGvaxb+EqQpVqmd6kwA6N9fxW
jSb0fGgUhlU9JyNSfBvg9RYiwU5zKCcCBDsz5jIUz1/iiFSGFNh/1rT7JAZDSYe1QrBRepGYLuiw
NW8Ztc8WxLdYzq+s7Q1WPs4+alluZxMGbYbvUZpmfl+QpsSA+iliAbcqmRgGO7uBmAg/jKpvGIHP
SsLRmrnJ0YCJrkNByw4+amJandfWEWHDiXsqXJBDJYM7oLaw2LTbtMBVVilPG8MNJIHYA5vEbu9T
m2Cy4G4M3E03dAkW7wyG38KUPqHzD08oujXD/URU1Nzg6GPh1Efqgp4OwGMlXuO+ugIWyLwuLS+N
ln0XiIbd8DJLC8XdrNaDnnk3ldtNFzZEnFqN7kXBt9TJPkmVP1SyOcihekK/FUOfpMmBL2hVd9w0
KUjdItcPhAXjpaQtswmwE7FqT76nMBFyxDnLQtpXV8YbeomGbwYpSxPNPco0NPyvbZkX97mDFYVL
gS/Tkkvf2g3UB0GqO6KVqgHWOQd2c2UEyCkBkxdjfPN1ZeN62mCnvozcJ4nvFXF+ASKnLk7t+vDO
QHYKGHZxXlCqtPFfT7y/5P3HXw/zUpxiRfN0M7z/cwyGbefYr++vk/nIfez9hS7jw79e8/7zXOvE
BrCMe//p1wsNV3d37qRffv34259a33pMyaL3avJrDoY2cM0Zk31V53wVf39n0VWoUH9/27kVPo14
lJrrx3jfzvd//frNX3/st3cJXfFQLEmGgHGIF+99M3SbbHliVEOo22zL+69/2L7f3vLDa9736L9e
/f6v33bNr2fWtyWW48ltaUbNpNLbLNctEs6OdtsOt0yFD8AXX4tRTa9u1h+oVfv9pIWQ2nFIndBs
9PuZUFtv0UvIg1zRdklrZV5oDOOd6VDgJ/n4OSecOErj1wFtHrz5+NhWNpr21d+XAp/qouexmySH
eu9s9S7tNnEddltjGl7CqHCJEMz8Wh+DY9tFBbc2BKaQ8IjpTivMv6Cv9CVtKK20/NgE0amF9HNZ
kYoI4S/SgS5jukdk/wjwTZZgLEDWRBQC2aTQf6L2CT8l+rdmBJAoUlB4RWOBj3Qt7FjHBZAh8tXl
tYmz+3SKtuE4eIZOuJ6M11QJVwdGw9U0yaYrefPjMTOIrWlG/Zw05n0zr3OIoGw9Z7qgrNtUcaYf
ymFRXj0D2CIGs99L1ewjSz4GHCtXHeqjspNyS85QtHe0OxCqMIgiGD9rUtu46i9d8xDaEPDCbcOK
zQtLK8AurxTTLnZaGwCLRlVEpZrdZfoDKqLcbxb13QHHCrzK9cyV1iHHo+TQQTr7llGzQdbhbrQG
39vVmipN1noSkBo9NzhGhBbvp6JvrjQmqHuGwCc5+oYkBfdWc451Pl7pa7zqxkDKQ0/8LpCZvGUd
FI32jBPxKcE8eIncfBc37D3Tnb9UhntnM00iex3fRJdru2EkaZZSsdkGPUGORCXeVybsaxWSUzoh
4cN2bvORwnMkyt0gm5uxsLNjEYzMscwXMZBTKkGMnmqVlmwt7XQzaS8NK+pbpxx3YX0DZi2+WLNp
b4CNF5updOp9kFsTkRQgUJc54XfJTOICuourKfDMWX9KRT6Dm9Hiw5KXuwgi5JH5TX9Ks3lj0HsI
wDvtC6y3C3YfQghpeURMMme3QNSZkGlLzotPJMoaLQhx571elJocNtpstHBAywDdXRgfKiN+Sycy
D3M4osGcRPtpHo2D0UnnBhe4R6YVa3NI75g6Ykx1fXXHR2vxamuIyaAgkBVPQ0P9aDMELlqANlHE
mH0T2+4PPfzxbNwWUAb9QOvZM3V9xKt8xp5V+CQxJA8KrJfe6kd+CdnblKd+3pfbuZRfh6Eez436
liwPzbJkh3pxaOCb7XV2vAqbKgBXSAiWWF5ti0qSnNfbrAgeYbe/MUWyGrV4kZqPKJRPhF2wkcSx
HwZFCE9kQfytQmS9bmCb0Pih+nOz+zz1BYe+Cf6lK2Swoo1vzUT0a+dow6Q5vQREpkYNEwES0rgR
NwDK5ro5C2tNpiICZQWqFKQ/A/3cNCSb7fRMvYi2xdy1wskY0+FFTu/X8cDcjxN3bRnvzLh9TNvw
YtvfdBMCEV2eu2ZB1xLlxCcos4CmPwMV0vWp28bhcAvWavYykWNf04lprWv7a9GTzu5YZN8Ydggl
KEYzIkbAv2bVfTaghXVYTfa9ubzpiLopmR9gYe3jnz0+QW+a5AkKPM5pZfzkABw9qMzUEEBUSSLZ
BdT5+6Cz8m2vkRvsmqLfdHh3if3hAESKEmWZR0qJu2OZDI51BhJUiCzf4qcihBy2HYJ8HLYyI/6o
c/1pHT4D24JwAEecC8Yzjp58l8bPIEc2lSBAqUXQClnNuJZI4IdFnITl0kW1BqBP8aMWa43HTDH0
VY0R19GsfN+82fEIt9GhCLVptBSkEBBXa6ptnw+PCW0Ls05+5ppz73R4qLvAmryFiJj4U5vX9S6r
W86RObvPU7TSttC3DAtMZbx1pim2OL4vENle4KeDhAxRA/Rj/lgterAHsOf42kgPnJwT/E5LtRuV
lu1UiQA8N0kcsGgmGN1WGvyZdG7LOxRr4RV1I6zsZ9KWmU6Y42uAbAJDCzlCcz8zul7C5yS1foh6
DtApU98uC27qgpKizYT6ZHawjoi2nkbk+gRqXVrOgKjRvrUJ14dRfdaaggVLI8rr0OFbsO1nhdJf
r7/Ouk4cgQgGLn7zMWy1O72O671j6KclDWjNLar2AsXsjKTtfq8VzjNg6Phc6/kXSaFXd7rYiV5R
wge0y8ZJPiKyPRgrmLnlDE0XpLZSI70oLgm/dkfWszlz0jKZDjqCeZmRXxz35LVYEI9SE/94n5XX
uLe/9jRwdy6U/82sSMVCI2508Tl1xQ858drexDpbskiMAwJOq6Sm/qYv7MQcmZFrz1tHEMeJIK86
QImSBesNJ56ByGC03A3q1AWgjEhyKf1Vl+9gtEjjdL6MARphYyzxrdQdTEN6GrWVPbb9TpMaXHmu
nixVMaJlQ3PMEmGcm2hd4rWtOHVlB8iVdb3Tp5PXV/awNeWg72OLip9b1UkH+YtjfWY92GBESwrl
azp8M7uDnKGWI0IVtacU4bI8Mtle2oZFRGf1nk43cbN2qEYryHduyY1Tj+bzlOQHQkiPVYElApIi
F06Z9ZJQZIR4dho/BTQyIdBgyRY4hoQ1PwKCoSlsklVe6nTzuHyPYLo1rE2eCs2T1oLxGkhnaKRL
tmFuESxN2uewnqT43LMtfxHVeL5n3orIFS6g5UAuS6KcHQsdsjdI8nJgnW11I7S3uU0HhGYFpCCY
rIzpLnX4o4gzy18a5WwTwly29IQwfxbOvjeq2VfTw1KaxRt98Qy/iofMojotDGhfwjR86VeCWpLA
CCuM+qxNjNGL6oi5nhqoyeCWu/CtOq46UlOQ48WbXYYOcxGCRucCfHptihttzKNtENZcGgbxOTTi
nXMKlxwPGOYqUpKqrzkOzK0oq5sYXsVNreSxScgxpZofdy1BGkdZmzsnQXiM2N1n4SZ9TLPqDAPr
Oke5e5j1+dMU7FHPadu2afbgMAeWMxE3ia8ixpSZb+MK4n5u9NWm1BgJofAG5Ug4c1ZZz7U7fpph
lNak7/h1JF8IURY7bbntrcBEv9RdCcApSYrtrkj4znpo3mltwx4Y1WbsolvJ6e8xcL9J7CHnZK8D
31n7nW37EvRAF0qgQ9YE94srie6DsrY5RmCMdNOC2wfRmjIKEArhpZy6R+YEhBFqbu7T9/+0GHdd
k6+STRRPYNvDld3vD2s6SF+pw6I1F/SB1naYBkoud1lL8fom0KsIS8r4qcftOIuSfiSTd0O7nTr3
IW9hHBZx0p9o3dKULmK8bklFN+XX/+wHxusN4iChSgZLGULpXNMqbrGV+RQKZlR9CGG1bRMysUby
ErqlhMNulSULWBbzBxmh514zl98fVIhDyooonZJu/PVANlIJUB1e/r/CboAAn9Sim4e2gDVR9v1n
lH4AkgslTmOmUSx2FcF1YxufR/nUxRFzAi0jUkhF0Nh7dTBSGLHV1KBAM8tLsCYYvz9oOhCJ939x
u5IsHci1eP9/KfK4CbdPKghL7tZkmnj9V9CNDFGNMez2JUE5VjvXJ3jf9YkUcj7hv342e7Dwc0gu
Q5grsyfeMgmI2oHRNq8xvXJhCljErB825tglCDyc8IW4imBLS2hOKijk698szKjluf/+8zHdtzYP
3ANRieOJljV0YLdYml2/aA/vGTztFwbNzSlan39/EdHixXYSGsoCM+AC3bUaYLmUYBwJmEJWrD9C
pVfbzGgYoxew9xqLbkQzzPMGeiDE6bjwippkpyLmYCz0ofPmgrKCI2Co6C3ykLZ5dlpunPVD5VbA
xyH/BJFqEB/dQIH5GKrDryfX9TtfJIPC6dvimBUzMDstT3VnEgba5XwSht3307r+fH9IuFX4E22r
jVgTiOe4r0F4JD5q35sE38O2I3nCp4ozNkNYNqdpfSBjFMkM4/Lu0CSLn6+Jx2DTh82oOeJLiqXl
6MQpiCrHPqk0fK1lrW1NAmXDrst3/Zx2p/cH+tk+VkxK5bEmwCgjFiPBVPHryfd/ZeuPjQP/SkKN
R43N0DPSZm7ia29NDdNzm1WMcmAyGWsHR0QVxeVTKUFn6kv3hXscoT35d7wmCKAQ0QyAx5n2IxdI
CcId9J9hyf9ehvE+c85poD/j9mGaGQx0eTF8sa7dIFnF82y+GMJ4Jr659bpgICUMGiEO8HmZCEgR
/ZGa+Afhm374NbT7z3XOONTMeGvScG+VNt6jwHxuh3GDXOdpklQganjVB5e/bdSdD5+TDMlXxJf3
pBOy2Kz0yUOzdMyd4qzR5PeckZa5EGZ+NjsE7JRmC2cDo76ckpGrUnkq1QxtZmFRt/6vfz209KMY
OoBNLOY1f4YnM1XXe6glp/fnPrw0Ju6DM219y/en9b5T22ayXj68bsCmw91zfb/31y2t7ez02rqW
ac5UCALjIZzNDBie/rO2xys+Ylrtbvw5YIgHNHcm6nLWnhQVABRLtzsNje472jlPAufc9Bqy00y/
TkEuPeaCYCKc26ABFdZkArOTCSwq5AvJx3gTD8Eny1wnYTapRanLGlbn6mbyVOsw2hjimrFxV6kH
TjlD/9kPZUeCjxcXRJTZZXM1uHhcpDpZY5z5Thr5MwzkT2ZeQjCfKW7AvCen9xjTNp9u7IjTiiAV
Gu4ZGDSt6r7B4IOHi+QTahJIoFIcVlovy35FTVfvbZuABrvTdwKNsg9hcdnK3ngwkno6WH1I0R1w
L3aoMWZu13sTl2fjHiDDt/DOsn3d6t0pCsSxsSPl247b7BNnAmfB2sSNUFxHiMz3dCJZ63fGT6Um
zlFrxqPIJCkxk8/VVNKisQjY454/jy+64QwnVaavRpx1OyHl93bNEpbtPTlhd7IL3yy70M96pPlh
eKm4lT+NKZDDtMXc65jeqFP8zu2+s53hyHL2KYe7wGyYQZ0BXb1snedamOGuXgcBbaluODueYjdC
b2CE3SY3nZ3TRd+SdvzM1Z6PWB4tU7CWiKJHy8UjZCNyYt6/ZNPi5SnnWTdWu6GsR2YuwEqRfP3Q
3lhnjZfEkY9gncctIlRQ/735iOOkO9nWvHhaR74OXNGfVTkG+3a5rpEtLpO2E3PM3NXQBTfBzk6X
B4vFSm6T9GzkL6a0vquCwBybvqDHXG3erlrojmnspNgeM4hXLVUVe/ivPHKSq33cgFJOfKpcFudm
BDpIHPq2vxTTUu5sjUAwzRo8S4/vNNP4qszobgyHuwQxgJ2xoBwtIkyCIIRU69a0rlMfhDmxPutK
c1un8jxX8nYxGV6lKEkE3GgaSNNjaDAELproDY6XoLugnYu6RZjUX6d8+mIBe9hE5niXluq+kfQq
OvuTPg4vUTZ8LqLoquzpkNCzt5PK3SQQLhyF/mwZqg0gxi1HbHkpi+KVb3+lCIYQ0KPv1FqLZxfR
UczphQs9pCP5Jlsi7snVmQzrR89Ingv065QhaGvtkdlJf7cUeeMZHexy7AEXlc/f8tb5iWeOgtjG
NNPonJ3Gndm+oYH5Nhjyq3js+jahvcOFcqlLeIGSvR/9mBziCFRgj144JTdRbn5Jl7UVIJhZtMPz
7IqJNVGCWMAJOUUJcKhNtUHg/oXjMt4mOtgbCu6bOdSfO4dI3wSdMH14IC/r+6AXaSjqw4TJUHo2
nebBcHA9tEwTaZ0Q/Ra0OiC1cZUBKmo93XN1gMMM2VHWi+ViKnAZJRuetrDp8ds+JnVX7YulYNRf
n6O++wLHoWD0/xKTkrbtua3mRk6zbwjcczMJEFDVptPs22gy671RCNqg8OcnNORGMbr+CLrMHCRd
MPDDIAn3Q0No48Rgg8X1bRQK7uq31Wobsv6Lu/NabhzZ1vQT4QS8uaUnRVGUr9INoqQqwQOZSCBh
nn4+sPeZ3tM7Jk7M7Vy0okuiBdKs/Ndv5GsLyOsn3rmbwK6CZc2yPbVK4vRopu7KpycFtOZ+YZQ5
QgHBOouA3I2d9NS+JoJblT8NihhOkNcRH29yROiAGEC/KHlYrRiAuUUByxc7GBhXMUsXnvAxH9Qj
Ub2/4ih84goj7B3Z2/V1Slh6KrE1Jn+z+IgZfffQFzFueN6hsUG+BnvbVMMbAJMTmN+Qn+s+okMQ
FE9NMz3rbn4Xiwl0ZJUnnVXntqQBYnB7CE7Y+BYAloVlLQe40nl0CiQqQRd9oiYgCFr3GJYP5KEQ
GZgYnl6TYqz2tdPAclVQSX4lcOlWkY4/5sHUW4vPseSapcbVwzsZ20AINfQre+cTaOJu9pAoubH4
6rrx3QXXyYXyOWX8ET00tNYnSDQPvL3Rqbc081/pWgCi9SDIWTn8wcqbPdMKH80s2ffyZ2zG45pT
1sWsjPvcmr/CLHojtWob0imEELeNO2+maKjfjJbdtonEV5LmQIHYYhoIgnY6jK2dAtgn2Z7jqat+
0EwixiUPBVaNNjIvreG12SbVwziRTa9/Y6OIjTNmHa2P82ecVuYG2gxgef1tAouyuerHpI2ZlLAJ
plzuOCa/zOrLyJAd9QWBm3aHhZomaIDOPfhR9Vy1FsIxCamtScseKQMlcKV/TUmQ3WdR+57Ullr5
yoweEtDUFb3kT4umwAH1E+b1VVORew50btCIgJhQbUigIiEMOwvwcJKdJgsIdLadczODs5oBafU6
NS/RQqM3RXxKQlzURt99ltOzowuYeg30Cgs2nhd3+eKHuuVbwvtZ4CX88L5iipo7OeOi0QxoRfp4
2M99Ig8OB7FtUGTYDTiJRXQX9PXG53yJ5YFF+xmjfgvzpwjaU4Z/PvwiW2wCuIyruYVahW9ad8q6
0N2NoZBYt0Yo0Uvx3OX4muKLrveUm9kSQw4A3RXZXe1Nj5J+3jlyu+DsZ5IAuZCq0ZJec8baVWwS
y76P7PIzIa/wHKOjOI70xIYokOd++RE2CMHxe6EjoxdzwUV3Mo0loWhA5KaY67vM4YBYFAuyBFvy
hP9QtFtkmFNZWQfwswc/hz13+xH2ZGHY1aaSXrQvvGA6ZcqBEwSsn/hEUk09m6jl9pgbFwp8jK3k
cvthTTD3jAimuTtfQxr3Ph7fiyoR0ieud9E5LmO4Iv6IsjCv0oOG9WvLhiRPNsO1iLGrd4niXY+9
Mp+pVfVzcBSEGj+HpIwh4PDsO79v7FXc0f3S1dC+dNZY7VBFUCXmub0Pc4Zc0nnGo9O8Jj1h8Ld/
+OQqEZHEh2iIrdOuN7hMAygFrg2ju8Ab85LOKfuqTzUjTCzho47L49u1e051/Ue5XbZ37NY/lzPK
KqvNDj4durUv1bw2U8g/QexcomCENtfHxtYvkEXgtEzybzBgNz7Y3d62Oe7hrYIvpW5dSkuCMmTV
8WpYOrlzQ5d/MsFcuugyhvvBEdMzr7Kx8+4wsak/FLm0Nq62Gmh4RP75g89rksOSWedkYotTdgGZ
0TYEN3k0UOb1HBnS+Yj5onkgSOqI351apZQTZW7ld/2o2bD8Qx7Jpw4veIBAa5cuOktEdDQxZuN+
bNHjhym1u9/DvIMeg+eHYLoH5OAZmNIySOUEYXTbSXamTPFkx0zIONH1XvgA8QbSfzCKjuRqDfsC
8gAiSvcUZxAqlaOoFYNTUrrXRudYe0FYgfGiUC+9hSZnj5ugtxckiGGpRiIVJ7+BuNm9wwa6dYlQ
ttxkiWVr70ntC+7TfCz3c9c+iNk9z6rCbjJoiQk2fmMJ6MIlrTBuWegtmGah8OVCwNfh6BoXd3gO
RzSmYxKgRlaYuf90p+ky6/q5qXVBz3OMV43CFi6lhiMoA70WopYsMLZei5lrWE2YDmj3u4iH9oCq
/RmK03gJ8vhu+W/22H3zYFjHMpLvKSQx2pppO5R3YWy/iCmbHsKBsHbN+u8sAS1T+tMom6dGGSsy
b2KILAUML3IS2Vwx9aB3tskylmq3ce0NBKi1MdUzfePe3egw+SxzBaHWmZYQs2bGPPerrL3oyGEf
ANVXikVqEnuXRA3Ej0iKDd+7L4igWwUtkuwkAgTDgBrglax0J+8WrNliBTXpkfnvqGTya5cMP2RM
+ZH2/aFOOLDNQ36OclVtdeXeTWO/SKajEcHxsPIxLTkkhZNQzXTpwRk5WecVHul9hWWwHOKT45MK
rHFkeMK+/ZC7v+MiSqnBYVyPtFbv4jy99p42jjE96S6xiB7LanRKqXWncgLnm5A0t6LUZNmDES5j
3NzivloBjxTybuqsnazZMKYxPKY93g4m4qvcw9DY1/NjaZXXVFY+oakqoeawsnPtYdRWjMED++Gr
OYqfTCHzmOJitgrnNjouabmQO40H227ebLpQe7/vPus8J9vZy55gFS9qk/E85e6932chp2DqC1UP
b23RrmbiR+OJnsfoA876ieC1Or32czok8/whCWIDVvTOykQ+4ApOVDaW/iu6yDFSSkx/Awyd3FRc
vXZej1jiYu4gUJ8TbtvPUGmSx1poF/24dxcKY+1BWqYr4b2XMCIcDztpcFkE3bX7ac2WQVpyCIZO
R2KbjWITR93nTRp/u2JV3eltkT2QJYJhIrLQ+VUsvtmgdiIMCKPr4EW2jdo0LiViaZE5X1BZwTBH
/QlDBBwYkCJ087OKvEfdT1RMi5z4JvYzh86785dQJwy4+xWOIjNWlcTDCPfp9qi2a2FoRmhasSmA
7F1Tg+hUwYBKZcRNj3G16yAi2CFRPD7RWnNNVZCHF8tRzSaSuCa7dU7AF30T6UMcKUJrHUGOu28i
5fBc7AU6ubtJM83E+Eym6oWzPj2zOT3Qe7krrIJiEzVNU3ymQ2IeLB8wWM3WtvCyz9qFxAqlJf1L
a29pdzeQSsHSAIUpZgaIDHaVP3f1Pt2yOqTrarESQACOSBOanoE/5br8wDQEmTe00W2DTyF1YMe9
QTyXBD9LwLg1J8yX3OUlS0fodSLjIwlwagMv6lQhtFopFLC9D2c2K19cOfLWBVJjMJODK/S1d6i4
SsXT0xi2ZNyKrYrifnV7ZFBwoL0tqYUnSWFx45+5jl+SbmKlo4cEfY3Tbj8RJhcR7K51RDRlTSDo
TIemQEDdIg2BZ7WeoRgZ0v7NerpI2IqrJcDi7KF2Vhi0QsqS+SZNoUIMdrPJcn3OPOdXYLEeFWZ7
aVIqalMg07VZ51P6x9AZmQvegzG43CTbe5IMkolPFSoCsko05SInC7vnLOYLuj5Gxs12yaBOp5zC
yIBlptRmuTI0I4kmDCnu1GhgAgPDA4BzH0AudKoy3PRW+nnbT2YZHMukPk75VdveVyo4Oggc/jEN
oxBrHThBPHSklhxr/SPFPHdtNYaBUrNGDg0JJeP2Xez8wbWceo/xWHWXR7l1aBEQqL4bd1XKITe0
KefDcjBe/bQbT4OF2ZFpXmblKzzm++6+oede0TM9BkU9Hpca2C8HeS0dFs1scn/2yeBeNWWkOdot
gr+SrEeb9Llu6fCQ8K7gPgzDmB/q3v+pkra8u/0wdP+R4uZ2IiyHvLUmOxtJb8ZrkDm9sTiE3NVz
8J4OBvRZUozup9HEhn5GCc46+kSzXe9n23wSHnbMrCXendPHd5BRqIdGtREc8Q8ylB9RadlrqaxH
EjSx4ZhwvPLZJJdBZS6ODmnv/jACmol5t1w/4LWTN6FMc+PT7AKC8i3PY3Sk2RPtlzP/NHbBCoKT
eezCQyDLaA/I76/gItC4k+amHExSIAsUTzfardVrZ23ZuCP03D0KA72KKBOG5aRmt7jyKRowXUPr
j4mYHBus+HMNE7QIUDNQPz56hbgEY4KkjDgv1D2qCmCbthljaTAuDZUMFAeKptIvnl3ixKHhkO03
hBvfgYBtcVpfYeyk+WxiWjet3MrBf+tE2HIMolxKYPfUSr61VMZrObIG3RYi4JUGcwUnWgnFdhyX
hsdk/5zr5TTaB5z9yUXtJLM/oC9B757iVq7kSEodzIhjhV3/FmRNb4PqoTKxLBniSR5MXCKoFOGL
ED20pwtMvRexGvdKvxMmfqhjyjIXXxhKfVrGncB6qz2heoFtq9lUb9fJ938YA9w010Izb6MYun1g
MY/zKqHaMofkdaYQ3FC6stfjgWJVuETSRN+lS4gq7uR/pikdN8xJEgVc1Fg9ZIlwiClaR4BMVHUg
CszVzPSQJ9Y5mAELlm2x1BTQfbpO91Q9NB1SPFPD4Ig1eoC5WHpqg/RzEf93qvysakYTRFrI3pZB
4uAiOw/1c2J1b3iUUUk0OKn8awiaLU3vHM134vYvFglorFhkGVGv7NpaXopoYn8Mj5mV/kBFrzY1
PqW4CdeUJTyo6QLC5T2OvnEbrcHW/pgI2EHLCEJtWfLjSzWTXqn84R7omtwu7GDWGcxP0tytNfwA
tVpg73WI1MWqnjjHX4wEgWBgQZhb1iutdhpSBJx9VnI1ceAreLjbUvIhEAGqtPNPEsjvb5A6MhIH
71j4GPh6A8Hl08Zw/XOw4JQs7fMuFovLRVFdRdBj2s+7G9VnZ/U4UcV8GxLuMFZ36fXPhypWBDEA
n5M5yH38a03sh5NBatIuGvLPkqbVWjqIZUpiQWzt3JU5BApviNblyGwPpwfOJFjs04Ui7LOf3rVO
JWoRgiHKIJneKzSHJl6GwBn9nwxA5yBHz7yGjflnHJ+TqLE/ACpgPNfzfM5cPz8QdtCuE8TqGwOA
qjHN8tTI5ph5dn/vjBrveA5/keXa95oapypneNbNFO8jkkpR8+KQUkPfhNvPcBZYHqxwVOQFSaXM
WiXp79af3mJMqUvm4zJCWqv/6qLp1bbr+yWSYGiwA4lbnUOJjI9mS6ZxoTjk9BZtPXDmYRk9nilZ
pKgSzWUlGKOCbZZFxSkNompLZpybhB9zP52CEp2z7xbvy3rIPIF1EGxFmn2m2Pw2hXysZ/dHN6W/
y5IU2aFmVcux0gTVIAMQCL/wg2dJee0MIIROtiD7JeWuu0wiOfJGqgHYm71FClmJh0Ska6S+DG9B
2YHulsiGCfDNZEWOyjbblMHhtmHHnG1N+w7RXE5omlduchoefX6n7+w2/BRmeCzcCHWgfUytDHlW
J75IPGHMMrjM3nsZQ/rkbrVGz1xH1bSqJUv0BAl4rtl8Q83QdmmksPnlnz5i6lUyR4dl7to5oRQV
H2c0wpexY7lrTcJZDaO7EE3CUrWUE6ND9rVErRw2D7FgMpg1amkF1E1I66WBh4e1IY8jtR2fGn96
kKHx3GtyAvSI/I0qQszRxV60wdPMRkC4nVp1EYsc+fHuGFxkwfC/GVHdpkuSY/nq1vcG3GmwRe4v
tmWbvselzRMsSzHkeAQbb/7ya+bDuNKts0FYwuqAvhbrSOx4rGg9Te7FkCVXwQ1aFjAz/s7cud4v
vzcnqFaUrviMa6hCUIbaGLd+CspjON27Q4wh4PJey2MVCxz2SGS5CDxzluOOCEwyqx1mEk6KKKIW
lJ5NJyWkdxU6GGXawCG1QbeEcFo6KAyKEE1T6RMsSrW0HLyIjaycU1uEyMcWn6w8qw9lAKIYJwvB
zudrz1E+bafqzgvxp0qXs31lzPdF4315gpNKXLE/p0DQQSqifWmYmEBbzpuO4q3Rcrhj9K/KEsnA
TZobEtnCAFqQQiLOY0yDpeIoXpWUCBg5bwLMj2juIMjAZ+5ZLokb0Nt8dvF2gStSCG4cBZZtk8HR
oEmf90g0iIWQqM8KVBu1/Gi4c9u8iF4VwhorMx4zhYFSVkV0Td2eIyPOW3HrmntLZnxRpZ5JCnjr
llNW2QZ3nXYmFBRs06FJuzwdrjna7k05Z5+DzaRvXX/fR1hV+gVlrUTFgQCpPSRQ/OFYzlBK5gjI
eBmPw80fqSG83jC+b2s3WjqABgsG+9gcdFdP1I3cstFxCOkT+SWY3D9l9YmN2fiDNqg5BWdUdBDx
Szi9KJmPTpFNJ2m1BepnN9p4QU7gTJsVDznYw7okx3rL3ca6qIrogTfhM+2cdT2khCzS1UAoDD0I
9Z3FDDpi57olley16CfcCVvMcHENo8VvdkSuBP6wgdKzNQcrvjdmViw7mF5CB04Ukx+1hqa1IqP5
oJW6WnzGuzyAyDZ5Lf6/g9y104MC8ZrhLYV5/BaReXgUyHLg4fh7naAanAV+GnhGkPBSIDXFoLBz
evbYhAIIcQPBo2k970bZXbE9QtQyFeWT5cC8aVi+EdJoSH12n98rTvBrBxCvNsz6OnJafJohcPbw
Sf6y9Pn/1VTQxvMPk4X/u6ng/a92+o/8vb+e9N/5ex7GgUFgsiu4pon9MIY1//IUDKL/glgPP9zD
7ye07H+zFIz+i56PhYsZpoY++y6eYv8K4HOC/1osqizsCQM3MAPT+X+yFPwPywh0cXiShdhZRJHt
/9PYpzZ7vI3SYj6IuR82vQZl7F11mgIMiScOhWQhFRtYPt76xvPSIyBTWQQhWRdAN5P/G8H+GRAd
amOQ/09uEf9wTuPimAGmB4DRfE1syP5hftCVUdoxcaaDofqTDZ9j5WgLIzviaPEShVJRtZSlwd6t
NBgXDSHhU3X92/28/mW18O8pJMtd+D9NIbg6i5ce9uC+a/1HukPnKVNLLx0PUyezvaknuN8CXvok
uCiUGwK9RZU4F6gUfz5zzrBbD2Hsyng3Cz5iGQ9s2dZzw1YJAO1SThPOIczyo+w+XEPEpKwvlWIa
lv+Dm4Xtef/50S08eha/HjSh3OB/+hD1eELqKego/wLwqP5dB6XY2g6xSzFJpPlIHyassju2K3OT
4Fi2MUnd9eefmcm37IzySi4piaPLtZ4LXJXNvF3ZPpRb3u9QeJTSzlC9ast8ITKrPWVYMax1/JOL
5ED46u6CmrfBnuIRfuJwEJrNaMQZMjGpm6veRqcow+yQYfW4mg8WxBXkkei+TSefVlOTw98uC3YR
8URzwcZAxyp2PsbPcZoP2ynAlj1Kyg3UFMi72EfiPj1C5I/NioU3RnJmaRADaqU1AhZ8yj1CTnvx
nCTG1RgTAXGNx5QVtbxdqy26jBCdtX0oWr481Cng41J8BMQTdlhWbAJdwc8GPetmhF9eNJx87AHA
AZcruTy6paPu51cRVQGP6bN9bkDNKNDgr5ULOcfCKVkEztYyzIgywA+3TvkjqYPskKZsgWXsUtzY
yXdE8tdxqKBe9qGX7u24/wCq+NGEFGpyGeCxDUmvzGpzZWAaTYSq+BigR6+qAuWf+CpNt9g4eVgg
2EiiVeo98HSU+y59WglKvIEvsCaHF1ksdDZss95gzEjcD4wDOcXMqsY5BznukGoWV4nCbUUgLHUD
EsI6Ql8eR2gz1Qe6DycNH1wXHyhJgAaEEnPpUVHb0UsvOoQDSkC2DoyQoRTzumCGU4wryW2WLlQx
gxIVkdNVMh2ozV+ImkARHQzvys8/IEVcBFw6Iyo+WupjB+LBOq6A6JZzrUxhtARUoovICfLBAfiQ
OdmSS6x9/ArRJRAe9D56xcftL5XFbdLDsBs993mS3POor9b9XIq1KmZ7WyAc1qluacsZmKkP6tU1
1bABdyZ5poCvEpc7XetD4dYNhKZ6DYow7wLBtJZz+h2I5Dzm5SsGkCvf8OiO95ArcQij99JmuyKM
trNNPRN0D0BWyDmgXKxbrINWUDEvscVA5HhMkLyPSsqlvChr84jSf6QCok+uQaVv3yDJgmTV1BMF
F6faJGKk5i05WKbOrsVy32d6JzCyD247nIm1RsRaEaNgSbhd3Lqm8Nf0aPeWYFlqDcxkBpT4MaiC
kQbHGtB1E+NaWlNFUP+Kq+IwtMUxZ4N59j1qPq5wSE67W8ht3ywDQwcJqlEX7UlCeELRNuXGG2aw
zwkrNtOu12OqH+YsCldq5PHJlnBOubcDT+xiGdLVMKYHPZdvuWd5J3twPjHvz6CITXRPqua1bf01
K8efpAdtFRTCkCGGt3ry1FoYRG8AHkKpb8Q2x3qF0zCjN8PBFuJn9dpVA9IADHS2VT0dWqhLuAZG
3NIQwsBtGW9M6nkF9LvD2gWBKvwcXFBo1dBAWXGbg5RY6NviJyPOUEZsPyTGG0aBX72H0UzphudW
UrK2mPF35c6L+rd+QQTCHPLT7d6InvHRROXHhLpjY4T7xskhn9mkMvRMkiFbTkgJq2vqA/hbwro3
LfezrdgiUGbZ25C5008C0AueziZ/0MHQrfOO7dctmNq3O9J3LMzDkG6Bjv94Y/rUjqwRE1TZ0OVT
j2VOJPMhtJC0l4tIqY5n6Np0SseSV0+HYl9VMe047tESOXEru4POZxx3XBTRVHT32s3YvM5D+tsF
WJ+H4gOilIDCyBtRpTCjx5PXI22RDPZ9SfycCiViJ7aX2zBhb7BRHCZPs61ItJ2ZGpo2jhX9yocU
ICL5cRsi88BqVprJt2oArqGLgn8lu9DiwBtkT+nAJwxEDTTaFrvBKr5tkw1IKDaPPh9H0lMLprhV
PngeKKDOvK1KQPXHZfdyfIgy7aZoIqy4NECCPTYraBooEAjorKZNZ9lfiUN/Y87Sar2MfcxtWAjc
suE78D1Dc+SPHTqEwX1XpTWyK8TH28CMJzbvLCm+kQWbUO5q4kjHYtfM6hOTQgGJtt1I3T/fRpET
say4yfzLSYuHtg23AWpHSPncTrkMcFVw0nPn6jwB3XFuhyvmI8WESICdU8vYRktQ0WhsPuwyKtdY
7O5a7f9cYoIxA/BwjljmeQuJuPKtlTnVJ/qRIZ+Bv4kK5nMiv+o0iPBDKgFaMxWfUP2EFUvxXAIJ
RFxTg5CFdaWloL305i/vPDWYpPfFQ+XUH4JtdaXpWS7giza5K15loEMAG1nkpgo5G7uhWDaOiDTC
Dtt8wBD2nZzehYUMwXJrjlx5/tuNeYwW8lVxbePQaddBX4it9PhnZ6MfYOvzUyyGUNcC0ytzDdi1
ue3YmA8Xmz5K/+Sp2ilIqyAMGbhC5ezwkHnVfHs6uNXHrQ4wRsb9aLJNck/Qq9ms9zWUtYWuFIA0
OeN7J9lU8sJhwqviuxD9T+EG18qj69d05wmhfG6xusx58V2PL3ZDqNko4w8kJKyJgVhK57NuRhwu
XNbkyN9XCZ3uXrCQ2XN1rM2JELSca8A1o7P/C8Xh4fZFDEHqDfhmabALzSaFtGwxa8FkP+rX/5oW
XNPMtjHUlnoBttlPbyWIlSEJl5zaItYxoRgWXYjCQfjRNsgfkJ3ufaypaVaEBOzKhfD1htfWyIRG
1XhxEPxnAvoezrAUsqPnrXUkDy4cvhvPoG0ZSAsFowHpiz1yj2D5SeM3hxLN7GSqYElUkKBi3wms
LTk2jO9JCcIhlmXVStliC8HVaRvxESWsdtLhifYFciMU/XRmPeNaqN4sNqKCqN5YZNPjkoX8gPrK
8cDU8/FE/OjSh2PK2uhektyTqKsX0lvCi7nB9DsJkVP6Lgtpx1FkTSHmrWGt/CE1t1oclg5IyEDu
46XUXZszpH3bKsdt4hpvJCJ8ByFbqxcxfprMgCYVfXPe2HmCXIKWLXiq7R9dewimuVqZQfKoiNlY
UylP+3mp40cSMaquxIoWq2Jn4kvWTXJI++mobFZlwwv8TWE2u25CHlRxPQkvXWT8WcJYSx4a3yT3
vGLA1Kr6Un3/ZJPms5YZ09wJuK659w52Fmpnvtj9T7Wst3luYbfZBGviWqZ9P7wVPX0cqb/jkqkz
u5LO+4h6I2RNSu3uoaPQg4+ZfofL+5MRGtGkoe8z4EXhV1fS0z7IBb4K47McM7m24+ihyW/7aAM5
ITUPAegYORofZU+Tr27Yh4wW45U8hafXmDYJa9AUMmy33NHcJfgOkSxdmeAPlIhFs/TKWH2022yU
saka2EWz/FURosGkpKHMTL/Vc81YXW9lUGb/LAFMCK1mhOVW+HKrQW6LeK7YXK3cfIwdBLh9YVH3
FO2HncS4Gpbffa9eo7Zih7OYIk4dvogqu461+sgFpxp7r4MRg5tXB+FNMlNmRAm7c7W4T8Sq+LrV
voGPy1ZMEAaUqzuIfvhF4VJzYD0QyP/Kb1PwqZaCu1TFz4jjDSQxSkjfjE9Zn31nVvGB0JH10q8e
sWaCNUgYi3uypvaKnGTXELS9rkNO2ojQBI4knbtaStR5Wf7nAgtduYTOVEu1EbbQBa2fNDk4WrT6
kCrvo6jYSN3Jfy6j4rHOudY6Kz9olMENadeOs5zdSZgZwpc+o2NbO6yRHQbNk/dx2x1n7IE4wPUX
SP4nSQnOgYK4i9y7um75kWF4sGqC+TcFCqo7RnNZxS92wldevjshuOcIljUYP3e0AnRLFJOqyb9v
kDkabNDTAsMMvpC1bAERjh8gHxQB8twCm45L8Z9k3i+7/tNnLBJ4G93VpX0t9sIo/tzGPqBZts/i
jBCg5RElzivUymvdU8XUvXquZHsf1Mv+UswULdmPpV7w3OilDDl00/BZ5Y4P93W5NuEw3+M4OaKL
0p9N91HAgFjfbvOcPgLZQanLsbFGA3BNrPBguCWGRqw9sq8/8Gw3EV2jG3ZEsCdkudkJ9WWSTzll
Fot1/r0ckTZgKixoz8PMancbx8s+LF33YE58rIr2DxLgqx7C82A9TuaIq29OiTTZ/R9KzQ/X9/ud
wpew8srvztEIrjRQcbucc4eUXt4SJMCR75SR2AVt3D0O3ZleEwH2orgzBDfCxedO+rNxMAz508m8
184Mf6VRdME87go/kKrBWhglfvm7prW5zxm5u4fCZImR+iWbfYSr6UACI6w2pr25nFKyhqRGDBTn
YWNjGTrOEUh4gGgcWyk/inAZWIrKBQOwFMf1BtLJeulr3g6dNKn8Ko0o8ygILZG9FeQzBc107mFd
IEehtLD9+NVng1yRogBZt2CTnGO6WVWT7SUWO420p72AjtcLbP/MmI49HTt8WhLnoS6jb41Ea1XQ
fMoLr9hFnxiQdftYM2v6JN6NGncfxPdnNmtcAqnEFB5TdjJgcNPOTHbPh89Vj5jQW9Mvmo30Dhjn
QaCPUucBxC7o+2HVPTMZmxNOwAKikIBFN5bYHDQN/gdkOiOOGueg2eQhEukoKPWpcJDbDde6TBsT
8laIuxTJLH4mEM/97x+CwvNk1iMy2cGG/CGSJkOfjTSIDvDarQK421mNyZjUr87y1rcPEdsUK4d2
ee7tl32Mf3EDwWprj7hjljp7kFgg70w0YydNIXYKPLJ0EmyYkFBPGDPdXFJuP0wLYz2YGIe/f/XX
Q8Kb3Qwas/p0+xMkZZ5IHBAn4IW1LeGa/v2c2//9/eC//3Bzb7lJ4W6/u/3z9n9//w7jkv/+SLdf
/v2Yvx/4j9/941Wx1QGpAqn519ejV8wrai/HE+7v97l9PBXQTes6WAW3P9x+xPQ/yQluQA2NVt3d
XrzoIszT//4eRfS7ibLxCENgOllmg/TDN8jWMisXvmTrwBNsUfCdHD3E6q4Infp0+3cS+I+9COUu
tqr6FMXK3g9EgcmuRjGffvRd0O24lsMpJqBkjWPUuEYf5p/6wEUP4BPYdOJzYwy6/PL2Q8oy3ThJ
TsJq4hgnULCEU1wxI8oYF9ZnHp5u/8dySloW+Uc24o+DZ6lrB8d0h+OXjcGNsE8pgMwpnvSjDV8E
QTonTNXKr4LSV8QcOI4JnTI19py+ggqPgQoTthKTgsHM98xbviDmOKhnkWLGfn1oIn2IUwcfxxpD
1MwlHzqI3NfS8KPf/bTNJ/piLczyJA8VDsnIHmxRbT2/osGVZ/e64Sh/jDx46qGJM5PE4WqK46UG
MQTGECu3Sy+ewmoprWmBcSFPzFWHSZ9RQKAbAU98yQv9KHQTrCxVX4ywVOu6jRAMN9sge03MBLEt
Ae8OZiwsaGG1URiX4XJp7CZj8eoczmQGFfRvEWzFxVU4WPLg6Yp58uLJTuWLlU6CLN2bQ8ynkgfI
PI9On1xnZBvQMPrD3NvPKNCJ7SizhI2OaHaipP/Yk/sV1gFtK2ngajZUvyOFnBOLzS9Z7VE3j2iY
oeMZntjDN796eX9RwqIKrsZzkk4cV3wWXlR+G9G74ZE2wT25FBtNoOiK+LVxM/S/S2vST0opZ+vQ
ueZ0B7M45SP7DIiQlnQTW+Vx9Aaa5zkiWchuDyPRXCzVVIAoCQ5Vm8HiEVZxqHBN73zY+14YoKJp
gnpjt+nTWPk+RUvh3pleG5L+XWXYY/f4lyjE+gO9sa6wqQWmH3aq2aA1gVySCjQLFVYyEV6uQ+KC
+VbTRVeGdQhy3PUGCYt0aQLD0Of9kp9S6mgLl/8uijrIF3QPjxpXIYWeyQS9xexMf1huG4PAYKsd
PdsZMPRAfWwP2gK3Hc6ic0KEtSGB8LU8CAceZkVMFjz47jefgPOKFcO/d8SdVySbWmN4K7N4BspI
Qyxs9q6ZnorIDHFQazs+Rr6tsuKIoU33kkd2cynm4KzJtUO+gM61+QUeh5DCDbfa7LxjJIONo7sY
QpD44mh4oL/84bI14mQZviDigEMbF4vlIhhi3vJWEqZz7qe4I+PtaobhRYNdM4DQKbQYakiZ7WxT
Hzx/3gRD4+48hetG71kfoVcmqzZxH8yBiGxldIx7GBSdM7xhe3QFRnj1Y6wQHBYLP5XXxo/uKyt4
iWMgEUKSqVezB2UM0wvmoZ8cXIFUfCjsBhGuCFrXMI+uQo1gWdaAvkLQic80VtOR/CyH/GANi752
cnrYmv4FPRDCrEEzW3CdIgf0yEkFGYr8TOf8XlvOnVH6DIb64l/cNO93mJs6F2tRKiRiH6r4DDeb
dSYjMmA0HlWFfLIXALIqYdjGgDbWpR5xTuh84KqEVMlVbQ5szVofWhm8T2NQPhBavFvQudqfFXQB
+aeKoE4vh47ZRr5bgyJUeFvHUYZb9Dy2mzn2r60j2oPsnd1kpy+dqO4JJ0WihinrSkbWw6D1/ZQP
PXkj497JinYN8M1EJerey8Mj5n7b/0XYmSy3DSxr+okQgbmALWeKlExJ1MQNwrJFFOZ5fPr+Cu67
6HMibi8clmUJBEGgKjP/aQ5QSZPWhv8E5JAGgHpmtnCUTrMPEl0/52ksH81hOmKtB/kqSy4DCkfW
TqPbFq6sT89WjysifDREcm6/C2Rw0VtyqLowTbft5L47tvM2KvIN3UvREGWCu0NrDu/T5F+o5DZ+
j6tw5DiwRLz9HDW/gxmPhPiKCIQ4I+8aoR3qZ2Z/RfAhAPfw4zI/2p55L/GgrWs9+D3ad3NcW6Rx
rRwKkqQIkw3uo69lBisZKCiYDm1U7JDXgnDQI2ZgfTKCMVH2V9tzN7MpLnjrNOuETcxzxue0kX8s
u99GQfE0EQ3gddMKIU1awWytjHSTGLD1vHQ/VNQqdvcnliOziapA5J/5565yvvG4Bw1jwshoHaRE
22CvC0oGr9N8LIvy2rrGDbr9r06V7017JCrh2wchdNQtjc5wd+49TZ5bhF5aE2wGOP91n53bEiuy
5gvdxHYU2iUq61+eTdZxlVwnjWXDL4pH7GTs3vyWJmWwWdWHXDfeh9B8Fm61C2FdOFY4MdZyKjh8
lOWNjJ7GpjolcQgO0B3sHqWSMiGvi0M0m59o/C5GGp4x7PhFkiVGGoJB+1yYD7D34BJkz0JPz3VI
rQYPg4iKME5IdTRyaEaSMZWtyICpeLHoucDquwsE0VUkx21c1++abpGoCj/dtt/VR6MOReLKoWJl
w3uAxfsx9j5h1a3p2EH+6/4r8Nw/iDuuzcb2YSaOI0EofBwddKuJZ2iY561nvDmB/HYa9+AT6BGk
DoiXJFomFccQx6BSyx58AyPkBMU4iamPzOCh2hionwwO1B618TZOfQEhGLKJV20TGW7sMfzNPOVl
epnClJ5Rx5iBiacd2ErpEe7l7L9oGQgFy1K7T9OKVvU0a/m8GbjwU8rKFonnxst+53OIR87FY6hD
KMPRiaubFiOwsqT2u2Ela+OCSDMP+93ZMOC7TOmjpTn7+rEdcb7R0D3VsV4iBUteRmf6YSb2Qamy
qcryTx2dPETma/yRadAx158KI9na2WnMsgNuW8xFm9M8V8HONbDX8RPvGYeVmxgcSYc9HLratrY5
wqJ1aogL6eX6uqOVZCianQOBVwxRNieX8RokDTJOsem1TwRqiW2ePlFXhxsMTOeNEwW3aqx+SvzP
3VYxZQwcn3VjW2Wacxon/RCX+HcRA65QpnLTeuN3k1TfbsOun9vchDp0evbULYaBmTHiPAieJidl
tH4em+Eu+zLb5zCLcaINVkFe0kY54degca8NM7ko+HbAwUf7rfXhBi98eNBdi4JXSLg4bnXURPxm
TfRHVWbusdCivZCwtrWRliqr03d7sMTJNZgcx9oLE+5nTI+sdZyy0bsjM1oTT0R7Gh6M2HiZKJLU
5AXqio0ZRkA7KMW6wMrsEGsYD46JvWf1+2MYwTtBGtEev5yvLkcFz3xpXNVjdysAUOXIRxpdimL+
whAVY5WcPb2c+rM9ZHtHY8e2McYuio/e5B4Z4uyj8xmcJpbr7HB5w3qUcRub66M5kdwXDN3XJOWu
UxpeUVSQbCA+EOGnvSGv4pqk1ZvWT49uhEZfbzfCFCNsuLpetUNHEo+zH7APyCaT6A3mJkJHlDIU
GAFKemh4r3dCltLVxgHrWmGUcUUXeBky781mJmclKqJqlVHruYKp1JTRCydZ9ByP1X4I7INtll99
98to145nfFczyCt/JngR1OvrblBq52HnOv2rDvpOgBA+iAh4wXiZilU4K2QOSg6iVPQh2apfw0uR
yIN//0dQGTIooMmUMXoM7uRl+GKxfvMSGLGu1dGigk68NPa9/F338IP/769iEsJqBFlE/YgPdjVm
y8sVjn9Qh8AIb5UEwXoS3XbicFTy6p8w+DdW9DbPF3XcEEsJk7/VDwe8Ric9PGWNhJWQsxqt/H2G
rB8lV6/Y1IgpSmZn2EHvDDakkrSXkq8tLYYGytfq//hT+vUK5cHeKrvV8n2KVKPqtnXMwEL/Hg51
oa0sSy5/44J1oKuAjrOvNW5GPKLJfGV+rWEILnbqa/U44g+xiTHzrPvmYBWwsTDs+8U6tDaY2PWt
flcvnrdTAkTJmDcankuchSwLEiG/gV4QR6R1n/mMcHIenH0JH0z9hHq9UpYPEnGpOlenqdLtnAU3
K/IP6sXLutuW6g0AXFvJeARLHlFLqMOp81Ivq6m3kyPpVu+dY1TOPqTbUr9NJPWvGiTbyJiY8N/1
EKzV5VFvT13C/3mrPmdljlRzzM2qmWbCooIDWCtGe8v6vcNXZ5XxvQYEbBIoW/la/UwB3q+73zpt
C8ZCDzo/2iT/fjwK9b1OWlfA4RI/gL3aYl5A0U4kjhQ79S2c8teYXCCU4H220Wbu6FB0NKxG+kcd
SscWMzM4G4buU11/D0V+UYdUP+MXBFT8Uj+hzikvfuTT/5xUyDfVCZNad1QvxUs8Djh55zTPcWMs
L6cO5w7dgcNYGBjTorzAycPZnOol3rp5cc7qT70AxPJyyHEmg8U6nB9aRKz4AsYrDEURT5sgHaEV
3QXFtsVTFQ8aseCaW+5liLdHlE6XBcDH/OfOdnvVRm7XzKl2s8yuYWxiw4WTcQdibg5IGt1Y515S
iQ85t6In28c4CFSeuH0vSUYaR9DsGdUFmrMAD1SnwgXcgB4SY5D2O2agx2ZjPtMtfCtmN4C7+LXQ
IOyKG7UnZEyNbzsFitjV1S5QOZqZaEiymAoa+YZUt/kgzUwerRDlZp9fg9mDrdMa9E3DwLghfWiK
/ln9yfzK3JaKJqaoYA2koYWM3BOW3IBgsYlg+SHvetAXu0j80bBvWdfO9NHCBgepYUStR0y+MZHY
OhZ0A6sWb9Ycf1k5wQ9uVa9VoNGAHXZf3ianfU1C6qHZYchOAi3Y3cSeYfe0cfpRjLlznNSGhR+r
WlGYUir90NoL9esy7vZspulaEWGct6mz7EzuL1iVQmAY2GHKjSe1GVmHSbOjg18XuDyjX3QthsJT
Nl1aEjFWMf6CYUph6yrITG9hUDR58sdG27ItQrpHc+D8ybLCrhVPNjJdcKrTtZaKCXD/ONTGQc8A
kMxIT9Z6sMXP4iMvjRxvvgQybQlf17J3swHQ0npdsbY7/bVEJrMBTLsFRLzg35F7KwVSYI8UHeDy
4vKkwElq50MumB3kkkG3Ca8PZ0prPwdwtDHlXcc+Q5VpmPaWW+Q7c+xPepnax7LWT7XSBk4DmUaD
AjMdE7G8GuGnx6zgNBfmVQFVbKVDOU15riM8PJDYMcs2FAw9GPDe0uI1DChSlxvdE4hVutzd1obv
bO0x6HYZncwk+mifN4B+eVY2VFjgzp265UtNkP8xOPHOwYBjcqzjpPGpdqjQBwSp4CGY9jkT0RBU
S8Aqzi8yo/xCe5+D8Q/mwMY28uPd8tIVWUlwi7UIEbdy37YRo2HgBf+LiDz2VHoyq3j6Syuo+kol
QeVhheam6GB5/hjP0bBBonzK8Htk9uW+p6NXr8uBwWmXOrvep26ZIyStxbSPJn5TxM7a0amoYIRd
LcXMGFijcZZrR81YmAz73KmuWc6oWQ6CILwJqa5togbEFqvjs40+sFf2VhXTDXckcDU3ZL4fxj9U
nMpdbTL3cBpObUO622h+6gbghBxS5LWgK9OI1rgb8osliz/g3XIF88bfIml56ILq0jXyjNry7qkI
c0ojEnPs9aQxdVbPQtBxb2vZ+AbXpVuXLmsAeeQrs6eJMPT27BtHI2ROOErYW6iD8GADZ/4HpypA
cWFJZQXnQ5G3bubo5g7Wo0G9L1IoIu1AeYSkIIZCdswY20hf4tOp0GPbHYC6kA/FafTQ4bSq4KIF
NKhTcDnKjxtyAsBfxVxQ/9Lt4uLMzksGgxCwB+CGB7grzae2s96xiHokWhdHpeKW9MW5d6st28FO
j10wn6EjwEuACBRdjmxtlwSXUe8Y4HpYrMzw4nKLqky9yAASnQfGR1oWtyYlbwGDT1pRWDwKdx8A
y1ChMh3iAc5cbrMUl+Ug038UfrYQc+aedZgXPSG50VfMihEYBeC09Gi2TDZeRP4Vz+qC2Y8ETUFp
9U5VnNxMA3/vknsB+ycs1rC1awC1oWeLXTpgkIoRj2w7HR9uNvx29rtz09KB6uOHDJsvxLx0mD1M
nkg6NcJIODKQUK7GzIyItPB1PeLP1SkP5phMLjQ3ECvx4PwLQQxpaWzk+NiQIhgivqACR4dXD4eh
S3FAQSx4xup2VzrmGW/Rlxnom9EhN4jb06wjxQCJx72VdbTeoipqth7pH2XjVw+AbKg5uxHlOkyP
Isbp2ncxzy2cW+yaf8qu+dZjMGRrpgbIdQTyPR+Bb9NfhGtDiH8wIyGDyqyrhlTXD/hyU/+GSU3+
A94Gq+WO6Wq6B7vzdgJMKgOcq8PmnVyPfexw5WoBpi3aex5713/kqaH5nZd3bXiOimNud6ckVbxY
BfmlEdFapvGgK1on+kzIzziEtRFKeVn2EGow3V8HYX5TiJ2rQPYR8GY7TdFdgYKuV7435vCaIFtp
Vb/REx+wZhAckZDuPnPfvOS1ttI1m8JVYWcdLJGy8D9r0iaGkQWoiME+K1+yCCMC3/RpvP/fCc3W
fwQdQwQ2XIP4TqjVwrPgnf+/kXK1yYMGB7Y9LCIdfCoUKAry63lxvmEHfUWTyAfcMEa0EYPFaAAX
7kLccZFy7N4WaqCuVKgjG7viKlURd0NRFxdNMRlFSFmEz/Nx+ZcTjOp2T29ck+pBhu7elK37OFl0
OHr5EKcd/VsPHOkrAK/CLpEG9GUOuW7/+xt3/ptO/u9tW4IwQyH8/4iOhcZVZBj9tgfatAMuh0/j
bDz6AvKoxtaMl8NjUt4LvA02puE4q8ozkLYbinNRxDwQdHKwAihXCvh3k6L5SJgAWH3Hd4qQ34h1
KcBm/9urlFTU23UOV2/ZRRmwoR/TTnglWkdTZq99HfAgQEEOtOiuyiap7tNEUZFHi8/jH9deERzy
nFFQUE0XqqyvoWbFVitc5pq0RLI/enoVHTDkLn+qiNRmUqv/PxfN+q9gVe4W3qhpucjpAXf/46J5
wktEr1l4iUQWBDikfTMYpVAl0YLljvVrawKLLWTKhR4B6nIsbMZxamuhYTmLwseo1NHe8K55CnHk
Wcgx80DpNc8sHsKdCtq49JTg4LrpXW4hqctnxqRf/9hstvXWm+C4My2SIjeEAz72Sf3c9iObqiQ6
dBdKhtLqCfzf7xnx3/eM5bBooMLwYDL+lwQhJG7M9KOwwaqhMXeYGWoBRmhCsk1kiMAhZiARVGR6
3YyZCXq4kyuSnqb0qVGmSOCKTR5MwS+nxM6sElsWv8PsstRl/bEpoVguBcNYTc8jTAOMNmkk7Ow2
eVyZ3Pev5NrxggbjFjgQrD/aKcgGMCIfPZEqXJ0YQS/yvnta6iEmw812EAT6hB5MqniE4ZGOB0yH
D/E8LTykeCDlymnKo+tVcAvV3mZLw987kX0sFBHLC/tybaTAQBbjo4gWfO/XsD+Tmx7APQqntwRq
wiwaFz0AuytwFYbiTlLBJ+cTN2N/A4+bAZh9rGBi/X8yMU1d/PcCJiwT0YqFMMNyxX+GiDqdZpXp
hD8M8W6skBSr+9aLx41pw9nJhyd3di38dQVbadU9uG6FtUsv7+zJZQex2WzDt0ndfKXiWWE4cJJ+
9ug5obvWCn5Ji/IPJO4MF8Cv/i1KjXG03W7V9FW81Qzztz7Mf4lxvME922HhezX99O4lLByZ9sqc
hQ21xndKscqSGk87DBsfY7u7zVlZbidCn5ELfVWKx2kHzIa0Xkb4LaRbBJxvypBJiX6HX74Yt+3c
nrQKn8ukJ0uyzp1TbgzOyYHumiRWdqiBSSSHPvfZ+BD4fc13cuMYDKjVsupXw6wOm5gUrxQKBOW8
o8Mmhzu7KQfGjSmqZZY2xBvFTXHwReUy7GTBU8ywhc5mtTDQHeuvIsTW+LssnB63Tu+pH+4IkYL/
a1MFLkyq5f9NCjmr1p71PrznKHO1GI8Ss/m7FJRhVl5cDQSzzjv8TdSToYhbtXCuc1CfVV8cltGn
iOujXwRvrJQ31ZrSRWNCrGZDMm0/B9/5DDADTJwOSm+PZnv26z1jyHNFEjFjG2qEueiRxhZfihhE
xY8PGk6ZcBjvdj8+YyV7MnWJCWoMhz6yqMJn/++Uh++YPJCkBlO1lb+LsPvWTHUsnIrWvo0AHUmE
k2Uj7SaK2IQ7ZZYgdjoBE1pCJxpV+bl2xTXRYPAqVpeqOBu8YhQZBNdWRvReKo9e6KwC/R+/rVN9
R97z0OlZRx9ZV4cIDqnHEEFIRh2KQGdLYKeEkFI753RNIhcRo5tw7+3y2hnw+asGKxTVClPJbkk2
03HJsJ69oPhcVPJi5sX1tnqPKvNzecBlXSJQz8dnGfcwAMoQAUxlXsp4xDywpsdvGDyEIHqRV394
4XBxLI3Fhr5n5ZAa5NCTe6TCHf2M8o8Ue2g+Qn8Zq+KljIrLpHQTZIEjaMdFvGHz1wMSoyI7uJK9
mWwCUhxrC3X60na3GoOT3mAUMFPeG4r+WGj8YjweZURYWPibSb+mLbetlCfDqNk9wIxSyzuVLgz/
uLWiU81FtmeMSMI8/8S9Y1t5CNmSAeAaZPytSwrj1EFPc7RiPQxJdInN4YgLynAoTEz+PJHhJTb3
wQ5BGiOLDofEvGc/IZZ3b8/y4tBbHrXETTdlgIjb84bzMM3fTjKZr8nMLDnpz5pECzYjYiFh3pMV
y1FNhJ5omThF8D11SXyNKJXoG01m1Eb2LpeNuR5Mq8eT0CfrAGFF16V7t8X3Z3RxjSxwy2JK2tKp
2gB3bQmxB5ImCeqNs12IQcqXciIJgE9iOyozOlhlD1ZSEg6hkRw7R6STjrqF+dP8aDI1Jw5Xg8iS
43WhPKZnf36UuZ1skcBctM7AQMnG1jKbk/2MvzKErs+SOE027yrcDU5zH02+62jMGArTsB4WZ3wh
yDBcvgI2NBLCxzVTf54N19xBXzuUumVupGtdXb+YH/z2fagil/kSVJRhqhzSj9SXLWBQhzVcIZMR
viLWq6aoT1AexkMVzNopErF4qOf78o9GfWf5CkUdICiCYq7eFG/ZxwkBtLzHGfL6wbaFfwqIZN97
ufURVX5yHsMRPwHsc3wjc4CmJtwrmuKxo/85FMP8FAoRH9I4NVCOoKSNCDg/pVqurQsMIokowq9F
9iZGs42zX85yOQtLNLwNq7kXARyWoMhryA8RkIo3YVVBG7ouBou4T6/fm+EkCVnACK6tkjMefv7a
iXg5vcC7UNfbQ6kckA3Aw61lwONtYAievOy96qDXmU54TETtnkpVhBAfA59ubMY9YrNnGyvww+Bg
4GQwUkmoOwFaxnc/1ndzNGE5Yv61hjjZxp1Zn+yqrU+jNP5UkNN32Vh0J1niHAVDJiTBddomY28c
hZ0D5jAlPA2mLcjvAjZkLX4NQu8d/7QIkZ0OnSVAdISldJfTQ1pWfBqmZ6ednvKGx0X6xsUkVMVj
YgJ/EPv3AwYV+Ww8eNHDzAl0c0hYEJ6Ue0hO/b7BizTspnavZy5dcoWj5IOjiYZJhrXqZ0CUdTwZ
FyIp2gcI9vExLgK4xygXmBEa2KDTFiaITB48Vmo2npjIUnWMECrvYUCWsTYFsv40koQzKJxUaVRo
xsiYoTTLG+NhYQAnDUqUomhhZmn5uiYzDnmrxDATciQG6kyAk/4euvB14Iudl1UrV2Uf9Oq/qXTf
7Ax7L1VdZP1UbMDJ9ovwPWybzz6E7egB98HkTm/exDI1j1gzKT2Dg9E3tBISQILtQo1ORwzKJIKq
ySl2Q5184/l6WujZWDW7a0EhDVxHOIiJaG1wtSf4UbvlLBfCtBoRzUF2GeUGUuODIY0nAwMIHtJm
PePKiGnrdamT6ontYwizvYyhW6WBX6+1ju6MMY3BwHuNcfOz2j4XDjniF1j9NWs/70KZVL3MAdPf
rEluJBuwlUE7p0yvr3OV3RQfVrHPXQsGOsImoMRRpS7fIkSQZLxjVcPUfAhJ7oAYS2gpRyoJUYF7
dW5IJ2fSgRQnAYcrK3xs0oeYueKq63idFupzUkE607qK1orvLCKZOSz11W3h9pM80kYi2okUKmqW
DHujG65zG2GxTf4SlnzysU6HYqc3xHFQdy8E4bFGRlAr04wenv1WKKk8RMq7RcTTCvEcejKL/rYa
Z/I3SXg1WpSvcaE0qL55GLXqqdb9a+jMYJXmhe4WbYg7XB2Yu1ka3ecq5VkFguq0azIycXBdtAP1
dOs9GCqtXm3NqbpUwj4Ql4zQxDksDbRQbOOuEb9gS/wassba9Q0srlbUx3SZpik9oK/hA1RfFveU
LJyQRLhMV3Gdx/Z0Tq3XVA00S6WuwareX+mVfxpkR9FinR0T3hSdft+gfOHvaGBWOYk8WAGErmOd
1OUqYIpmjg9WYCUAMkgywuCnlwN1sbojZmkxi6SMXMUmXjwKVF2GLWNAfyL69EP4LdGX9SfStGMI
voKuOBlwmSNyI+akm2PWQVexR6qnPKQuchEMWN08I9HNbo2m7ZpU+1heIHSI2VRsZSsfST92mqsS
7disD6y21YeqPZf5QWBTiVROuFH1eVPVrwnQNSIZal+8frYxcbEbqRVnvDJLrJTESzpZT5XWPkaC
Bx1fomRxPtPDCFIt+C2WGxSYOjFBUfzkmC7zcU5NGbcMDsbo4fihE3W+NQWXoyVfdhU6kQkPgR8k
zSZfY0aBg6bi8+MDjc8Lib6t6/54vV9sezfyz62SokZKihToFqdmg9MtLaLGIXwhH70+/KuFjwWa
c6bVb7oV3EttJncV/mSBfGczioKafJgvQ865ksBGbJEU7drui19kOG5YfZC6jFgUauG3kXMNVZXK
hr11J4Fbc3U7FJP/pWfZ3TARC6jntjXks+tluG2UPwnRs4YagGRMftH16sdkqv/2TE4tdY4j9S8O
SdiS+XPLKeIeFOd0HxmurA9zXR4z8r7WrWvrNBqHQePR8QPb2WjasJG9hbixq+y9I2HrWmN8XyYi
HkyHUAsavMAyubEB3Zdva3LCAcp49RLvtzf6T8ygtqpekn231XsPFyM1qlqkQ0V4yx0bhWSXYO0z
E0tB6/VvLQv5oIcivvlj8tsL5U8u3YppdImSuss3gQjwPjV2k6SThyTOctigm8CRbLQGimprXxYd
DY7S3DUalMa+EjslWlH9uGpJnIn2mpqMF0nwfII/MxWY7y36+tj6jRUpgkGl8Fj6o1Kya+PPhXhG
xYH0/nURTi0KDEPdVASpvhH/iuMYVbUawC1za1NVzSp4KG0H1DcYKsArDZH8Uvhlik9lD3mytnhQ
EwaRh27EI30kk2EBABZ9jo7OcRXA/jJED5VWdR226a2jZjdgpOtiZKQq+97QbLTPz67/1M3tPitM
svzgnhyjxoCM5XqgOFFKcAnhlnn01tkuH4Zziu3waNims7YaoqFj16Ufg/iPSFd76mf3pS3zYO0o
VZnWYgrYWH8mtcom9KBDW+PKXUM8p19DT+aWPET5gUjLUkJp1SNXbLEdNls+xUURq+Nxsslyf4uc
dkyNZm3kNPpEJ7nr5RTsmBV3CKov4sLQp+OcpBHm1ow5uysrUpzRLFaYUXKhWOMaioME12EMWi/G
hMOgjeqim/38aJW6wKEcIRFijYdFIDqEB9vpaI3aDVJPLf+1AJxLk2v26PYsce60BJyd6XudFV8W
EaNhMT81Aw/qoroNBHilU43dzvrG8vXqa824aW0EatGIJWmsY+ieuH8LZBC7NhPnMleefoJBfjnp
1rEIvm0MIFcGnkZpGBwWm46p06ZH035PQ4eg0gEL3mXig+ETmr/Gy8/Mph+wWQ1hoif3ehruRaLB
/xQJD10Rr9P0EkewhDyqpkJJDBfN8qI8kXN1ZEW7+nb1tUBu08Re57XTF/Y951ifn/tsxvrRo+Jo
/ESxFPJN5cdfy9hqGTmHsvsWwfxrhLc9FOLaViN5MTmG4e6VyJjHunD2nupfO0YVsMbQbClfhyAk
SjxTKi8FN7sVYllOfuknNR2/hkEjcEAWCSOfqIBwjjVTw3637HxxWV+aDvQYNHOnFIjL05VY086u
mpOXm1CXkjc75K0UcXX0Ozh0QYuvEdVc1bI8L49cphCZBdRQQFHXfwsM85mA69U+nd5Tm95d2XJZ
8SVy9L95x3OpaXLXu6ycfobbgZocewKuq04G1nJiXhJ+a1imLhDmP0jaqIcVlChXaaLISyIFynld
kN7lM4RqAVYfM3SuAfNr3Hg7ofz3xRWgiZ1F1UiFzsrUYXQIvq0dxzGLceGXd03Xfnq7/2yD4Zlx
GIBDEuIreiCfmwKBAcZyNxAyV26X52KZIWgALEA+HJD55B7zsxdVM0PaTDYLcrEAWK3zO/Da10VL
5CNtXmmQGp05bshECicGifO7HDUoDYHc5dTDzB45V5uhofK4wkVT8SgSRlBViqMFHsSoB3g+GCRi
Y6CGquN8DtUNWZICS9kI8mnhp0APeiSk8OJ7StvLwmukLL4YeSOh0mA8wPamEBoPltrxPCifSLnT
i6rHrGLcZFjXKL0g3hBq9qUqLYPSc7nKsbQ/BupOb2Tgs0i8jDcxu/i7JTq4JPHcMAvxW6T1DbrT
ZId3hfVFEn7KXD2VfbxfjuUoVHcuQVLjurrS+N9zjUETpswPHp/8ehEWK7tbteozttunTbRfZkCk
qV6WefMYGhBOwSQU6gL/jEQ9qj0Q3HIXoz2shnbeKQgTqhmYl8fHktUX5M2fDc0tOYpvSB8ALphl
wKg3H5NUfi7PUGUYw06MNYIVUWzDgujDFoWJ8qhRkjh3LLj9vZBoe4S0nhLgKzWv0P6mDClQMfl7
tCWUGerJ9Pr0xuBIn+mDl5WiA9A2pnGLt/9txFaei/G+QBxzhilB6b5O8q37cUhoXRHICeFLPKHL
ueW01OSY8Mk3gLxVnt4tkd+ibLhE/oTcMjQW/NsWWJnBPV70k5pHdWuW7JxZk58nZSaQ4f26K8lr
Qw9Q2PQN6mbFJRziiZpOqbIFjIxk26bFC571RNVzkbJCIKro0ioF4kIbcUgUTe2YkXEFqA19CrWm
RqJnsXZRBW3ziIQZJp085DxYwD4Pzmg/myF4ma5Nw85G7DyU9sEKi/tCGIBiD2aat5vBCtvNra41
A0Z5diGvjAIldG9oYQ7qkrHSfer+tFPtTKS0tXaTXaRg51fgt1r14pJY1pguNcGVbEXU6l81gxw6
ashFwc3+8R7ipYOTA/e1lyAN1tH6qDq9ZPTboROdA+c4uMq+XL0F2Y+MvfN5VRXShRf+uiAYixXz
6GFprDxHEmTW7JGwf9vwQNziLSn1bp045s2faJdSnquoYJ5O5PgLIdvlqsK9iP/HW4A2pDTRq4aN
5kIGRtNi42pPC6ESx6qXKXUrOl6aPxU47JfoYztn1WsIibktlmIFJdQlz4nG9eRdXVH1atKq6ciU
oqMxgUTUTDrD0R30rFw5TnLOmSDPDnaHy5hfpzFVdtsZMZHRo6qc5oQSjdp2l8YRquKcewdY5V03
GMMEaEQzYyBcZ/6oOgS42C2jsWGlxLPZwL9jPi1rRqN06XEMoSlBP4kronUK6nHHWHzL6dLoAab/
k8VT2YydoHX2mOUaOCzVLmPSguzmNdVGgqSCbhc7NuV8wZgIeEcpHLK6/dEBPDRsTNZmz0KS3aGO
MtwNxLEzfOYpdGC2Etw6bb+BSxajAUnIlyj7P3jy7tXtvqyJSRzxcl28W/AQV0f1nwogJUqwpczU
pQeV3/njFUgguuwc21KuPfLsH8A010OludiUaxgTsh16kbOjj3parAoMJYqXE1PewkEslVFDLs+P
tAQCDsa8WItm1raew7OqvWwBHlqG89M4JAG2gjUsPvE2VQ0Bkd7bMkxY5hhaQypA15uvizlGnU6w
bZMGtid6oD5hGfV8SQ9tiQeZFs+W5M6Z2Wxck0Ce5jrbbN1JgjIr8zrkGvfJxgAp0ZCeVo7zqpIa
iOGZD6OyzcxzNnbd741dkRw6ZfOSieKRSEo8SNzptzf8LCr1oEqgl/hc845ZjUeT6pTRWaLU9bye
rWBG1+UPZoXvZHRv6YhWYiacs2eBLwLGkJJ1yAoqtmtsQJ3sQRodOBrp6KDvumD62KutbijfW5Zk
NVnJyObhbjxUdEYC53VFHr4vDXQ7N6+W1b33w2ivTT6fJEkjQiN4lAPgEg3UdsB9ehxGSXsO+Xag
wRBu8pOUxXEiPOmMdGZlC0X1VYN62GVfU5T9NiVLBOhcT16EzloHZcsUkDM0RDpRtbVLiFxD6p6i
QJ+g1NnPmWJ8pEP/VNXmDF4TPdkeHKx6hgeXKfJUGVK8OzyVDGe3PVtLOLlkaMxM3yqmpBvdDzYL
5aJ1PTpPJzy7FCnrymc9DuYfQWELNwfVS06aGA5dVKP6nH1mFWoMp8YFqBYcb4ydzWKIThG5XchD
0oVLN4W0p03AokRs3ufoWAuLoTH633HbrLuIUxb1jShjfDah5K7VTq4wscV5J3IBQCoHl3XN1u4a
oQjLAIWPuqIq+VjMVaKketSK/lXtmxUcdAb33QmHKmTkqoWPQYeEwWPehOmfovtYltBlPcvjG5Gl
2DaUcCntj9Qnjj1iPuD2OL+Pdf0owF53tPk30i23RlY+y+qn97rfZQWu7sV8ZqlJyRbBqluPAgGm
lZwbFcCmYLzFKoRivMSweM389aa6uzz0D1404PFrvVqEk6/0cF/NZ7OXyh6gYV4Df3lnl/5J04J9
ZiTfiylHprHCZWo0jYZgVSvSRxh4V7+lAgssKjCP5VxNvwSmAAunY5jlw+BFnzAOGe6Nq2XMWQL1
rNET7v1eRIfFGGpheg3VilDNinkeT4cC/xIXEq0XJj9QnqiMAmLa7Cr5WYyFHJcdxS8I5JLWRxfb
P3GTvikDI7Vt6gWGyuTS/fWK5hES5d8FroPtt5+a8mP2qINw3SnxdlG+DUw5FWeob2FbNiC7Uj18
dVtckWgeFwDYECB2DGigWPoXvAB/BdD9togyWGpDOO9t8Krap3GkvC8wZAKSZJjXC+VgRXWYKYpf
Z2ePLvHT6znXfpbhsEn8EbY2PeOpbg1CApHV4XM3GpjweU3gNM0BDCJCDHXwOURF3a6H/KbytuEJ
qRLC6d111mDKDRD/0knYs+rqc3ND4gKAzNryzJjwrLhKqBcOS+239G6F9hRlRLd6YJqpi50+uk/0
XzXER4jZFgZNUHSj/Wgn+zZ2PwgwQXYSBt9SUWpJ7dn6jQlESh1i1aSS0dM+RH350RpetQHeWftu
+wTXDCK8shJTXdqoLJHQ+5EuEH2pmW+fpVgHaAw/1Xi9aK6NDed6aW9a5TT2f7g7j+XKlWvb/soL
tR9OwCVMQ423veEmuemKZAfBwyoi4b39+jcSdc69Ul1dKdRVh8EqVnE7IHPlWnOOuYxRu44MZjsn
j1d8T8WIo1DhJNTJRnVHSQn8yht4DNboYkvkyJbyY1fZZ5UUxEYaEvfeHZkjF1nMSAUszme2qE7Q
OhXS3f1QN0ScIU0z8dWoKnoRwCUNlZY7R2/VXVxzoMjUC5WqAmi7O+3g1Bnk3RHir2c014Xflcxs
15G3QzfvcQI0Yfcxbt06SMObwpLcywH5IGRR/oRAlnB2DdN5Ut3xuXC/51r9oYhW6szI4OMZT8uh
SonE4hkVkbiZaXrQRKZmVLHLtf8ItvQVFyE+TFZyljvWlfts1p8W9mGqnr6v3Yw6oYdVgoe4UTQ6
SCLZPrCQ6TZnmpgfS5fFGFk5JNlLjV4/F/T5MZ5GyAAja6PewmlOSp5y/+Cpe7IoAosBCiIYjlpW
mr8AxFVjgUVCqQ6ey507K7qeOoMtvSd6FCeL6iW1s0/Sf9CJ8pq8cr5kpXdyS8Z1s/OZDRU2GSS6
evY1KVqca383o5GI0vjdEk6yk4w3We4ZBhAMpz4NjSYTMxt44WPHZ2pXD1j42NAZ46kfm5RoIy6N
VaUqK/U2LxWxaqcv5+tRRZkstCL1ryfocKjFKZmXE2ALXgHncXKe1EKhdnA8R0kLea8bY0QSoLjJ
0lS+TTrbFslFGedhTg3v+JLfRMPCq9UOBTecGt6JWZXanmrfw7q8c+D9LyrPuUNxXVfew7KT9Kh8
wB3plPLM9+OSSoRL9M0BWJjN2ckmzVS9iL4jXqh7U2vNsveLYL61EB5t0Yna006h2DrkOCszjL5I
+KFC1aOzUcI2jPLytS0eJ0s8LQQpVfQ61vye5v4ZB57CD1rRag7Db+2t3si3UrO+l1d7Bw5fbOqS
D1RVFctmoxFFR4TIDkkkZHhKVTVQMG8bYAkru++PcT4csUndIdF/aaAjr3DXP+XDg8yYJGOJeKpM
02KQCE6ewmapb4HSa+ssWEWNeC7qavjZjTNUGqIQOBvN0PqpgvxPBRFb7CfoNP93EPHLD3qGefuX
//Mjb6N2On7/61/++D9/coiN38istXzH0llZfGGhdPuTQ2z9ZluKJezY8GIN4fBIOUIP+de/2NCL
Df7as2nAWoaC4/7BIbZNEMW+4fMTzGa6sN1/h0P8i6TLBIFMtezyBG3LtW3d/ntNqmf03RwVnjiE
jv/pYf6xIhQEw7iKw8pa/c0b8w+Ivpb6ZT9Bv+ptETiTDYtXyqBF4ZhRkf39gxEoVJkWu9lhAe2Y
XmfSax9BeldWtK1Qhevfm0Y/dmA/9eni595rpY3HVLFflT4Zp9upSAvxc4ozUPIk44TPVen+Pfre
kac/4asgqtyxzlEqfJwbnFG6usFfkniEj1IlxCK6KULvMDQUEhgKGQBp9f0/f6Hur3Bn9UKFo3uQ
f33U0s4v76pEZ0DgmecfptD+ebxZCD0LWcme14mBDoEJ1aetI+jC9kLcPK4qYolarKHbqGx3YZAd
6JR/scLdpClqKC+h9nBqAUDPZIJHwOLWZG8xCxhDdWZ8SzpZnMx9wuqmoBXH3mF8PIc2W31rXdwQ
zEFcWivd2hp0zZVSpCCRNH6JHLs7pTMY5JXMswFHH8HkNtyTtCauUnNZoTDEM3HqOfAOavX2UbiA
HW1fF5qrJGsSi8JzrkacYU4v3/PjA+ARdHwWx+LBjb6MeDrk5XC/dGFlw0HdBOc0/1A7bQJGiqxB
luskeiyRrZtqoMrLYgpqJ2/I2kMkzf0HKGjWLZKENv/is1IX3a8XpWvzOQmQ4Nyhv1yUJGKUVoas
/7CcCYwqeKKT8A4QY9WrSV6eMIpFNscx0eaA01c0YVS5Njvi0GhuQRuw3RupVPFwYIwTwG2chrYI
Ac0NDvRTKbHiiMp7HZFlrE3bRLwJxjGW1HOBE9LCq7HUpi28zelqfEOsJjZqFxGxD2s1wqtdESyJ
Eprrvuq1bT0MIG1t//dU2oyE6+o1ZcfH+Ye9KhIxPgcgISI5Z2b5ohqimQLHkepIQgyZVWDSgPLf
B83U7MSp6BFjmQ6q6/Q2DrS7zmxvhMtxITtZekOvrictl39A/45P0c51gZvRv+rKBRNM7Noyju98
4mZcO31Se6NH6B4f1MNSgPyLz+kffEyeiwfUQ7PiOqb+92sHxyrIA+7gH+CCqbMOhSqCPjZDMMSt
+djayes/f0DjH93EnqdbrFsCCbb3y4UheqPJSsAb6DgtJG/O/UIetNXN4OTdN04St6jSybTyulf0
aIrexSfs0u3bdrl3rCN4qmTkVOGh797++XP7R9esr7seV4vNEmP94iQwYe7kmZb6B9e88ZtC/mxY
s5Mpp7Eq1FVAVA764N9+WBurHMJs7AuA2X/5DHxKchX85R3UuWZENLoIVRSIrqm6YBuOyT5pvKd/
/qCGrn7tL3eoMPlr11Hb1P/Yo+LQMGnpON5hmbxGIVjtEV0tvcrFSLEA82xSkNb2s6qFk5jmUaXC
ZArSlw3DhydI+2eZ/8eSs2Bc4PthkQn0BB8ZvyZFhT3hR1jlCsDIEwG/q4x/6hhvNxEH6Cn6hn0E
6oNzyntlhXXhnydOsa143G060rBNbYf6cWi5Nu8di9YLIfS0ZtMMwwFVZWghM6PZXrwvo5YF0G7J
sVq7c0DHl9rV8erPVn9OSoQCgZIhqzyVRYNCsNt7O4CnUGYF5A00OisEQIGfEODk2V90as+GkgLF
UUtZmBFvkRD7XK46h37jpBYe4udv7JDNQKexg/qOaRNpyA5n3UjB6K10wj1bPC8jk5StdeVP0wMh
qVgiFK1QdauX0dwyPRSV9epMyC8V12+ZtA8VhmjT3+meTA418uNCCb5HOyS2qs7+hTUCpdOv7gDu
S91gj8VM4+GNEOre/fx4iPKw+etfjP9Ldynt5FyPh9BXAw9rF+f9HYjrGVxWA4PYv4INBr1ulBcL
nvBKtu5lHnDAp1V4nEbiR3ryDD1rJfWcSY5HLqLHmD7NgOVkMRuRCj8UQEXwE5Lmo3fQbEzjucO7
jG8fxX2661jQN22HdUfaPY3MqtOY/n9G2O9IB6cPB+AaXMCg0AWMAQtXbJnzrBsL+RI+IBhE2fTV
5s7JxZC6sYX/e8HIXw6cp8ggiXo0oUVDPm5i15ditr8nWiPWQTA9jWVA6o9HkBmXU8OgrZwfLV3e
pCJ/8OBgrTAyWnibEuzthvnqd+mwQ0a4E1nuovX0k20baxsB+w4tGiVWaGTHdob82ZEwrOV5t0Or
+s1x0MLWctp7mfXcIOnGAQs5vRHf6qlRSVXRYxxjhcUvBqNd2wACR2UNbAn10G01d8cxC6JN37pX
HrcB9+sfYDYD5PEmzOfDoxWXB7MHxwRUceMkhI1NMVG9vEMuvYSt/dIOzKbHqmfYKb6mKir2WV3u
csz48Lr9eOO4PG9iVa+SwhrGDtZ6JzF2CQPedQrvGo8UtH0Afht3HjlBO5t0KjD+aoJ3j5bONrD8
I8llB4iOakDLlcz/BZE4fVCaMadEnxy3E2EGlWXsbCPYTAHNrdmQDOMkWhUce3fElUe7XiH9kxjW
dGwVx9EF1ZRD1lrBHpRc/na0G9R8x7Kykh5xXDLBNM9YCvRjqTZnK0IInUoyM23k4YmRvU6C0/pY
yReouY+Qd89RXB459BJMmNCQjyN5QLV+SCtr0wblbiCjXdpcDFNub3SXhnUsRoaQ6aFSQ+6AacIa
8NzVD51ynWmkyjWQNUqjfs64XRGBW1dljj3SsTobjTl/AMxzEn4NW4mzh2T3Iipxy7RCtd4lsbLC
2uc0gFlkK1ZBMzT3uhzgEE0IKaPnHCFxbPRKWKDD2kjL59Gs3A1n3QadUIE0pjP2boaaxk7YSyWi
IgR07riTwwrkP6TOnD7SAAwEjJJ7V0TlmQHL3YS8qNS0j6wYrxSthPeh84osaAn1mIGnDfq33swf
wNzwImtdP4t6PDWufjR7KlRBtVKIMtvlnfZoBcogn7PE4lA+NBHKyxjYh5dzP3nDQ0PUpOp1yZWt
mTdz3YACNbirWyM+TEk0r+kOvxGqnq1GUMdlMBFvOMSXBFnbKsn2VVW81eSbrpoIhpqTTTTZAkLu
MXh8+O0pkN33itXmCAhCW/ljs29EcJtW1WPuieN1B+nrUk6WSV5UftGZDjtxuyld+ZJk/Y/KrSJi
hoMDK9ttM547p3prq+6JriCmXfhm86liAACMv4i3ycSoq63zeD27w7dUCIg5AUV3u8czdIv4deZN
INgr7hXzhKzDUmbPdcowGML5B8Fa4UokI8jbGXuTa+EyQq3vFn2/S1nqc80z79o6nTdTL7EtoO0i
cNjYa6ZS8OBndtP0ps+Dp4H+9zAiuOkb1CGY6d/inHdH2i+lPmRAHqJCqZv1NaUtHX3mz1qsJ9cS
DdsBUR0aEqNCueloABU3ZhJLgrvbbNNNhFHTOoldgFTSBKea2hie+Z3P3tDQh7P6h0piCUZQxWqI
cQN90bPr51etLe8Sq403OS5kaGNINjxvWzUWRpDZfXY53xznHFp3OUK6mGdasJD6k33jdUevlenW
8MEV+DL+CKKnuvHb9TCxaErrmoPs5dAFF9vat4RE7w0ZP7nEUo9x7QC6a9HMg8Y7YDyd8C/q27av
ig3+N5dUScuilKzBkw7PpT8Rtmx2+dqfu1NnHCMA6lTw2h5BUgTLY/pdi965y5ttEA8xHG3/pWv8
62iwV4d+8tyU9d4eYTG1Ot60q15n4dFpsj0APIxwTHQ3ssRNUvbdDvzFjQ6CFLOUZMrSoWKcrdfS
t9/QjsON7FYepJI06hlgO/mptMJPfAV9Gn7i6Ic5UKE+oJp6huYWERZYxptSDCczaL7pmv8ZoDZw
yoFjRKC9JA7mEBe9Dmf9vtoWI5M+3X7t64nmK9izKfXuYlgSqGvTg9/7m2TgGJmkp853v+JYDZi9
mifaF98G39IYphnbgbQSGr2vQfjamKSgSyTQ9M6IR/VJ28Cu1UryuNX/HaB/byK2t2b2t9OYkmDh
UxoMhgARL7DzJCMO2uGbdKAi1JoH1TjWaB24tneou/lZ69JdNGCswFOboqqBQKKz5rbJF9OAaOXC
QzwgVvtW4E7aVLrYmpVN0DOhTjNrHL0IkCmR553H2v8a1YPNHvhMxAovsmyZoqOcm6rwmbwzlwQV
ghOHt1YrEEG5r2ZoiFetvjIjf8iGud5qbgvMQEMvPNgs8UzUs7ek0PYGe+4wMXJ2em/cipKkAc03
fhAzVJ+66SNvnfsB6NQGeYZ51MrxlebqTYt9hYiVnZ9rkkmI9jwhuTuOJOBNQ9mvRgoecupne8M2
kG7Apd4n5dlsCfUhh/ikcXJt7B1IE2AzmmzUAbD++QVoANSpIus3rSOulKvzrrCwAnjJpCJgNPo6
ShgFNKE68nK7E6Tr/rR8999fQtWggFYBjxgXOmjuYD4REb+f8tTbO8IrT1aKndmpqL/bGfzdmMwn
iWLsFGcEE/jpbKj3sjt5renuO0WEFSgGPf8cehnCk5SBiYKDJVX+UittWl63AOUCk51jgPYrXQmD
N4aLhHanFPoFkcImH0wsO615iU3JFZo9c4mz7RKXgDDDkTSDqUYEkAuUpxiXzfY8ezB5GgPFEsTt
ro7uF/8/e84PYaQXV17LiLMH6Zb38GYulEkjTEh5PxTNM6GIj1USnbOu+FEP4zky7Y3hmR9e57zb
zL05fvZ+u+qy4oeZhvdmq6+REEMOwoq9jg30g15y6TuHfb17Hrv0BzXUmdBGyhRbbpReMPZohnl6
iWTaA70yMXtIWx5ljjKxJVfpnXPfdBI6CaCDhZ+rdxt+q2Ng9SDzg/M3KsleA8VclvuF87vQfB1z
DLaiK+DIgWJuFbM34YNOGnEOM25RLQLB3NDrPy1fcnQHJ5A0t9TdwS7QuGTnjmUsHUDJ2WUFBDfx
Z+y7Ndj9uoBA2342Cu67fLrLd8u1Es2CdNcJcA5TzU7uFxww/orstHzn2R1SzcrJthJYtlJDLDgb
YtvBWWcGEaXyGNX62yJ/G/r8JfAC8peoVAj2/FLCRQ5M6DYKG7GOuFGmVt9CpTw5SpSgC2UkRM6g
Z0yauvDkTfR3wpZ2fcScE8N/clR5hzQLyAOtKN3WNupr4v/EVpjzdxhtx6WHCaSOEWRB0FajwXo3
OLAh+Jjr7pVTG+WRGjE588VR0bn8wGLdJKma4wlxaMxQGVkoozzGux9jj8ZvsY20OIJEiQo5nEHU
2JSYJ5cpDZx3bsQJiVzlfCVqW1etv+WQGJA4VTooO+2sPXgFqpvlyD2rMDYjcmCm9e2xNEkBHdXD
RYH1bBjT1vcipVolSEK1uTSyo9REf7GJxoh1sDbECvv7ZY8zE+/06Iy8vri+lTqBs0PIvNrUdbmN
Wv0hNj16bAP/yJ3u8D4UjJfZXR1JHl3HegjhdaWBLF+XI3KhDvZs3xrzxnAIknDM+6DFJz5MlHBx
VH6Q4fkoaizZE7aq2koObtp9MPcjHLc3jyktcqiRN0vgQsYoqkeVynzYHA4u/dT2oyk4QakrZpwV
40v1MR2UOJnc9Qbdg7plSi/ECDmftIFQB8C0fJTLsCbOdcUE5h7vVFtxQCzIyxqvGEm+Bw7zlnyY
zqWBHIFxIZTBuPkWeOXendAGCb14Mbq5gRnFXCxOhnNtm8EmJWlpPdT2tlCiPXruOcJDFxadkgc5
WntPvjAjxw75xnb5eCQrTSSjdu0E8fuS5tHP+Yups5XFdAYHUdwR+J6vEh0AvRYAg7DHAQWISupI
rFvN8q46SP/1YpTwfEZoZEyvRp+uhBqgusrKw1D7jenpVQtoti9XXTJKNMM6/jw1GEN0jdJWZ3RJ
/SB7hsGMFxex9oyJlMtLcsSiv4jR/ymNmacuKjhObRUX1NET5vIBWFIdqVUnxs3Eta7tz7RknugT
+kMj6Uek6be5/Sh7UoAn6e+WtzSKq2FrQahXQ7xQuTVyKDDq4yySD2rbgsKnlzdupvq4ytvhNEjV
ucC3EGQfs3G8XUIGkW7QZYtsbwWq0CRcFb9FmBmXtEwOOc2GlVCBTMvwcWz5XJfmNnq4jM72cGwH
on4Qmm00h1l2kXTmgTkj9cIQg5SnMVyUOAWMNsUCN4HgQ/5xhHNZnYopfg9xVduGdtPDkgOpWZzS
zH4IPCxCtO/ZjqV7rgZDwgopSK6ChOFnKvcdvePBDx5lg7KV0Gxu2khRpg95V2Qb+D2I7wZOCrM/
Ho1oOtaaeFXzYE4FCODQnrVh8vsQJv0x6YhiTr35K9OfW3UBC1JZ1yonLiKvfVUTpzsjC9grBwE8
5esAVyFTgJ8FVzAL0t45VS5yPfoX4FmS8zKTUQNv2ivo/xQ+NzXByolrE3DZUkA1adaC1ewodzpF
ieMaW4RlY2ztDAAd3LpIA/WuujYNnlSlPtdnVtquBkKK9EiPMnMTTIJumAG5GlbBhoa9npGGZkb+
euzTTaY39NW08jglvXI8UJf4RfMZBMFFdXHRjbXV9CD78JuuqGqjY2qb1C9hFCAyInuYBR5Ws0Nk
9mbifuYVNj+qMqnXUyTPwsAphxfXOMQ2DVI/Hg4aawqpRLNB/4FRWxb2yF78MtgO0UPijB91RZgA
VLjAnnD5hDc+1D20kQr0R97dauSY09jAjcxWu0NQRHrDsagOtW5iQ4KxZA/7sERjxqTgW2S3V3zh
B1jMFAWYkmhig97i2LE3csnn8eK0GcVYGOpgX99qI2XQkU7PzuweSPb86D3tE0VOBBFVQ+VGBVdZ
Rwdh4yqKI1pRwlrXnG9KM/5WphIY/TS+u2JA7dYnx95Kb5LM4FyTkxvsp8jFUPjcBtj1RGs+VTWU
5Tm61av01pqiawdXbwvp/IbcZgcNXQ0JTg/PVeH8bnTpK8GGN1nkpVu/J10+TrkewWtsAn3u2YvE
qxEQWjY01S1sOeUGiOIzNgh/o+nsdS0QeC7UApgrZYrTXiObfuYq6g4kDE1bU1g/gtmsSCoKqnmL
w0cirMI2vXwJ9aqDvP9ff65JXUqrgmR5AtPONZnGe0sLH2qewckgEHrt2qwh/ahNZ2R1K9YS4ipZ
l9DQ6/oJq8iUYeGs9dPyZ18Gd3BgCkKTvIzuopXfBAxkZ3LmmdW5W51mwQr6c7jNB32P9R6WnGYZ
p1aBKCAa8W0pSBpYvlu+JAn4RQLQ4m2qzObLl6BLJWdcWLytTKyff7f8YJbRDT1/kpli+oQ1qSZx
aD2GnRXd4ESphgrpjIawFpZD32GAYj5Jy5SjcXPs2I7EWSeWkhygEKFLHuun//4ifJh6lt3BzyqA
fWh2fVpGA/+pWgLPU7P//11KsPmRfgwf9Y+/1RL8/D9/SgkQBdhMTQ2ar7oaoTP3+VNKIH5zGY8J
uuGGzQ/QC/yhJLD83zyLv3B96w8twX9JCSzvN9s2DKHz+5gJm/q/FWls/4+xNwNUx0CywBXpezy9
X+ZDSdzL2JiBLfcJ7VavL0+z0Vc7DzQCvGYUf4qWECpugoWgj4wVrXdY89AOGf2AG6RSYuWGPUYY
oHc4fK/gbgrSYrpiMyVudSatIV3tdJdmadm04bnP5Vb3YI6UCtMyFJyzmgxwZSJvuqbQdhqkGIfA
iFa0znpx9EdeGK4trdU3RiU/dEYz+8Z1bgcxZceoNNd0FsU5cTa51G3qAS/cRlPxI2H53NuNiHce
L3HNcWvb580rltnbouRlscTVXfpua7i5A7vbj2PVbqbJ8da+dF8mcufwxgS3BO2R6kbkwLZG37sN
aklYA1MoMA/7IEMSXcTpWQ8xH6HnaoH9yfnsTOE+n+196UbVpTYw4E6eSskZj16nzwBt2mpnN8m9
GYbvZKViy4zo5CXeTRBn9Yl4FhAH01NXBOBcXNJkMU2j9vRwTdux69JgJ6B+DvW3WaeEzAsfS4d4
HDjeUjImCcgB9y0q0dJfrNopSUFq5La2jR80Dod17Ja3Rmoaa39iI526ZrM4zOomeofNggEI000C
2pVj1che2LZbZ9hmflvusoykMqelT6h/JWTNry3ETJQ07WMZlhbtVj77Hcfml4z+yGYeOUqIOTxL
x8E7En4Xau6aBxxiDGle6968iqRrsPhhrhw6qsqIc8LuTibmbZ0MeJ3JiJzsGJXiae51oLlGkV06
ypHMdlREg1wBVVIYmOmMnBw+X1x9N2BOrEQ1ucz56JuLGP8HD+RYVO+R217aoiL2yzSvOXCsiZND
gEiMtIt8Jcf8sQc0skah7a3pJqzHAelamuTkrITNMfHCq+llN8WUEdP1e11m92WVnHCwKxZgACoi
5kNh43/3neBIrOBtqZFykBxTy7qS2fReCZXMWRSPXZJtiYlLX5I+WI+rOWvHdWlJuSEKocZdpR06
5acn64BEjruwq+5GCwe3y/aaBLzynlw3h614TQTeqswMY5f1bERaNVMt6WG3nlK8M5rSHpvruivU
4YqRXsY9TgjMCLljsHdO5R66sgZWpw3jsUeuHmYAXI3RyvdWTkiby0ZPBTQdozh8gt0wQmkmVkPJ
W2LvwW/luRlg1hcEQAS2RrlJX7xDRHGZvEfEO8Mdus+bTHf2SPkfHW1qH0g13hFxucqNWr5YJdkC
AyoTyrwsy4/0Cw4B5sWVJ1pITI7Pce9xmiySpkcDSHKC+UZe3NSpiTCBfjzCUqVvOazYyNAhZ/GN
EyTuNrQSzqSk1PH8K3/jNDZ1HUtNAnnsWP5epyK4F7cWg5sTvUhSvxK5K9XapkXMGYsAXx84y4nO
9y7U+4eMmOcNbRTEydDEuommdHtqcsRPbl0T/luUG1tTDDGnulZTOt5YM6FlZktjp2qncCutvMbv
VNrYfzknGSCB5j5l4OcDXox0DhVIOgKVo+l2+NGw2d75/czRByZqhb46iORjIaltkIs8Ni09rbjN
vlIFAGkVCmSSxqcbnbQMRMjwGMALIUucotNeGRotZePeVTkS/jTc9tPVhDbS/sSO4IYjRXLjQSSJ
FZokM8XLbOaPkYKW9ApfIhTIxFFIE9rExjGHcoIhJtyFJeCTVCFQSgVDgTT8aSk8SqRAKaZCprTa
jIB83Mhg2lkwVWIFV3EUZqWHt4KDqz1MHDXdERSLbwBlKRSeJVagFlMhW0rYLW72UiuUi2kAddEV
3qVQoJdMB/kyw36xFQQmWXAwCgwjUGbBXZXHFGZMkdB66rxhZNFhHZ0UWsZXkJlc4WYyuDNMK9QE
CCpOg8UD0Rl4mrAH6ZMDrEEpwMBPQWykwtlIBbZJFOJGc4Dd5FBvWoW/0eriYtFtOXsKjcNbARAE
WI5U2BwXfo6vQDrICP3zpOA6KA0vRYwUJ1bgHakQPFHLwWd5FrV6Kst31fwlFbpn+UPWgvPhQvv5
LHOF+kkU9IfueqYgQP3CA/r5rYIEee2LUNCgEHoQQzxzo3XyMCmwEI2H62iRr5ViYlCFpKMgRMt3
uQIT2QpR1MZC3xQw9+Fsg7VRICMzfgXCqHOhp/u0UgRY06YPNNn3ocIgTfCQlmo0VIgk0juYv7nj
foCeVI1MEf+j60Y4zf+0bvx/dfKRNx/N39aNP//PH3Wj5/9G2UK9ZiJyMQ3PpTr8o2707d9gkvqO
w50olMwJqeKfhaPzm9A9w/YMSk7hW+p//aFBtSzUqYYSRfHXKKNM79/RoJqG+YuewzD4dbqlC5dq
FDnhr4LJCs2+XSKlPorU89ZWhkAjzJqzjASebjc6dmYUsjTanxbZ72R0UCIfHb9+c8eKDmDfROhX
p0fPyd4aH+2iMxMJUKgN2tBozxrWpSB482jNnEVMK3JOEqCkF17YHYl1MRlQxAhbVn3nfgunmMWE
OANpN5syTDz2Iw5cwp0vGwnscKeB5F2RACZ2qKkTEnesdZkYv9OvD2K9uSHVFMsCxC+GWLEAyU04
c1W4X0lvOY9NRMOOvjpwYXnHBnJImzbY5PBdiQQAbo0QHVqVyezXsEfcto6+dSd5b+c+3Ul9WyfZ
+xGG3HNZzs4Zrce06aqBLNLZvs28YoYYEBubpAEV1lwZY7U3TLFmmgYZMQFF4h+K9DRFSXyMgN3e
z0KDNkMbA/POeEfvD+0dibkx8H3SudG52A6+mwyXb8jgAeL1j8C10j2t91dfGS2yIc/Pw3xGdYOT
oSB5hcCAYHXL6H84YmAs/cA8y7q5NOzUjhlbexD/L0NmPmaawwglk9/8Ga7j2Cb2bspw0jpWW+/m
AW7RyGQ5uE/jJNhUeqLvbYKlKOpK2IHkwiRdZJ9VKpVA4HBH9B1KV4a0Q8dQpreNb0GRRNs214lP
TpgkhNGOLYBcQNHvGFcSHUEHYV8M4iIMb8eYex/73om+XgXdAq8oIZtkYNVjuDcSjxN2XnGYmVCT
hMJ/KgUs7qqua5RjxQZFRcxJPX8vdNB1TX1U8v7aY+urIKjeBhoo5abVZ9QPdXSc/ObWDKuTHyc2
ImVJZavn75V28Bn+PTfx3iV8xwzzT1i5IKPHhxaEtDfFhw5skhJ1vEuPgWDqGOshI94t04nM6hA0
OaVBspT3qtei26V1z9bpG9+1Knr2mRD75VOdesXJBaSysgz3wx7jN9ujRw1jTHkxiw8wQRjrB0h4
AXDZVaRphNSF5iUriNNw5iA46/EmKalNTRpUaxcg/2qs7De9jH7MZk1vk7gy/BX2jjbaqrVhr6fl
Jp5xZMWTRhpdRvK2GYojAHAtDsetiq6LLfNgZs5+MvFjV+TntE3oP7hZf7Awc89Sf2hG8UnQrr0n
TuwQ5833QMJnTtJJ8oaaV8rGR+Bl1vYFmCbaIJ71qvMYvwFiWo8dcWPElw/F2sAisdHcKkc/E597
e2jXFoJaUndUBGO3spnw8kkyjzGtd1S+8bYPBnsNPXdnlGSj49zbAPzkQ1WBUflDgSNo78y9s++7
6EVC3ckdfKpEp5HdkCJrsN8KoOwq0i6M0EFDHlzp26EYLrymYkguRuQ9xNxx6A5uEBvdBjX9V1P0
+Tr3mdeNfbex0qFG/GVtNA9lTupebY2svnDAStrBcrOrbgWTAGt0HalK+tPsB3rdWQbBqvW2Uxo9
hZrsSRMZLjAvqNlxDnLCxhVi9MS5DPnwpVFirrS0ehOdTtyOsbW0Oj55mg2AXcpbu66PwRs+Hqb3
CBxPdtytrZaOWTSSpW204gsuFQCddAzO4YOH15JDRaU92iaSNvd7CvUbLV1sbyO0VaFoGUiGsID0
ECedr/fHLEhPJsPW7eiHr0uMJ3sAl7nN4Kvoa3yVs/s25NPDOFq0ztKYyRiVbzwEFhlbGsOOqm6I
ocCX14+X0GzxjgKLWpsgjw6uLIDtzIglnN5A1WVH9Fmj8X2YFEhaILPQ3N/t6FKL+jtGrRCwebKa
XTJYChrOu1qa1MVYmQAM7eD/3kFCS3dTwnDECRuOVkGsHcBHgCXSfYw39Ulyq8AawjNYj1p002Ip
5xgRHJKUU136vYBisQ6HAhOVd29GpDbN0MM20Flwaqcuqs2OcCrH987dED6YbaFtmkTrd3FgrnVk
56V2mfRpRiwWpetoZLxUGkgHM7iWwODSPWmT5CiMN1nQXKSH0HPWZbmBRh/tEBNo+3aalGzF5oKW
2tqQyhU6SFCyVfZCwKjOZjauW9lE2O7JrRx73L7aHJuks/MIsk53ZmZqHyPH/cOYF2yxuB8AMuR3
/Vi+RZHr0aVub2GRVlvK8VfEEvpxZFjZIv5LPR1Gi6qDdcJbS4lHV6iwgyghGSe0zywGLMoMT9aR
OexFUNc0a1jx/FVR0zKPp5p+Sw2sL7XEi1eEL5WjEbnZ18gOBcMTQ+TWKg6KchdNHkfb7hYugIVJ
WiVWOPRCzTD5KKPhOS7AoMzeocGisqHDGdLR3vbWcMjDuDuYHu9Pmwsg/f3BmzpcVWN1lwNe2Qr/
FFpNteEUc3EKjR3RiU6BZx3qnC9JGR0GEq02o+G/9I58xkm3CwV9b8ff6zbCHq/sb+oY/QkjYT7Z
WRQr0yIuQLLsugG7ag9P2OlhNbED9duheqk8thcnwJldkrmyKmcVZ0ozfRWYpzyZHhFw3Dktz1Fj
IaHfE2mHqLc3vdbWF6cCHJIE03XKnPcQUibX5HCcI6TQuGaZEfiMj3T0UzU3cqGnCGU4EQexcxNN
WXvTCKT/enEAD4WaJKo+JtKGYvOcBy6RHaX95YPk4wS6K6T8/9ydyXKkyrZtf+X+AMfAqbtRF4pQ
XaQ6mKSdSV05OA58/RvEPvfsa/bsNV73drBQkUopAGf5WnOO2b0mrTwRprzg6hhN6LDeIBY2N8jn
7gU71It17qqYmw8T6SWa7YOVKjYYVE0B2q5NqsKDOUe/w/69zFxnLV2aDKRkHZLeXkcj6mkr1xF6
l+nBReDLhZdb7adnArcxNA9ovTBoWMw2mWzmVV+CZ1Z5usfdstGRkqwtzrfkRtwUpvqAZtHR0mj2
nioIUfygefY51ThszCh4YE/VnYuSXTR+/pi80vDTytpm1xI0xp2bv2QGNHl/eWoTdt1CgDfDU8Yb
6EcEL/oxoYd22X3M+P5RYzYXvKEZ3/nS5kOCyOq3aBnnZZMLLq6DE118OXlZb7qGJ2mVx5DDluSx
LmXj7ZvzMXDCRyHCce0WVIKpM71Pqd1u/K6newLKEIZgZ6AyGEFVV92EwkAcM2gm2FFQ8kYJulKR
WPE6bMfjrN10m/VJgBYnOgb4a9ekKlEzhaxdVIGKQfdxtDnrKMy4RO2AOU1pkwuQqruGaBH6pxYQ
Xdpp2M7DgwrDcF3azIAsO/mi76HXWGJ2xRxceS6NW7+2p03sez1XJBdoUUXvAjnMrF6GkZzjiLiH
S0H7MyFhY6iyeoMw/cPF3rmtEB0HQYddfam5CJLZTHSGjkGGO3tEJmJkzQYxguUW6lAGHoZpP4Og
wiNwMltrjfBq3Er8qZblLCJYO0UzlDtk+2yNKLkP9UDvt5/4lVrzaS6aA6SwpyS147U7WwzWSQJs
OQmy68F62O+dwu9nZQ2YH7hvWxMv/drSPtw45KzIBodD0bt7N4Ss4HEy1+XoISzDSX/0ABXk8wfx
4NzZGfpNMcoBnID/SbTzt4ridiOr+HtRIYshAjuLDmg/5sAVsmI8TyoO4VfgxCnF8MfqYniGVQcR
02ZRnjTuIliiS9nmUG5SakbO+ItMZ/uq/2gbe3Hi7TAUXEqB15rAcYhcyv5AGH5Qee9snKw/NUUK
0WYMdpSIwaml60tKUiezZtcxsz0KS5OohoJ/o5P5yW/HkaB2me3g7gCwH1/yoVGbkZ7lCtV1tZUj
4dD5oimW5sDA28+fuprl3TWy59kf3E3W90S195Tgpci+UtO8ryhWlqdhnCNRSosQN7HXkpl59P8K
/HiL0ojYKWSYkZabPICF5xXDuS7/AkSLhGVoCO1DScfO1XxBMOOmKJfoyxCT1/1QK4GBWFcjNvG6
dtSWHj/yBfrtkg71tsf276Gnw3keR1Aga/JFDJfgHXJrBo+oLC7rqBzoTbBt2fjpBCzDPGaW8i4q
qj0o1tHP7MEunXjmKPoz2ypDwNx1u6IPjA1Bp/XK3uXJ4O9Id8ApkiQUX0V/7zgLj2ugIeyCU0Os
d865AY/SFveJYhgeZ/17kODEz4fss8TV52cG7gX47GgsvWERWg34yfWZ9lf4qKbsYiQhMnsfFh2Z
A79MhbTAlvNBNvafwi6emfGixrcuQVKwRQwhFmR1SMvTvI+7nUkLe+9EHQyShm2MJMYZi81xmORd
lEYgtzGjB639FvsNECGl6z2eRhrf+nVmF8YA+eyJ+yGmlohNcQIHClNIMr6d+nkTu8aPXe/NnlK2
6gZne5v411zIOyeKNtLo9nlqfGcafSq9ABQvNU8416YmYbNjbQm9THaCCHFn27OZ76fkFCz8go68
6hVFLc9ziLor0nfkOoedGHTMKNsK7Z1TQsHncfonCPxr0i1IyCSkjUcCTzOFv1JHvFtm1D9DQXwy
KxqGmBAKB8Z8Fr/6FWcuTyO9i9myVxN7k/bJadjNh/MAo8SLvE0Mq0Xg4LdykYClyMMdzI4Ne+xq
kznKWRd1/hL6w12YhvJQK+fFCGm0NnKivbpylPkCpWjVjShc4RnVu8RKzqZK4VSUs1qHQUvGMPKG
aeqbbZy63zg+Xpss47Rj4yBieJPAMFstZZRtbVwUUFuts3RjNfW0axlaDQTX53ks4dXSu01cZ2fn
xEkP9a++M+h0p+awE/pTp0l9rlkKUshb+ywRz8E4rgvTaV7w0w+mSLcpFlpKBOCwgb8ZQLZtVL4Z
XTKB0aMhEs1+qjh5z4LWvcPKdZmNCbzepzVaf0JDfsYqQm1p7hw5t/hHiPoUnd4KEKSws9Vd6HrT
2nC5hxNNe5nfkTkKTqSZfDlaENEx7h4q5EiYL+6EXgLNdXb1Tf2Xqv4IHYYbgOF067FkwkC42XTc
LcMTdBlORcq0Jlqq93cVojIAElg2uvrqezp6jIyF6jci9RQLtYq+tqGCi5mOW3ZvBlQRwR0aBE9F
JKOD6tJ12bOrDFrApwi8Nb1m8EtFf9c77syaSo+qA7gJ9fNF6NY/Bvb8XhJ1aDBUKDMWF2LgL3nZ
i0NPxeNlVrYZ0MJvZAwjVQbNNVrqEgY+4HSL6mK5hrPv6TOznppvzRC+SngFDMnePKD6O0a8Pxq0
F8owrmWnvdMBlYOik3/x6Gq5IgbsUL4MJksUUaCYTBX3Zpk9j0mrCaajLUMcbPxczNWJvdh06Vta
Q30zaS4nUzxVc/qRC7N7shJUnaAEvmYiVTuMJ5jyPph6rS/MIp7TOXmZbYxTomMBSx2isRddZ6c4
13+/vH2clX+hZqiPRtpnh9aYt80iqr0dLEauuBqZaC6fAuJRn1qr6veBEz0IkqimEs9GlFThSRSz
sYuUeT+kpr/AXI5d6ZCxYdF+dqcAI8btpUYH3NN72ydWykqWq8NtMxlIJ9wVMfZyCKYDDhf05a3+
Ay0+PyYWw59YJA+dLxDOy3jTBEN1sNneWQMirJ4V+UcbD17iqm9dNEeiuLzVgHX23PFqbSpP0uJA
u2OnKPJKNbIwtQXvZyx/PH88gi2iYeEqVjTL3fJOI+UoA3bNIr9fblcSjPJpazwzyga2aOoHO/Iv
hvaoISeUzmncHM1e0QSyUrZ0UKC6fnqKjJoZabfFI8wIzG1/WIqYGNrehezlU66LT0/rax2D9K0N
7BR5fBX+GVrQq7YDggUA7qzqBO9Ww6XdBAhgQ+BLpvmZWiztpRpMrhC0pVMgngqAjpveb37xeDhb
Zn9qMyh8ZYbDDuUWxksGQ56RO/iXrRCrR3DNe+9X2AicA+VT2zT4naCfqZFJoa7PaV3iKvcstc9a
wry7gRxru1iyNBsk+JR6XLTmgwrlxZqGmNmmb9GfjVaiwgbXtN0VHaR9cIvqeTa2lGSPAyPgPUR4
gzbr8FHaydqHF7fSZZmftFbHglkjibs7SYYIvLwEt3A7R/u4WCRn9tWxxd00Ge3OHZzmhJmgB2eS
IDH3ES2I/xwYRiAvX77l9jk0DB3YqSUcnuyxkx7LYSsQSDUQdU7eHN93XEr720dRW752ZfCdDnRN
WsJI4IBXanW7ObxFDu2YgWCR6dYBOYSnOmWU0p+w+zSnKmT+X5AEZ4/tx03bTkwKlkpqyOY0FPOE
os9jpVp+LWOc9Z55I4wi35pphPC5fpgKMJE6CfYp+I54yD9rZ36UGSV/sOjlb4cyj8EH/POxxYlC
ppccb7/i7TBVI+/b3/ezODi00481O6PezsJdG2+kGOtTFjLRWg3gp3cwMS9xJzIk2oFdndhttsc+
eL/djLZPR0uQkuP8RwqO1PW/f/ryf9s5SQITknx1bvlPyH4gPXX5i11fVcsKicb/9jEZm5K4uenJ
tdV3OIizSmif6I6zCwV4HyUtfjpERxp1lUM5xX4M1Sm/EZuxWJ+csD/qNO9Jph74JZff9LaK3D6s
pT2vg2XfJG9q9eWr0i7AULg+jxjVnUIo2go6Gshhp0cNRWaMvwiclKZsFOqx7yJnN7qZQX+0LNFE
3eTwRhhWu7YKn5hUVEzbnEPS1MOeGow1oQzD5pAQBG66AOmmcjT2ttfhc0kz80zWrnO2pGJHNiZ6
GyJnOJlxX6566Xsb5B1Rvtj9yZ2aWNjnWLKXWRwPaslk8JcABxdJdW104uAZDpFINBeJJloqjNv6
m5MZcAqr7tpPt1NIwrjThlSjORZH3JXt6fbqdrhdcWZq/JnNsdxOVcJlJmIazMQBHv6+VW73y3LA
RsmC2aAwAfFZn1QT4ETOlsU+5B9j3e980NaZ4sq3o3XVYb3LlE2hlzKgr4+EnyTsMNzfZazEqSzc
K7IW7MWTGk63g+1LAMM9t7zvI+izm5bRug+Oap2Fkr5R1MX0u1lt8IGkjNlXbK5qaMbRPh+z9Dzy
YNtY5PwSbMzNeDs0y/V8e5Wkhjz0AELBLRE864ZIleLWq/8+zMul8aM8xVP2xtJgkG2flPdqVll/
vJ0HUQTVv88I3ZxAGD/G4LIV9NLvVofTHVu9GVJcjwY5zuQ+Nmc8kq5PDn15DyPXvpjLoU2TnTLE
tOu65M102dKNwfTvr1nS2LuZFxz9sXaJM2EejZ9mGzRsmEo6EndeQKeLUMX97RsqPRKX7fX4+Pia
Veq7zov+aBIv1nZr7B1JOK2Z41cROh7wVpZy2NvcaCvZVOV1cOzDUBB/3NENtQZZs0Ahdr20Lj0I
d1ThVmNJuxvRMNC9eqa3QAdXUiSJ5Zc2JTMuKHqANCk0LsnIttRYHPmGM3+Hk+LxaKu73nfOQ1cd
8hllTljQvkBfcImmP7WykjtPdPSQaLiRdjDl+DOyQxB75i7r2T1rPTmQEDthMUdvxWWQykdqwUDB
yYu7BFPkQbUQwMVQEJ2VIPYJjF9t7LObQghj1OU5iCpcBoRZtptmdB/NEHe9NZafzUS3xzWLD9XO
GjsVF4Olgx/wZw9lXtN16BbMcEuNbd6lsLW2iYeY0hXNWYUY0cTUuBvP6hB8tEnMXHMiacMUdnn+
5+CPwluhxwKLGsEB9D203OEjjVsTAMnUFufSgnqv5p4aJCY6muwMSOeYBichTkFnCEohXoGjXgLS
vINpFuUZj3nx9wHILk0gl+JM+b/HyU83iVtusYdih50QjaL8tNCW86pdDrdX/3wh6RAHjBEuiJyJ
6fr2BTNxqP4al5Sk//yA20+5fbNjpW8d/fVdaxreaXCEdxJ1RijV7WXoW8ZhwnRUGHgEpbm+ffaf
g4RF/vc/qiQJGrVb5mtrsCnRRv+EaAh4+Lw8SeiTn2LEVafRFPlOE+Ato2lTUBFOHRenbjE9DrL/
prni8AOsHAI7WNCIvMaJOyZs7C2PAs4Ly2Ns4zriwXlsWFX1xLJZQl+mKa9xlcd4LSw8G+DrSU8p
KSatSB8dwbrWI4rduawCK9u1ftzE5Pbu3tMee1VBg83rP+wan6Md9DsFZC/N2eOCBHrXeRCtC3tJ
fLIPtFvVtYqSv4rGwSGMQG9t64bRm9yKrvRuPcyTnReflr5kE9GkOZ20wUNmSHzXz2i2LbGG/qmQ
3U/oM/MOeizW9ksWfjgTjfHUdbJ170yvPLJhLYUovSZNp6uWz37A4CvwcKPLnn02bKVV7ezbJH1B
/k70R4/Qne3RdqzL96LLdpCr6TzaioesfYrdBH9q1/AuuLTbquwh6JITcTPLhC15gdWUlkPAunZv
TyR/BWZ5XwvD3KAUImdvudlrjJHItvKqOVoVpIawpVggRsTKwBhLv2quAW1tS8KeiaLhFIiiPy9t
2aXqt+3mj280DL/8g9dmBOYRZAEoggFO0X/zZNA7PEyFMZ6Y4z+MNTqSLPlAyZehQX/pGZxyYXHH
4JPS1QvuJ7Te6YICr7kCWCn3YTjC84iBc9hRdg+r8X6gu1iNkvdoUc00NR1jtJRya3bO2WdRJFrO
FTjhAI1fy1ww2H8hJFhuBls8zCyA3MHRQt+FbNTCyTZn89JG0a/eok0Jyaluy+MYjLw/6VfDJMDH
UlRX7RVi4CUxHgzRnCLmJF5YPLbRplcF/OeounoWYW6pf0zG8K/Br65ttAQ9D+kXwo3tuCB3yS3z
0keg0fk67+wt4qUY4z80xyVoCBdamZDLpjZ0IzYKwZNFy6/O4COEGJkccUcjsGaral7IBCBKmfLT
NkngA0nlbRwxXos/JPUd0o6z6sqfEbggYkRcu/G5E/Gb9Kxny7uLfPcvaV/zsqURJtiQapprDJCP
7Rhm58nwxo3r2eRUDbZ15m63zrdXt4OyYwENkLW0TLLPZoYuOPkUZTnhcDtECO+C+O5V5hFdMIZJ
wmQ9AULOEsDMoeUeV+Y+6LJHYAlhQPU2Thg9zYrb3pOhXoozPu46fyYsmapbI7db5aMid4cOo9JO
yx6OlRfzi/0rofbAFYmenu3cxl72mfQqOJk93dKTXA4i0bSlminj7uwkAlj/qjDbprZYcBG1PFkh
+9jUq8h8Wsq128H3/UeyBeWu6Wkdr9KlmJsCmzS4bvz2ZvLTC6JWF0xMfRqG5hBE/rRPmmiRE2BD
cCLq79sXx/usK4sTHVcSp5bDeKvQSnPo1yWt5nXZZkhP0IKCjWbokBBli0OZx2HFPZxb4BKI4+XE
M6DDGwWlfSEIsQQTTpS4WtAHw9WHf4sUntLTp3g5lGx5TuanvdTb/Ww8BxV/SQU+slzdvkmWDAwS
r1onIuOtTvz2xGatg8a7vByzJjqOcmvlRbTtgvhd6J4/h7RmqkV3+YvHv6tHhkGOQpVhFD5w3zGm
2BOqpBW/VKh2N7U8NWr2M/98XFnu0dRxvw97zbT3n/8+W34RBntMullbTC6AMneCtddGHuxOTKe3
z91e3Q6GqO/QiJbUR+F4olTxD6OfbKNi/mU7Xc/OtXqDFZWeeRZYtOBoMmETZEhX4wXDcfthdgAO
bGAzB0n56ylTnWgFqlPs2/NqSl2GQJ7F02g5xDM3bGyMSL5D83Q7uIm/BfGfHfrbXwiKpdoUlDx0
ApY88tigjWUReZ829mthsCxuxwLXHpECctNIdIKdGmA8LrU2pS7bDZjH265jReUlnyw6rz/pPnz+
X62xo3224Aj/3+aM999d/19vqYzTKv36n0q7f//L/7Zo+P/yBYxH7A//tmL8R2oXiH95ru0wZQ8d
COj4I/4jtXPMf3m2aZlYOOBEBmSE/yO18/8F69Fb6Feh6YjQC/+/pHbu/401I7n3hpVEa4eZxFqI
kP8DnRRPjkaaESdHbSx+BlH/Loe2Wwud3nc+8ltt28WWcBWyP5T66vEkHSfjLteWug60sR3vqBXy
8yrepwhT11WFRst1yoVvHu8az/9Ks+heLatE7ZGx3sUMs0iLi/ZFlqCQiKNLSo7iNHubyTwJG+eA
jENjjeg3h5o3v+svtIwNkVEM2dR8CBS4Nz9uDtoc0KDXeYtpADlAb29magYZjPXRcWirDhMsWUHf
0o+T8s4JNIlHPO2saDwPcTHfaYyPs58jLEzae4hgBgmqcJyohhLMBBobwzFMumRfRRU4cYtZf4Y7
xRLPKoFQZOdq2JnOcClMe34YvZp+8eSRUASMAoUXz11rYqFs+ibcjjZPV5c+6t4JaoZQMRuzIs1R
2IvxOVcutOJ0I9nPA+xp0auoLznBpHXAi+K/NVOo4j4dSeQ8rKrEgzUXXP+A7BcFuddCvbGMkfFZ
0bf4sxiJtArCUEqqQJJA3xBNvEvmaYTnFTyVQQfXo4BKRM93I1yg3Ba71kPZiJemH/SdmRgvyDWZ
23RvtOMfXUeuB80A0bNWnlxw2C0SkPf5xpSZtlT1Z92E9149QxQIX/EjfjkAEodmIuTKlrs+n+TG
6IPj8lW7QK/TJ7fx5afOQuDjFfabvgwHmPrOlQqJPr7Xd7umqM/2OMLftwh0MRLrQDvxxPLNNIQa
hvzP4hyYw0UM5gdDvvxungRp8aPFEMWGS9+aeD6EgSe6RhET5o61z4YllzZwFTJ8jwA8p9vV6JQp
D4hwgEoENtAtwYC3vntW5I1+zFgZ++rc+77kgouhlAR0/htr1ujCEC9NIiaKLKalO/70ZfxiirIB
PygVeu38IiRuSsLjnhpL3OWR+whD577OE/BY+tOJmXdLK/tom0TeS7qtYzrjA7VpHudAV910DLaq
pLdrdOEulaR6jVhcFiXGQtpKdrqy9rkpZgbB7akbkDo4OtzbE7xMBj8JZgVD75ElbEul3kWBbCKO
IACpREIW87nNRlQVdIOYRUV3ESQ7pCZMN1t5n9j6EnVyb3VARmuHGNe6rHFh+sHWwjIAkdtcT3OI
IgS1Wdv4194p24ufDruh7/Vr8uKI5imVTwHyoH3tII40m/kvvAVsC2oY4kF7BVoGW8TkXnRA0KhC
QklkgryaZqm3NUSdD+0+RAV6gXBMDcZNVKp95B8S4NVp/pFlT3BHUuqxZjMAS9valnv1ZQYkLU7W
cnqvrPH3ZAz+PhncK3o1hvekgPtgkms3mHZzDnEmGYeHadnNK1jb6yEgKVMq5ENaHawibPdeFD/K
PtmFZvTYDfeR6OatDBccSnH1K1DMdu6B4G5QmELraSFT4fOPawa8ocsWMEnNg9l9hRNSWKv7GkdV
bnzT30yx+WXOywmKl82NcHbA9Pc+wKS1zLr4YAQVAyyGBkqY+JBLx9kXcj62IhR3JDqQDGFHT2Mb
Rq8JpV1bPJdJW2/7tPqaVOJsAN/EJ3pn/DF18rtpTDRe2r5PF2xOYfv3dszeib7hG+ZAsi6ct8jL
0OKOdGx1cExz4kYGG8lMM5RIvuaF3cosJIzrBpsImQe6ITszcH972Z/U8N4KIjxX5RT2yz70t1YV
/XZTI0CbaL+45otflhhYuh8g5vpqE6q6rpeIzKGsd7bwrE3of8PYitclFf0mtFmwqOsg48pN0LAy
tfW8H2va/zBs40dvb/lKXnoDVkyT4iRPZApGHciY10sG2gZKAKc173Kf8VZun8dGkRGM/k8mzmvZ
mAQZwjjadNlxog+GLRWwWA35HvMf3TyGf2VqmbuEACWT7vSlLePX1jx0QXuvB70fmyYglqdaYu7Z
/MpIkBGBfcNh4tI2JeWaawwIz7YuWK3OYHc9CCy0eli0BphM2nwxuFmLcLh6loWc1gS3Z/sZVZHH
hPhQ/gnJCMkCJ4d3h3V9ajDfH8Y5qlbQce4L8+oUHmTWkeWlR22RAHxgp24vEYaUs5gEaRI3IGRD
GqVpgUvajUxCT8MtsheuHWSpTdaifzbzvW8QYDUk9nGQPNZ02T7YYDofaguZLihfz/Grj1E4ydlL
APrNi9y+rxoAwD0JnV5z6eAaeMa9Q1R0lnjD1XfUErhhnh0zfE47wwYka+QPhjI5FLo8GplHg7s7
uJm/tXqFCKR9dWEXIElDqZS/IxYnsTKA9oVC4mSN7U5D/j3WKE2ACdr7MjbIcAbP18I2PCxyKRNt
9mR0p3Ru7wOdDI85KeSajlrry2uoIbDVc9CQJ873SVxP0xA+zrYxPUYKeZozzX+piTlrOrbBjlvt
s5H6CXWPcexirv+wpTfZcGFSc+gD6J9+PU/2CXiYIFSCFPn63iVcCwl9s1EVYJFao4pwmt+166hd
O9a/WzV5bCFImLSYPsjBQYviarJsdHDq8omeP2h32kcvUgX5bnCcp5gCJC2YTqOmUlscTqtQ1djP
S4afExo8dO5olapzKo1pg6kOA76HhGj4SEV6iOYxQP46QZeLDy6DhntTBtvFI/7Z+n63Sy0jP5gD
+X/AqF6HOkIaW4rPJCI5BmYUUmG8kt347kkyjkRbvli5/+6qcccPXjON0hDm7AaSRNtXDA7CXu1I
9+0OtWUNu5H+gjHrD7z5PzUihL1kuGgL++zhReAG4h0zMaWvbBG+DpVCQ4NSC5Ct2IWxtuA2hjzG
XPFWohxbeV5BDoyJXpHei9+CTnPx+68NA8fc1L8Vapg3Nc3TTU0T2Sf4cIrD/i4eGT2w0X1tQ8yc
c8bK1Wkjxxdl81OwCV7qEXQIDS7RfOPot692RacaSdpmTMfsNE/9sUyTx9RqcPs27heZOuxC5fyY
Il9P3RjNe/yBmpgVEbWhJDGYwPONnUQEoTDEAGVidIeJXNjOQdWXFPNjkbqKgWMG5yqw/pQlWCgH
1Q7lAyhgyqe1hLFxbLDPosiCRxm958uFKkW28znPR6qV4i7AJ+tWrHXwNOSu7Np426PI2kI6rtdp
PiDzmJieSAZtEZGes/+d5RgXR0bUqF3RfIpv0pUIUBaNXoP4/u5i8emI2jt2RorhpCCUgKgb5kYN
OpJ7gLQ5+QMz8ripeora9t7yOzAoKnvK5isxZI8RurZt76WUlAV+LQLa0rU10wdr6vLF19hKOudx
qqRAaAfuojWZuHZo3MehuvbUPrCzjjIE+WlqwC6uWBb3DDrDvOwa1JNrams91vLRt927oOwvUT47
iL9HdSgMj8dLhBncMZiShkDpNuM4MOn0CF6bu1n+Kp32nZKX2q4D2GgPNT26pntQ1bRQ3RBrksp5
bBy7fcn7PlhVjGIvVjEgCLGNgLub99v3kxWz6oc4HAmrG9Tr6EOq4A+qVmkwRrsZpcR5MBDZLCre
fLRjupQjfN5MsHNmEmbT3/GgQ3y6wxGHJLwI9SaJtTYynyLVEdchDuhd8Dev9FyDPW/kcRrsYQM1
Z1x1LjGrAeuqb4XUZsYc7EBhwRAz/Pw+g2xBYa3az5ahBL3XRh3miGBPWBPJ1itbB4e4fnNSfz/7
1YX2JjgPkEAfgB9+BmR/UZaP910y/FZ2Z68zxwMzU7oPJpuNO1exoqTZZixjMFmRZx0hzTzgjyQm
y+mOnk6/O3s4mwHXaM4NwGBHfCfFnVG6/FdGnULrbN8nd1p0rU9dBjuMirVaqVHcdRfHcPdVW10q
C1tEDZcFzAw+8A7nlG8m33GuZnQsLTI3eQy8iefeA+poVCSoF/Pw0RvwCRmSrOvFDyPOhFp89obu
93Fltat0Dp/KIUYnDhydzmBi0taClDqs5yevCZ/cMf4Kgph3WG6R96+KRQws46/IUMdQWuDsrV3M
9sZ39EXkCBHQJKF1rckWCE5m4R/TMkGxhLuD6GJ8v97Bi5Lv0Hod53k7s3sbULw3HYQ+L3x1fFy6
C9c0fImm8Ifq85c/sIY45BYZzS9GUkvavfQYfvJoYVDK3qB6mHuWPz96mOluVknzlhrDtqFxNAfd
Azy/YdUX/pNLm7FIZrhjFoFySYbkmYBAZj/sqemI86OyonxsnH4zePYJJNCELQFfljBwc3nJHaPA
h2wWH5WsDxkoY3foT1XECm1E28KtzwBlruQe4aGHz7piXRh5N7kckWmOsXisTevNbiX6OAA+ce5+
5wO58TVarwAdYIvQzcGH0cj7yTce4DFvO++XauotY5E7FE5rnxTxBjjV3BDQ9iHTKttZtvmSVOZB
ZazKCHlqRl9z5tyP0vlErPhiduKCXP1KAIQwDIpCXNhj/onClnqvdb9VGd5R/y7TqJFkb0f9jK23
myhx8oicevzJeTvyKKAQYG7QUtp5WXX1hdqWXfITuuNjgd/JijK2fcJ/AKaxQaTykqaAdUuaBsup
qeiPumG5K6HPoN3DN7hCF/ac1UtIs0btPfrhSgQEJZApPdbi1If2IbGJMXfFezArqAis7cD91st7
bujgRTJXCePkJWoug26+fJPIGlqv0WKxqBn6zlP4oIR+iwdcgN2wDSOGMhNuOMd9pax4o3sBcrRn
92wk0UPuDbs4S6uVMzju81NDGNG5Miy12Ogw7Zf5Q47/5Ghr6ik6LheUnMwm3W5v1nOHuINFowGs
q2f2UXWJ05DTVJjeMQZYnKFmZKOMlM5mGMCznyalTSg7c5wRByZhOvQdugaEujae01rsjCSVByNy
Hqp+McUILnwEcoSOTtEZ0f/dnPusu2G5lXX7u/b4BSJwBDb30Mys675r/fewHIZDzS4CvyLQOQRt
XBKhYpo9XxcfXm5EB6Eatq9m8iUp61IgkIhsyy0Ukjs7bvZ0rijjYvvqJtC7/asXXGRLWYCwkc18
cqF2/PYH+9vQR1QVqJE1Twuvh/XM1XNFcYmTii0aDqP0MDf1N5LP4FgSs7eGtaLXDMt3Sdg9NDGi
a4Cc7+QDnUe/CVZRB7zB0NOLmd63AVKEMEJjEPXuixMHIB3bhwHrzcoz/b0/GS/eQMKCrd9ERwum
7uhWmU24M1Jx77sFz8V6/rTyFiWMnWBDwdsJcfvAdbkTpBtjsofzSZz4JTWD4JrGFmHqItkFTcJc
KU1ORl7shgj+dt1q2k1cdyCPFYMC8WnXNUV08+MMPZQI6W2yunCPNoroTBD2Uef1F4BiwLMYbGb/
jqi0+mrGaf9SpfkxCrHCLk62go4ns/CEHvXeRFy0SgfiC3F/L4izGGtOc67AX+zHGMJ8Yem/ygzp
ZuEb0Ndneegalg1g/MG2zPWdrQf61D48LpctRz0+Z3jVKLdQTlb9J3BLyLUUNrqQG42l/AhEq148
ZOcpocFGTtRHjOW9lQZwv9zcVWGHwErC2LIkCrgU4bFB9jEOMiTQQA3LgRtU+S07SXf48Pqc/YJ+
LgrIxLGUhDThhyUqm12JZsBwJizZ24nGeFSFqDZ8d75NBBs/shX2o93nByEidneze+CZClM9IG9y
GDp2CRRnYcbDVvsAC3PXPUyjd5JJgdy0JDH9/3B3HsuNY+m2fpWOnqMD2PA3Tp8BHehEkRRlUhOE
XMJvePv094OqTpeJ7j63p3eiykxVpiQS2PjNWt8yfIU5CuMNlvrddWg/c529cl/nuJWJs0FXeVe2
hrPTArVfYWtd5wIeb5ENx6ZgUJkW9amPqzOSDk9jFLsgKmVYl8oGT8yH6TMKjK34c0KMtUxo6JZU
oh+2j4iGWMZNn85YDcfGAFmoDxVqDlUBjWO0wblRg4tOKLzvdFzVrp0tjRHZMl0OteDQLjVHxVVF
+is4w4+oBr7uxISJ5MEd2PhNIpDLilZH2WqX8TIvZn9UouykuPnoHqfO5h+eWe5jekpVxpfIZC5p
rt9a6LZoHJRXqQgd1YqKdM3W6casEFW5cufrVCYKpi4VNouFv7RW9cQzM3SKtlf5zRO56MxjAwtE
aZyhGyKmTej1UmZMRiVqBuT+YV+5n4oqAJoxkbLiACmA2U0eA9Wt32Vb36bvUKIUF1E1yD1J514R
YJe0MWqspU3xO7TOMsS2Mold6RMVAd6gKj8qhWQdn0t5bpkuLslzyI34EMyKiTBOzQ26j7M+NNo2
iiE+JDG1RW7Z+z6sf/1VFVQTAm45nxuKgliLGXpEr7MyHWaf3x+yEEX3+C2iGEsuwO8/bNxoJOOS
W73mzGSxGJFbz8Bqh58WuVarnRjImBt2yvW+kGq4YjTzq87pW32n/ya8+0XhpwcuGG2notmItS0I
k9FjnFzui6nbIqgcobj8jwzy+1d9Q1HjjLsUeXKeIhls80umlVGM0L86+P28Wf3+6uHM1UXYsLIA
C6UrZvLOLxrhb5XVt7DwW3T1/avf/owqdMVmUGzrGWvWzXvjnkjzVV9NhHvODhDG0CzYLHQv3x9C
SdvKZuVZn6XBwyyjw47pgv+ff4kEhq1rOSvvnAgKbNTw/JHCPJbfsuIa4FOXR7HHnYd4MmKhGBb4
2PGpoR2Zd8XfH1ruGiwS6ttvfyRMZ0+VW3ilaBmp/fYJ8O2//q3vP4vHTAMMyNH+2yd6UplW4E4w
hCJJYQIIBh7h2/63D241r4O/fx9FzbpkeYi2jbvAgTjOIr1VPLtV9rJGp9YEc8R0Vj7YqZ/dYbNd
TR3BqUPPALvM/ENmSxVLWbRI1W4CKqeR+To7vKoGWFYLvTVMdjlujDaDopRLmpXYZa9YZIni8SS4
ZJIHPxp4ddbGnyKib5Yxz1LQ0JPgedpHRzsOJvy2DHlJcffXJHniC1cgnctuR09gHltSLasG0XHB
VEoZHvDBs5amumUKaRFs78CJB8qgKUwVxyh7HPF8edBwFzYX5SE29A+wx0SXmEwgkjG+YbQpjkqR
MKBnG8sZvR+DYX4I4MA1RU/Sid+eDURrB3UK11o+smCXcjM5hKrkg846ldHQsrCD/QRRZckxly+n
rhWMYdRhmSXqViI03OfECsBwflSHGpgV8yBUgG2fXegTEZabmKVSv6VdqmxULpbOPshT4pYPOUWc
CN7pfdNzoWjRBjiXy9Jm2UqD/CJZfJYiv6/VU2CIbanTqszZ8zZzz8x8SjSM80mlf0FKeKhoqtOy
OKTpmO70EVmYYvhLI42JNhGPSemCAgI0kUCgNNqK5QmpokE33OrR3sfJjVAE5i16f++3xtWtYHi5
8UmNxlVR5k8M4+n35QjhxpePI8oufcqBs7fda5i55/nLFg4xp01GLqdVqKswij8lyreOCT6LuPHF
B8CR+SRUKWr2YBr2s6GwwekYyqah+gLaAqTpVH32lf7S8BOaMYMRBCwLvRU1mgpm2Ll4qJpj3kZo
8QLNXhhj/Tz/dEuwF85dYlmT507Nm90FZxdIhJljrGW0uwcSy8t0igOHzs1YZKp5K3zqn4nbIy1S
6YEqfiybwesEiNYwaj/rvqG8os9lAs6zUuwK1YDc09wAYECqnpHN9IA7UUZeJPCOhixqrDKrFn2U
fSWGkbIx6fKVJL4rgrAaBkTH0FXAtq8Il9TGWyHcDyswp0NdMIPSyN/CUlk398pokajTY1PKG5Pu
PqyYOKCkYkzvzMGqZMV1W7RX1lkyxcxNdBcqu4w0l3KdVcBM5UyZlWz25peORZH+RhIIzmXl9ZTl
dKnCZwlht0DirX4VNNaD1sYeW0rjDpwEAQ+NsvQFM29fY+DrA5KzSE6Y348qjyRudySzeGMR3zvP
XaW+cVYC6Mh1bIUVrlGfn7msUL904weoXhKNU9wTSN3JaOn5dHXD/8gAYbQobPT7QGKZ7Puy2jCv
Qe8Sm0eNYd3WsnMV8GT8PhIir4n6Eln1TzthEDpB2x0z4FpYx9A9Y7pfJiwiVN5FVPDw7UP9FQox
b4+LXd5wIYSWV7/VP/usA7fqM3PN0RjCWUCqxy/mT+FJh9ue1J8CSGvuGFDIuUn9qON2zJ8qW7sn
273f4CDq15WheGn5RJPlLtn3OyBQDfKq+yreuSSA1gktZZaZNzbqBhcpw1+3t+ncdDIIbCR4MeHg
Ud1ROkfRqsSKN5Urk/wbrhPeEqc6mHb+rCrmyYCFsGKMEIfTM/7CnTD6+0YLNlFj8ZUxoC+TqN0p
valt8ZHf4tCc8YkkKAUVyzvQDF4AoIYrqOTgjOfanW7LFaQr4wiIBCxsB5hI96KEJKf6Dg/zQ2Jr
x6qyXktKMAwsOs/SBEescyXE+t2x2dxw2SDs+xL5dCnKsy3y9WgwBhzgT8+Kv6/YTFgEl/7LfMFX
4bRuI3etGMFOh9Y21DCWMUNdkgQ5zhi/1V2wda2cGHesgK3FLM7t1fOIQGwuFgTC1eExzMFqxIly
zRDoFt27EuBydECJT6a6G5EpLa0K6o6hsTw0nbU+x7WYbbAWBcKf0nZXvq5sE2s8Mae6WLZFJm5z
IdmFFPnZoqXff3/dscFdD2wZq16Tbio7v4Y1qlqo9OTEU3IbwOZRY9kgm1XUMKyuN62RPtrI6di6
BjVqgvFLcRsvd7D7DcxUQHwwZDNFuY7ba21zL3Xk7SydSpJW6V8tjTSfEW5HZry5zHEXRGV/FJxb
PQKluiof4zL26io8mFI56W63j0JOxcFFPRkz7J9TvRuQkGxh32p4+8pI7Jfj/HTSd5XwevCMxLmi
fajjeKVKW8NEyta9UrccroRAAgZaDCo0muqVMS7NohPTRjae5KBVZPkWB9kVMcV9hbwfuem0bTo/
XXWZPa2pQY4hhkvVNW6majwTXLSET01SEVdjNBI87PK9AM2eMzpSYATjomANg2cd1goQJLav+9iE
5Zmx7pyhhG1aPMbdsO+iq2o2H2pAjSOSZdPXXsp9woPWS5vuXuVhoIWsbAAdFzljYm1iLukUWrYs
NbbtFWjFeGQnVsTCI/OPEXMu7oDLr0fVeCkndd5e+QdkeCtJokprE9cUmOxSVNKoy+JH3HbPdUIe
goiiez2sQNMQ9NM38tNxmCAlRvvipOW6bur3cjRes1I+yZSyoI0eS6v7YdhAQUiBvFBryA39o80D
IMIq2SdvYaNvXLYTuK9ZNMjq3eT99J1BcDPgZs61tZNqydYZH4JYaS5xrh6LYSXUknQw/AL3qa8R
B1lC4qZvm5YmtxKZ6pHNO1q0uPplDzwOX2zJnrJ4YaCPWxPMHyUje0kteWtKFAE+DwrWYvrGaso7
NWNfDIUfbmmEDLLr2d+K4EetWPgmyoNsqHwMhyclEpIDk9ezOZOR7XAXD8Zb3yXgp8Yb/sM3hmZA
8EDc4F5l2pzJj/n+9vMAQiYcVUZsJCwJrAODYd0MFTZ+COEpstjC9fpIgiSbNqey8HUJG2gSXv3A
bsz7uk1oQPFC5CX/iqk8SU5NleTAhZVRt5iV8Yw0YGtIvHmqpY27kJHxd7lvN5/CYj6F2K1Co0cK
+hDC5fDnFBmOTJSUuF0+FIPvola0d0xYywkTHK4pLh+5thDyLEVFHqwdaDtQmdNWwXMYPSaCNJhg
DkoznbOa4AvBqFnrYEXhI7CRIeIhy/2bG1kvasheICCZY0z8p0bF/lw7pKKU9cFvQ7gOsvgaS7iC
QkwXGU+eHSXZos6SQ047xFSBVUiDId3WY1RN9pteR+T52ObKHmKYDXW8tpJhKzNtbbDhX2oYPUl7
dwTObr33csV8Lqeo35V1xpROYz9pR8+lmO5bikjPdwSprCK5UAKhURhtXGPBtppAclJuAcFScR/n
OjvuFggMaIV12p5GhqvgPweODOsVE3m6nnLOFd5cA/1meC1LBLSan/vEg2+sPLjPw/pFTNiz+0Gf
VgrCpNrFCIBd39N0SXJQ1+7dAEsn25ulzcaVZdChqOkq8to8Ec9le7ozPHIpVDxMzsKEho/s56LY
8WOvppK5NY/aSPIgK/1mHQ/wT5CHlSuKNfxMkp+cI2on0Q75I3Ofup4jDrlXsHUmFHm2gmDKcttN
H8tyWwS7acJ4HNAQqiVpWl3PulRrjJ45gXV2R4QhuRndpcytPHbOqPe15GoW+jvMt/iomjs3OVU0
2ZdWmw5DGOg7VmaQvHhLmozKhgdWFkOLNwNn2hkFhuQCreVUxGilmOYVbUYdGaqLyh0eG8ZCvZDX
Ju+PZSesJTv8p6aGvq+bL27xYTXA3pU68onCia5oda9SZ0xXsbMc66C/+skF6s1hYiaC7h19KdN7
ECY9yA3lZzVNrJSiHgLkNLjA3LqdabY/hYt9IPVHz4jVR0N5TRPrSyV7uJdCHnTc2yzMIK1rwYSl
WwApV/V11MuTmNInw+SylpDhFIZt2AZXGfECpEUClmiLYNvXzanTBkILR8FwsGk2PtbbNfNoaFC4
bRYT6bGLdiQZUecZwrtGbRPv6hYwesgQdUxJ1cpdzxrgbqGV9ZzhifEMM0JLgZrQdO9SsJbJCv+h
H+wXTQxPjCMeW0kaD1qYylMy6zTIlln0+KlVTGRT3OnQlHm7iZ9YZq1PaJiymwq19RKnRQzbB+aK
ZyiXaVqfY8sAr5lXkhikbgb+7EqXWX3gxG9AQWZh8QueYi7+9rUmPEI2FXv5wgcg5/R3LMTvxoHN
gVoGFgkHUDnklyXhOiQExYCthPoCPnlNxAp2KfveiWaL39SBD+WRvSUv5N4MDAotRp2mvoG45HW9
SACqa+/9KBsSQ7UVtvUtz77Ay7XH1jUyaJkUe2SJyo1OLJ2TZufYRKUt9e7iSvHQ2Z8orleuS3oP
1fp70bQv+MT9osruUhNF9ayqBtOH1IFUNs/3p6OuInPPRE1UjTBm8+o2iSywcROz9Frd0vWBiQIK
QSNWDWsrzx6jiGThDM1yYVTAYdRpWDXh0seUD3shX7ttgGc3st6NcSiIRIqtdRdp19BQMcX1kqN5
tF7adycX4TYp2SYxYmxtjYyakTStuKHlksUm9Glpk/7RMcu7UFhAKBxr0UySaMHyMfLr0nOz6cGC
SL+PuH8p+NJ43YjCWLVDWMOpbsUalQzRCA2bNcDiegMKjgXOFBDoYgb3ZsVknZisN8sR0a4T3X2t
mGznh7ZbEXwcL0PwZqvJMD1XdjY2azhelnqMFb1fh4xXkFMSPJNXLRQuA7liumWZ46/zse+2prIV
RKpdkoDvTMQdCr2OHW5QrHV1+PxWH///yr7XdMtEafyv9dVb0PdR9Hth9a9/5VdhtWYaf2OCoplC
J4bnN4CpZql/E4ZlaMa3qBnyxT9U1UL8TYAzJONetY1vyfU/VNWa8zfgRqaDz061NcTY2n+iqtb+
lGw/B9o7CJhMS4A9gxLm8P39XlSNIjmdYqaVD2oBGI5BTbtV0pw5gQQBESXKcyonqtheHtBDGY8O
dLaFcKtxTxqSy6NneqqpXDivJc+nSGU8N5Hu3agZ2we4wqoK090KyJno3JodTqMxR2swpjB152Fq
BtceIN4RWdctKpyN2kRb22iU/Qh1fo9VqSduRls2LiRvW/BwbbVAYfytQuNHsjNqg/XqYJ9ZpBrG
NpJNBihMvb4lf2neRPY27l5fkrtRT+dpQBuhWnmzysMh2XC8XsqgI2JSbcSmBbkGxTF27hq6tam2
HkvJcMKtH8p8YFnio+tWGuK/EogdbbCdYn3augGtLcFKVMWgBow4hXVhVkuczwGIfMKOfZvcoNDo
jXs0qh81VbwywsGu4qL1sqJvvV6x3htzfHakUZ36wL4IoyruO87tBZmv6x4x3mU02cg4tY2+NQb1
io/LvEJlXxml3TzXjv+zLPD3WAmr3wG12wJ7GkkXLeUuw9ukT+qtcCmfVKK3tziIN3HXtyfTgLox
+N0utsuVllrGPs+HnzmIR7icyosSqec6F9MV+Nm4bJM6eJARGmkbhGZYGuyDK0BEgq0KCEH1Z8/P
eIhCQNqNa50qzIArnzn4KlABXROedSsHG/tWE0qvQCt3zghL/V+ilS2MBr/L2v6+kC0LF4Lqgi9z
NGcG9f7OHZBNBigUv7YeJKucRPXbLTZ7cx0O6biGn+rPm7hmzddFjxq/qqZcmQXJSbQV8d4MRX3f
ubiA0c/bKyBJXp902sWWAxpJ/FxnVn2WG9y0HHvVNDpYtIvuEiVq501hPMJnbzdCk4jUWGLQPRWo
d0yw8g2bdkaUQV9SK1QTvsASI6uuFNOxc7FcUeOriIROeVZ74ajwuEohb9D0f9hFwuBwqp9x4zFF
tJ+6tDWvISaZbupfRTbrO2suVaJxl22tk3+ljdfacACEtqSNEgcpYKfS9kpdRTiLcv0Xm8zH8H+C
r/z8S4r5X2SbnZmjNWRTi9n18cdXnA5pPoQcR1UJjzf+FDNfkI6BlbWQD3YJ+SMcG3vfhOO6R7B5
p5ON5frmM+VacJ9iGy+6AzzV81B0r42KRCKJaCpLmGMUnNWHSR9KDuVMMtGy6jhCUl8k4o51aLyJ
550qm8p4EZRo2GGcT+u66LU9hTa5zn6L2zPWz1qc72honH00vM9k7n1azC00me9xGp3LECY+6Cjw
qw5cdUixoMqjR1Hk2oFXSR5Z5HlOG8yO1H6pB+WAyMJ/CoyB9h202h5QLbA42Xc0MJOGhK/40QNN
BhYrvaydcKI7R2anhGfkgEGhlcZoteFLwiE6W72xh+WVwQvUP6XVHvtKaFubw411S+RlHYLvEpzc
0xj0R8PXmcCx4m4MpVnpOu5uZ6C8wNhHLQrulGhygOpzDmVPYgFEJH2RZqGxj/GB8BxiUzlFeDpo
GnUgb6HoEQzaeIlza1PN66Eaj61tth/5FB2TUPePBarjOo8eTINgoqYG01vHYEXZWIZ5eIUN5ixJ
QxFIQmJ3rbaBus1ccCggi+pGVkepoqCIUwWhLtmKSTyZh8LSHi1Jk2cQCK7WgPBH7O2LFIr0xoXw
t42iOR03ZEvZTSN7jkow6GidVVGU2zJNjNPMv6/G/qCEDk+Sjlt6wqlxYPEFnQUzGiP9FQnl7c7A
peu7qFq6VB02pY0+TkLkWAQaOv3JRGniOO2W2mbcj2Nw13Vm5nGjfzYWq/RKdHNjj/Tad5IPSc7Y
NksrsSfWPMWzfcd1hToGR7+YkmNpVmCsVBzyHCaimOQdXjbiBzRt45dBsCnrKbkfxoseZsbZb9k0
Sd/0hshk7EiIl4d6urj7/oBJGDQMe8qRnwxjRFLQQOPBdc3mzqDzWZGg9KoDDt+gTUw2WmFtuQmI
nJVUyiOKGMUHYkOS57CNSdtZdiyH8RKaELoD3SPvtF6Nk83jKQmOYc/TUTjFubHqj5aU9u3vap1/
cgxo+h8PXlMF9+JaMNB1TXd1yI76Hw9eEXS+H9DEXuO0MheEIYCkk6VLwR67aNCn3eQa1SUpnf04
wIap7JaVdLsMFeTa3Cz1GnvieMBWQhOKp8DOZPfEVrFYEklLKkcwfJLyYj5EpGAieaRNORI7vUjN
cu9IxfKUqjDXWVE0e4V1Qxbqzal0ihfwmQlpvUO7602uZCUAGg2XSxzdII3WFqL8exXDzFoELBK5
HY85PiQa/rpZZ+wb1sbcHKGJPIRBi9FKaIzwC787TIIuuGK+ugzksQxRgOcVqY8GCuVlP7BJZiIL
EGHpCv99yPRgm6lGdqgQErb5AGwE/z9KPXFXdpz9vULGo6mb47Hgy8MkJHeG4CDqoUKDbKjOc/gW
J1FuQZJGWkl29NBkm0Zn/oQu2DyUo/rUZeFrV0TvlsJmBp0qiGIrAL4AerULYNKZo3mobWBZjTWh
NymdtW2YeGIjCcignnAMs/CbuIFxaQNwD9B4biK/6RcRQ4e7HvXmwhkzdmXuSF1mJsEhCnh7myHu
5wlHzAFAwjRtRSiiflu7RXLXEDS3qoirAJzcJ0cnSD7hIlkeWXQRo7kNRH9lqepKfaU7bI9pad10
ufQJ3D1q0vFyfArHdrKD8/eHLVTpn//+qrXmi/KXZ9ru8+9/nS9aneLZxupoCdNELfvHi7YvtVoJ
psq/1v7goqEM3IOPBPOAvrHe4mZ8ogHdKso0XDvzI57c8c4wNxqO2qWOkv9N9XVPkWmyJgmYKliw
v40EsjJAo5CM+6QBQXwlUCLeD42leEnlXBQzHX84sm6wqqjhtWCzzb4IWKHBxjRiPrY2HQFN2Zzz
aJyqg9ibDXclQPgFYIBpM0UDULmAbRnuZd/j23i3ol47NGYyAS4m+q3W77rhAuvWOQ6+RdaAZJ6r
NIZ6NYmko4jmTbMq9YnYttVkT9q216eG+W1gHc1+3XDnnONsgI7hp+i+zHpVRq2y+fcvvDH3E396
4ZGyaLzbAncKhtM/vvBySupKCwP7mloTAO1YG04g5IPNi9FO/lmCrYY7PKvmHXPTQ5F3lfCQ1zPO
1cT1MRpKfM3ykwxNBYl/Cp4wAh/YJsWT6qvIIcpAWVZG557wygArqHQWaJiuZKUiUQnTg0ZlgHyT
bbbDkbEUeW1vcxANqxw25yEd9eSmqeZ9mjg/AHDlhC6F4VIKXx4tiOEOj/MHUn7Y1qtpgAJO3SlG
7f8SDvcvKytYn//kRcKMpWlC2K4w/vwi9STLV5PRm1dqRJ6YcSLuI+1ST3ivq5AEAL7mC7kEAO4Z
We5Z2g20K3G3LDvN2DFMj5YKWxwvgQNL7TsA2PaxnFsG7KvCLpAHJa62mtUJVkB8ierC99J9tsWC
LdTOQUa4T5roDk3Uc96qxjavj2HWHbFM5pu6CLVdLxzcPkG7aazM9dzafh/DzNxyKk43Gz14hZF0
V+gq2dF1dOy6DNIjO5JKjadNQcUI4yYbVpoTjycwABQNEZ4cJUJ8Tq4Kq9Lc2KPhdIhOYmFf+327
GyWCCidhZx6FLwpRHFsZPXdKWx0Ru2zGNiEXydKDVYu47KZqY8FmmqSJrCaTi0KCg2QfBBAx4yij
vxJJtwi7vofTtTEU0H3kWytL0gCJNirNF6vntoRWO6wZ/5hgJBCsGUi20BThBYulpR1yULOEbQau
pWwViqazZvTRGjjF7CFNs7se35QIQ1KicwuFQNpeo0ndKJgDF2WDeBPSu70iBDiEKRm9IHPn2KiH
pZ4n72IYmjcnIdGtcaYF7ihni0wBV5Fqn/1O/+wgQQ9Iwhp8QWRREDOntZXhfT+BjFCeAY2Ux1wt
Ubso9ynQlPuqRJIOTDVfG2I1ybQ+GSYj+ZlzQ3QVadu5Bs6QnY0yD39sZV+E1k6VVfCkJ5m5sNBV
XaIy3FcWW5VoVJ+zxtEe+8HdJfBbVpK4SLpOhUGhiID8ETC3afAHHmLHPjfFYyay+L4EhUfKHZpQ
Eza0rDl5gozJWacfaqiiWdm1h96IcFyn/ZdNeiRTTyvYFARaL8BlJDc9IvtECY+lE4C6rbFVfv8W
HpdnZ/EHkuB8R4L6h+SWou0VNfU3dDYHkSVUHHGkWgKb0TcPOiGWm3DsgZU0gbsYh0C948V1fonq
+Zd3MYfZn+9iVzdoRzXHROfNwOZPHakjNURJSVdeTYviYMhQHxZma2N7nOSJh9J1sjj6SXU27u1E
eRChby5EWeNg7IfSG30GzhqyyLVJdwfkujrooFqJbTkrmbwYIpY3hnUW66yLKuJwG+FIZ9gQikeX
WHtQdoBQnU6VXi6KG6HcpsfKCkjafM7qFeLBKCXuBP8W70TQ9vdO4n92TndVU929BQRr5bzNp46E
qYXQ4mqWC1ZLnpkOnA3EqaJzgD34JCMxnWkRYWgpDOY6WdmK5W99aP1LshcmDnAfVUsPZQ/U6gGj
iHPyyzzYthmiksIqJV84kPdmC9tljHxaJ1xWuK3bH3Yx7eI4mW6WVnbrNCBXu0SQhVXm0snGZCCT
h486XnoGwHxdsDnxLfMfLGQEa5og5Q4dQLpDjJru2PsLljOcbipCpU7L1DufOTD5ufox9i3gIE7F
5MPUn2uL7WY4iuRoldT5XWhkKzjKJMu09sccYHYNWkildRgFB1uH0F/kW+nq/UGby5kghueVji6I
uG6AdEjJdCXUe9kwQ/Bqd2iwaPHkimS7Y0NDiKE2Uc1H4BzTtPMkxR6cs8w/CcjWLDYs4mlUBsxO
iHGpaRR5qoeEuUavPJET2K3JNFW9aiTE0bZa2gyKDkRJ5HeJG6JzUifzzoRCRGgVnmpz3Vo4LvUQ
p2TG0gWfO0oLGTmseCxkNGFZNmDY2mSL4ZMswCB+Dtm8L8pB1VdpW7uQE5Dy5qlLD1v7xy62xguv
w8qsk4/eJMARdBQq11wP4HXI+h7uMjzMBo4T+qEPzbjnieu/odZBIN5wRwZaj9QYjB4DRf/gG1ly
ipwISVSbPqaa+c7ARrsr5981pXtwg4nVXkoALMPMWyoh+gaIWjZW9JQBE0OQVutnP9TtZVGhKHdq
Vuw+qce8hW5ydQSmpSSn/TaSn37Vv1ulY13iJ4ElaR/W/bQZtk2s59joPiOA88umqhyCz4hUCGyp
e2Nn4pBUc+fRmNLMY4pYrpU4zb2kp+/iMfCkzNSrsOFZmQS6tfKliuuO5+9QZyNhJ1l0Q2ULdHaQ
8S4w5SPJA63XqlLdF+qt0xEN5bke/XCQ9paYh6cgP04Bes8mbz41rMaHMRPVxm5GbAZJtAm0MDqp
skEUEDQ7LL3WJkDAxvFajE+Jz2VHcRSGzfRSDihZmqQjdsQken7kFD9mqUzYV/8ohsxeGpZtbwVa
p84o8jMS7QnK3YD4z6ge2sYJNtjMFXaOLrjkFqm26zOe7KKBmkypR3S78bOMhLl2qKGWreNmXkbe
L1dLNxvntPAl0/Cd931ns/spmDlUn8wpxCkMChdXI1IWmYREVxJsiJONSKQm0nDIN85tK6mNrlQr
O/xU2tExwsfYb5Q1q7w0bqptOfagiWszO1jFSBlI/7Ro0RhuSbqqNxo65ZUea91VI7cTDOFaJQR0
lcqQFXZGStNgMjg1OpnuCLJuVq2h+3tsg/hBTMJvbI0tLKHgglMHMnNT9g+AR9M74YwD65Fxn+Hu
AhJB2Tyab02KP47m/WHyyXUZRzf2pDKKE7Kq1B29oo0/yIFJNyqRIkdRqthEcFz3ILyWOdkOhID5
R6UvpxN6hjl4hwQwzLYUs5hFtpOm/7AludZ1/QNaqtiq2TjsXGDey6SJLaRXdn8i8+F1Yli8VnUc
3J3TX9khuLxoLiaXpNrHatuf0mKomTXBWS/ZnyaDNj4bo7wPKizDRlFyphlJdU0qa+O6T1j75IvD
7HzVkIBHlE5bby1q91+elP/RQmi7vq7/a/4bHyh2iCYPm//+rz/8zvvKT2/ZV/1v/6e7h83tz//D
H/7R+r+/P82Ec/XWvP3hN2vulWa8tF/VeP2q2/SXb+DX//P/9ZN/+fr+V25j8fX3v759znH0Ud1U
0Ufz+/0QqxuXhvNfr5ROX/1ftm8Zntroj6HKv/7N/0H2AN8hzE4jlIEu9h+4Hlv8jerB0olvsL6R
OQxmf03GM8y/6fMqynVtncPRnHdONU7w8O9/NYD8uKZNLp5ua7Sa6n8UqfzdovyuzzNoqfmXLMdg
OMyA2PrTcNgAjhaUJHYwhZqh+dYd4pQ1jFTlsTymW9vClcC0bu8jdy5X7a15Mz6CW/Nk5CxGV6Pr
Qd4YYNcrzw0DN99jqIRfu0AXQmSGuqWUypSVhCD7SK9dyl3hX1MPTsxGvunMRvQ16g3CPcNH7bM8
IJ/ZuRg5/5cKT/tTm/bLzwjiyDVN3eY/cwH4u5UDaIVRE5kzMde1n5CmX8N28kpHP8e9wayt/ako
WCOLJPphsk/+3QXxT+ZuLDj+WF5+f3WDd8o2mcOjj/nTV8/JtysJPAc09Oj2B/Vnfq3ujXCpvjab
7CewbOA27U/7wbjm/sqAL7FMHpSNc+c+OPZyuiezxLhoUKuP5V68Zadpl1yY4tenCNHwpcWisY5O
45tjLEYUTg82BIh4lW+Hj/wpPOpn1Sucr8C0LHqe6Sn5SlDVnI0fNVHWC4TeE3/njhJzshcLlHDt
a/mYPdK4KPrOJH/PXlOjs4/XGPJVCxKdAxQRx+zYb9TPYdHpW5IhHJww6DIRD66qh/IECZM8Hs/Z
47d5zR/Zvocf8Y0fZzM8y5+Tp1wnSGJ3/tYC54No5i1wtv2xvY/XKrnwX+OW2RmGRcpnoCGLn+IA
OarBmBYrO5Cb9TsymHlassrea0RwxkrZVa8c0JlYV49USIjPhFgj4whueb5wH33kgPFlPE/2Mrhj
BVM5t/ySfAXGAsWMcpffTG+60iTL56y/4RHM4xUvR3AcX+SbtekT5LwL8yecC/vOsnadtk8C4jgo
xLedgwKZF2SFeli3UfrRf710Gdc0niWc8tpaqhdDpedd2JfqtT9Y7/nZv2/yk3j4v8ydx3Lj6pal
36Xn6IA3g54ABOhJUV6aIKSUBO89nr4/IKtOnnuq+kbUrAeJoEvRgb/Ze61vDaz4mTeKHejUsHWs
+2grXLLDcAkO/bwL7nT8Ig4YktTB6VV+wGUxbQDN4a3YKD+xG3hyh33UFlkRfraxi8YE7FCsbzTH
f5Ubl9VB9Ai23zyqdJgGJyeYw23d/EjEuBe6zNxY7jB4am/Sl38use6c51f0nNYmu0IOfQ/PMo0h
PlqiJ9DD00Zhd0nGE/GBp1HCXbWdjuaLBaJLpY2ySb/rG6XV8YKBU72Kb9CPtPtgb0CKNMDXIxhy
MOFbjz2fBKnTSMuME/lR8i7+6PZQ7q8yE79tPgWf+qVrjhDXoxf/ybzRHuHUXhKhN51mK3v9kl0H
qPVuppyMW6O6iMSpyH8OXl46hADs0ldrw3gCDrBz4rN1Zz3Plc3qzSgdQoycjF+HnX73F5VP8yjH
j3HhVNdir18bSAdghTqUkLYB3v1VXr40yvOsO5AcAn1y2w99xxIBG7MLtIfOluAUnnXTWFbZQBrI
QYFkOOyR17HX+4WMdHmDupe7iBfpiKFng/w/bOPztPPLnWrYtVNfIHB0+/Cc4PRWGQMVulIQa3sX
azdJEH3gktokfaVPIB12yluC03wr25jZ78AEk2oYOto+fiJharObduETHCXssRDJgqvRIvS1tUf/
o/kBaoL4EWhxv59eYDa6KjX/G0LukWiv7VTvRfIAMVU6DV7dq9I9Wbf+3L6FB/Clxtt0L76Imww8
jC3eS1csOf9+fPxHnZGoPUmmJQmXV5KY5hYJx9/HZhIYTG3Q5Wq3uIxyqopyZryYUbP590/zXwbh
5Wk0i5oCIUomIop/fZqaTW0n+lK106ThcXkKi4UZfp7vuUHaDyTXEefq+98/p/y7Svovs6spqbKI
cgPEDQs48R+lBfqTqj5iHd1JQvaiLNtmjX3FrhzRuec65gpJa+zUSj2/fI4DuBmS+YFjE8kudWF6
NTrCv+mxAFC7mwHpbdK0mL2OFlQbKYCJuvE6olh1KrNmGa1MJBqKkeqiETY9eiWlN8+QShNKOu3I
kJHOyKwL9SgqaXzNZ6U6qQNAGRSjh0SnOdY0z3LZaY5uRBW6c/o/aQ6GDnb0fZtlPjVFJvpg2snE
10xm8dRqRvcQaI18ttL8WMVlv8kSQ7BrNSj3VtucRhLHtiD3cUWI5RsEBHZU1zQgwyTVfnUB2DPs
O16t49AFPwcnG08hGQVZIm0VIsrg8s+entD2UHM0eTot5IHkvtJaTLlDym8j7++inLfA194yHCxW
8Maragmps5hVgPatF7mELVFboNqkOvrp6ja5yAN4p6gQHxLdV89RX9Gkm/WegUpevDHCITGnnVbV
Nx06mCNShhopq9nq4m0QCvNHfgwlnzE1D8cNp5yPKHDhZQfs72VhpsRXZaYHn9ATZAA0NIONc9sY
51glxccQByY+Q71Oix1LF9TPwRrVi0VsfApawe+MdNf3MvKQVmv2SYOJeQBAXAi/LJzMh1ybHzX5
I+D1UjHPvrD++zut1JnP0P1hw4Hmq2VOW+ikB0f6c7e0NVXyVgYfiW6qs0joG9ZotYqIUtcftDlA
UbRYJaSLaIY7YdLupPGrGrX7uRRoUgbTy6iXz+WYfoRXUjwztxmb+zHMH2I/eKSO+BWbVFBmTuBZ
RVqvNS/LZVSwbMtMd46E2NMwAgYjAHJNxKvtJ+qOLvWQQyXS5oV5RrVTlTMYCjF93DoOLmGpPUXy
fBYEsXNUi2/ahBweF8JWSFVhVxe1izqmoXaMDLTuhuccUJVInqEzlgGZY9DaONVFIX0cS/kLnC0g
XMLtVQvJNE0wIekAGwVdzUSh34mGGdhYXlI0p3wDEzb7lE8nnTErEQaHJaobHsolhwb7A+3dTdnh
NJ3gOIrdZvnORF/wxvTbotMAuMpRQm0z5ND48BihyN6pd/rq7LbwrM1OThxYmVR4KTtHk5A3jIYd
1/sObjsxRuTNwHkRHINqasLCK9e+4/BjHh9mQs6UsX8ym+FkKSEZe4QfkbKCucluMEs0LNH6Ee5l
tmTTY8BVtxHQpinUsBqD8pFd01gmjbpTTmBKzI5yyWVWMOov6WatiqAe4/pmAn+yl/V82sVZt2sS
HySPtuTa4866F4rA36pFAPgkiWvK0KGEG3mWMOBaol0qZrMxeznYTX1/kLpGJax19J2yzF1TEqPD
BNLFWHDy6wEtv3xIo5o1m2y1ISwI885vl3xagY5WLDW4ZyaldIdQJFBFHRKkBB+kNbNoXW+KzJe8
R3pd4Hc6rrdo1I9+X+rlX/wi4uO8MIZR5IuAiUlQDAjaAECSMnyOVuofwk7+rgJZ8GS5j9w78kop
j1/n+2ZwWC6yBACFvGnOxc2iBrvtqQJy8r7JT/NOfotLt9nU5/Q8nqUPJGnNsaHLQ4fybobH0DjJ
2/TAb786jZRXf4AfusAespNyMd/s4gbbQHwT6EZfw4/mRJwHOeG2fyk+AevfiQhWgQ+/8h3pr+ax
eQh3BGmpNsK5yrwa5RYxGyM9orFM5YNylvAodVM3jnER7ywSgFieLkCYA8tZaEghVgljL90AugOi
U+36TaIxYRDRYPPfDBaIDnEJ2qd5Z36Z++o76t/CeZOgW2sdteM/9j+V4mrPw4lgEoyJUI/yhFUP
FY1NerG2xnPxyEI+uDPt8Zl+5Fa8RluDTGMmMaQSN0oY7zNFFsf8nN8JhDK21UIdYKVN0iDL5g0I
u/bY7qSKrYrXH+XxUASHFAqYaDkmsVxLMvKWVs5AIVH2pmFHqqDC6mrAtYWab6/FvB0XfoTlO+IZ
EyFjKVWQNc4N+YZLLi8oDdbngjvodxo4KN7ejfb6fMzcwY1ML8RkNzAgMJ84de6MC9OP+Fs3eEnb
bYn+zDYvtHggB6DRj+36VS63iuTlg1NMDuLrFJA9JbQrcQnRnsM55+01NuIl6oImqq7NgFjaBm8z
TVsiBmqFFpxj6qdFjQbOBaJ4j8OJyrFNMNqtWEpSTvGt+Y5SH+tPxGF8PcibRyQYVHfs9GoRw4Yi
Jdjp+f3Q70frTbgwhFm0Kw76GyLMfsdpkQl7PmIDCHvwYFzUL9I3RCwlIuSLQ03RryXQkjWj+WjQ
eEVvRATKUf/SXOE2P/tX9k/NG/XsClvB41hveO7gnaXva34q9/0XezKCd9VvxYsu+jn7wN0swpV6
GZ7wL0W6Y1342RATXuwQ/YDnLp5Kr36AA563tvnGL0D5zNisURfEe4HIaKmoO9UTQDJYTpfkSWOp
CpuJ3ic1/dIl1e+lh/M67Epe/4HXK3ZntGb8JllCCcBpAD/Zj3Xi4II3qm31BHd8CqgqL3+67+8K
6bUoHAAcJGKj1Y8Sl74sH6LBRvKSgNM9SZVrHMmVYwdqsq/hm/L4G1Wy4QvKN6L/3CXPoEnIYtST
bdodhU+iKaP7QNpRuNesbcVC7GJdJ8Ax1C3HM6KYU0IKRuBx5qo2cIxqWx+7xEN3e0jOcUA4IMHN
8InjV9E6pSc/37G31UmrYbGd74tPvFk+uzl6oAg0bOOV82rCFIU5ugNUbCMGZ8zoPmNX3eEMovu7
y0fbMDfJa7rFAcVigA3Y4OJuQC9/bbd+hjhsQ4xhs8QcOqhI0IwNILPYM+CtO6H9ovw8ny3OGrao
1AXc9L2GY4zCnRbHjR05ZHwc31tWedajaTndS8EKZ9wCStw3jvQqefJWf0q3FHPeqG7OTB/79Bx5
ylNOXcE1Tkd8a/PDkLnjHcXV6i69sZ95a714H0WOek4Yxmh+b3AQGl+L3WKXXYAkvPav6tZ85z3c
2OkSNBoe+i3WuKDkXafZBovJnrj18RrQ3ETZSzhf4YkX/x47Nhln7OpKZ0A/a7f3zZVolqP2gM25
fTVvVmG/h3vcKBRSWCbcfNyuHZttaKUP8eSZWwxw/t7yrE/ZzZ6ZQtu7HKDVafSKS3Cpf82KPRns
rhCsWleCkFSWW0/lZ7fRzoyw6qNywQV2DHZklgcKnEgX7yBspkncpcmpbPeleKff1LPxUNAeQQRq
U6pEM0puX6zt6i+2BnQXj/VeejWaw3xlS3dhhqEUwh4x+iRNgIQhK3CJACXvyOicFEdZtin9A597
tsHCeARLWqpu/Sop7kKYu5oXrYX16BnCtidOXtiNksf35Ice76VIbuJ4IvdVjh02qT0Vhc7Lz5RV
MEvFcLdaNqRN9cmqwoLb3J7UW/goEC9jS555k7fWgxRuCA8uIC5gikxgTjuRW2Mi3YfyZgEhnaJd
xIrAulSXGm+nCk8XG4ht/vQ0AfacdsHL/Cu7rMOc6gaH7J3qykBazjskSpZFljvdZdvikNyC6KBI
nwSExuYtGM7RO+ilIT3ONfJWO26P9MhY8Z4Z/BEVBgnckEdk6U4g/Nh9tTUNt4jvGH8skKGp9Zgc
+ofJDX9JL4K1YUcwnNM3KhDKq3SlANIrtnRN97NX3VCYkeKX3YJ35iUGA0X5sHqvO/fX4j4ib+lX
6wWNk72IIgoiUsxRcLlsm2OmMsbHgK0g1DDJTZ/G8ikwWYU7CVYQ5hYYtpInMdq9xe8tgJ0reLHp
Nr76/gMNf2gs7V7hjI1xOBOmAb/c9t+DAAe6nUtu+Vk9Fe+Ff1Kfy+g+vjPLo6XttF38prHwFLzo
YyxsFSwvYHB8vQdSRxRgVG7/Iu1KT9128DuxLDnVTty2e7an3TlKNmG9rRDdf5vahqx6hs2gIsPN
7t7MB3G++A/5jpTlt+4bEU/JKuARVDk5cgqRumguLmjRngzR8e+Km+oE9+Upm53kg9id6kfxuveS
+sYP7ZkPWbll2O3Y1M187P1xAGXAIvyBOS+6EVR8h5RGi/btIXKnd5UwkSdGdcDIOX+V2tglOdYP
pFEwiyg78xmUD91Q60pB6UPxxG+uSARNBvuROjMl1nFLpzzGoig5/qNM9fKo3YP01kIIlLfsG+uh
2bvZtwZGKLnN1jGRPME18UUZF0TQ/V2v732mxUl8Vym3pOpnP4tsTkRbDV5nHUYRCmYCbwpo4Pz0
aL+xzmKkI94iIQQlZQlURTUbddfAaNcAIIu3Ek2d88QG/TVHXneulZ+m/lWHm/qO94SLyegdMksB
RNj5tWaRcMMOiZUxZZVwMFq3rl0rcRYzMmtcW/32+RoJsMQNzan/BFKO8zh87E/9l/FreCeFYomi
+ay+2TVazQbOhP/T6N7IRDOwZz5QS9ZeghFkCrOQI22Nw3yG/HeiX8jqckNLergkLDNq4rRVrKME
dm3KIxIJpCzujAxE8tQvcc8SMdouYIGjekYtTDtUsUlMuaRv+T7ehqPTfHa4RShrPlZIx/A828wU
V3NbXUzzKG7H7/7bvHBWCvCcH+dzeM5/IXi4tucMZOentY+e6xNYaern1fOIwiz/kWZafDbeYrZe
U7zPCxszxPjLMLclbQqLrQx2V050oaGfmSkoTwLZUccJAZS8AKlGjC6HxSAeaoZ4HIJUOkK54g5J
bM991gpIM6aazGBm2265dz2sj1svrf8NaCkDOVwIBuVOOkIcl/ChLY8ujJmYnekuDVokSnF4a/Dh
BNoIp8eEeBgyzrQVClRTrGVsNHxepRKMOFAWNRMcTZt+t6HF1yAc+WFnzcIUJpFUM5JbZIVHXTN5
bVZL5VbNRA+oqLabDdGy/bxSsfmUmJ37JKN+JDN4AFCIEBHZgWBgr5xEt1ninZJapBhlabxlPwzA
NbVvUgJdvOqa4UHCtxxleepVMhV20WLB3dLY2pAKRH63XD8AHjORJZofcqgycQk4SyaF7E6a5kGd
yvh0jBrDX03RXPYzT4nG8DmKPK1SVVDYxtpNJh1AAU1baQS0VDlTYVEV7X3F6shUYHpbaL/qEX9B
OiLhEJvhqHbM62UyU0gxhyNkrJvgE4vVi5J/DhvlTVdnousYH2LUZ/sc4Zm9qBOBjx3gPx4NJici
HY+9Im4k4p1YP7JCHgof4K7/ruJ4OrQyGAZUwQvdi2X4rHkpmWBL3I5sFHuEtuyvEVDBV5cRdW8W
GZQLYYidyMSiImvVfTBY8NWNEF1b54U9yGYjIOJ0fNWTXN73A4zXrNXv/Pgj7WoCYizpWy1hS2iI
d9x+iuMtGmPmX2EbA5B4U002K36yMMPMEs743Nbkz4/3cwBIKddes+61AX3mjGL7li8ZGtKwITTj
sdJ+JKGsbbhPz32YMq9ibKamZmGwNI5SMwL3EVCroSk7+BlBwdWoYvE3Bba+84vQwpBpR7gulRj+
zKigpJrdkBmkmxAzyc6nlld181Nl4LrtYoEGtmBS+9YHOgzB8LK4qFlzsjslcA4pSUYFOkW2N1uu
HraeKhHSEcWySHIPnfOS8nSkWADN1QJDRwiBXj5288tQCS89acM6c2hvwUep++KlbdmMrf83i7Uf
0dwnUslgjYy9oZ4WGSjXxtS8pjoem3oSH1tRfc2R6HSVq+NLwSIhVsw602w9MyqHWDkCXoHxS/Kb
l4IguTBjQ1zmLFGVon3KKyFl8lFYaw/WZ41CMvI/VZ2lcYQ6zihYMJcZHYRFIqm+Wan0WndUHBNo
sriEsKcM06noAQOUbBnkkBZKXEWGG2Gcleos2N+HEGZJz2NHR0gmFt2IzQyMGbkybmAynoV4kVMY
SPIN8Q0882c8Luz53N9OFvWgDJ1J1B5quctp9KAsUuMnsiUBxCoMKanIbpl8JBILIsTImULmxiS3
OzOqdNvKIzL1JCYAI3jsRjXcGsq2Z18atzDxJEG8jUxTDXwwR4ge/TD+gHWbU30yEtfELiinaPiV
pmRelBfSTU/dQgiUfN9UVPQQPC4jq4vn3rIxBG1EhX5b0JVX08pv0VA/SRXauN4g63tqCLqSWpS1
TcP5NjxlaouoUdbZyRgkf8LciWy/hYGKyV1GLbYrcfAGuuCVUnGD2skIhvx/V6ssaSE/wHdNuhe4
lKxHiH6Ff5tnJ6t6Jre4Yd8fvxktjDo19qcLgm4H5tMjEPPTrDcbX1YTz8zFbVGwlx6JVnA1AWZ6
nEzytaQPKIhF7+lAHGzYjk5izZC5k/EhNitKCqn1UaXsXIswewIBBtSS7wqHRo2iEcKFmlSXkjJD
2/rfoQ4BvO+Ao8Sx00yQjfU0jt0SuSYL5ZFYjoPZAFkfWciW7ZuoH3HPXOhr7EqoIWCem29rpHGf
NRskhCzw83MxKdRmsuDs3KPU3mdV9YAr7zKWGD0HnU5bK+I7quuvMj1Yk/gRBBnT6QK6QZ5KimaT
Umwy0rdE8Br4jHathee06PEIzYCQArY409uHPkHC0yoW9g1oiRz8KwRp+dR2VEVqYdmrInKJgMvg
Oopu4pogq2U7paLtOxaQdwrrIajjzEu7iYkVm03TzPtWB3cS1+KxqPEOxWJ6P/btW0/ogF1lM8sT
GYWLzpoII8qtEIQP7AfuFEKH6vMj0okrwteAb6NrcE2wlYSraArG6KVADR0VdilUELneEWCwDQ32
xATHgFlOUmNTWNlTMQ7cVFJWq4f+mIbBk2gQ0Fj0TtJo0rYaUlhdw0D1t5e3DaOZrZsJ5Y5euSD8
eQZkpW8jlUieOT1oWj4Tdg4aHSb/PhalW2ayBk3R3A5jyiZabx9GhQquPxi3jvMU/TwDvIy7W0Uw
aSJLtkd6rYHKtqo3tG3jl15SKRs/KneKImyjkkKfkqIRJt1mr6TlsTejB4H3/xxRPE+K5DUxkpCZ
OGS1yEQm4b2i2zaIexVFt2gJQIsUoCt9rDBO1SrwbQg9sFfRG7a+zrQvdAUiT/YdM4YpET4wksS+
vyYk2vboh/FiApUOZGsTzqQSKPR1nIkCkBrJbA316UNNwOEOY0bGZ5nsZ5GEoMLcq3HbuaYANyzs
Ekjxhb7Rcf0PKDY2Qzg5yYw+uBH5/nWfhHosrfaCCnX8WLib1Dbba6Uab2oTYXxHBkhVGPk2HuSf
oeop48KjGh57QUTypmOznWK2Dk13bmTEkF0furOa7yazfSBGm7pmW+/9ztylRkQNotZuA3itTTmD
JxqtS8JH5ES+cSp1H+o0GJGYplWaRg/V1PCLabQXeSw1R0yyt8QXn4Y6BEWng2KLrBdDRIIv96OH
ItTHTNJk2KX0V5WMb6eJhY0mQThSMxzKkgqeYuFuFJL82vaEPuo6NQFzqVlrcno/C8IxLOeHOqED
wcCuqS6uM1YA6vBoEiIDYkL66rKuPqtxs6WODxwDuRjc3vY+aOA1G5+6jGuORBfS9aYfoNMQfvUF
ysonVKiq243U1ySBFVuERNnRmwkcD79qo/plVBUz2ypBbXzcfmNDrLoHFrxCZJyDxpelJx/f4akH
Ek18EOVRv4PUG0cPwBo6jwZNZ1smqqCKVnZCXp09e1HqIy6kozEN1DWC1jjLWBwWW+DZEMeJ8Iqb
7zeF004Ew0d5f+0VTzBl+vJhp2xnRNmHJsO3uV76x9URg/yeKBAMqclnRGfIlZRKOwxm+PfDeptZ
T5YbicF7EAPwXA+A+MJlwJJwrbFq8yUZ7FqhHBo9/6UVEPgtOMabXhQwrFZBizm5p8IXBmxKJTay
sUkgOHg6rMzE4akpO7cA81tP7tNepeqkLansSQV+dT10U3kTMsXwZgu5fxNPmOBljeRVOVRIuF0O
eY7+pH2zpNE4CH8dyH+31Vmr9nFDzN6atZfJIy+n6lrP0MT7bDCpiilafif6g7ztOy3ByZWo27Xb
/T9SB/6/xH//H2r7FGRg/1bb9zIVyAKDv+sB/+P//CcvQlT/N3KuBQoh8reMBdkwfDft//lfAloG
7jKANuAT/A2T+CPsE4E76KTs6ZixMer9EfaJ/9tC7yeJeN4I40Ow8D8hRvxD8CCaokbAGdpCSVZ5
HmXRXfxN88Yc1CS1VZGSVL0iMcJIbCMOpjysqXfohv690kH5V4u59l+e7R8qjipQWK8PPJt/nn5G
KAfPBQkkqe3fGLg4k7WXgiLoWdkW4CNs9RXwwTfxfnvVY51cw7dzwtPwTFUVBSACViJjQ4S3NA/c
4vjvXyr0Dou3/jdRhgh0wOR7kxVsHxpf3j+0IJPUSKlG6MDZaKijltXcANnlQLAVU6MqUGjtgxB9
esvcpeSPRjOPeyGbesCYlUZ1USKJdb2EZKO1A8IFNqGsSVQNAaHKXZQc1wPQDYKdVJF0jXw8CMEw
Uq8k6y2LQY2vt+U+xRRmx3JTxRZumIgaGCEpPRDZDJKcQBVnPZB9DJ0vn3sq/RK7CGVJf4/Egt7e
mua6Xu+XINP1ain2d7lZDV5CksxB10g0LiSaxUotkGX612ENjCXUA0X6XFySLq0O6wHJtbQtNXg9
f91USxH49tmQEgBsGDGlsS4PYipSdDNK7ANdV7L2AR5hR8tTasYg7/IKuciSsKoK/dJ6Xo/rDeJC
e55VPLVhylYQTwc+yb73CqaqA8ry8rCmrK6XyNutfl9t6lPRSvJea2Ad/i3idc15rZawV2mk4oAn
DAjRXzGrRq5S6f9zvYDYCwbCf6nSatdWIgMiaLcDDNT2ABvyLEat7603tTOmURr+iu76JoJ/sWqg
dyc/Zk/xkI1kQ0LGfx7+XJWq+FUbgCEJC3p5fbtrzGzcooBw1ne+fivAsE9Gk2ErXd7v+i7XSzjH
FsTocqNoJujh5/jhzzuUE4Hi+nrdaJfUWVHpvspQaFzUOzV5syUn6Z83u16S1BT1mIRjWSCgGApX
c1gvRVVBD0Wd9+g3AlT92vN6H1WPAOEf8kSZFr4uIHQbIzzwYZ7y1JbcBqxQEJeuV+HJ54dpKy9n
Alrn8rBeWs8OGYP1bkBruN6+3sQ3jmHD4pwPrISPqJJZPVZ+SvtMCpH9mc3SZKcgReRFtaxu2mQj
hFWEqLIbh8MwGFwM8ome7gzUfLSi8RAtqcKDSrm8yOedsbyG9bTtl9f8+9Lc3TLNb5H0/3W+loSA
swpezuKmKMjE8evz+mqK9SX9ddAItD1YJUjm9V5/ySKIilnb9UuMu28yVGTFQqRbrq6H8a9L/91D
iDhKiNWdhA0+xfogLunQQZZgHdfy2gA9AHbfEuvDei8BvTWBzv9yNfcn+j1WQ1wQO/tNk1IJVmCz
oztc/qAOBtct0+71z59fL7Xwdndd2v9+VB2yqhvGKXZqlc9raPjlT8thvbTeNpUjw3deR/Bie0TK
642z1AW2Vlmp+/vuvz2yFb+FXsj2rIopgyzR0+ulUY3L+nW9OBGtA5Z2uX89VKb2ETJluE0g0EP/
c8f6v/EH/+eNf/7a+hjBzCQ7zU0qZssnn/z18evqQCFQkO+7sMI1yTyLn2vgGw60ZYgCt2/thpnG
zvrWjIDzY32/6wFJW0KGCkXf9V5VJyzLDqdl1Pt9fyibblQrL8U0LrxHVDSUUbTlj/x+7Pqo9TpL
9//4y+vV9Y71tt9/7m//Jxe6bDvRsqJSAbtQREYULz+y/+7P/LlNHhDkQZtsv4jSIoCUWky4nKbm
gDtcSo2P9Vq83CQu5ysJPxielquDxO9tvfTn8M/bMpjUUGUVFMl8GpkggIhfH5PP4c+0vPn/9v+u
/+3PPWzH+X9/rq+X/vlU//qSgk4NsWNslQl3fS3KPwWjmdsvE64SSq4xlulOyMVXfMiaGy8Z5uth
WGa9ClW4kQrswPD4I59hOW4ncyFMzhwhCBHbCcG7WncMFBxMFsVKDGLxd+rAGj2wHESDIvE/bsuj
6ruJytKdlucRqczgiY2Jb1+muXxo4S20A1IhBTXZpltO7vUgLxP0n6t/u22Z9WpChBiv0uUMN3yR
LgofVj40ErboSoahPO9irHiebKl7M+0KL6nbdz6Ofi9IgOL0MN0CFR6JPz2AFO8Z0/sH9aomSfL7
OfslicBYf0EV5S/kWhk6/dEq3Ejj46nJQZ60ysCaDfZfbqlS+ct82WdsmX9fXHMV1gORpZod6giY
zanwxmGi2NT/Wj8lTRHyArwi9s9GvqTLJ7J+Svoy6SdGQ9Qwwp+gaeB+DNoPkJbqSA4udS/zo2rC
wBuo2llJM+2sfNNBJD2owVMY8+NtlhXWuBTYLaPLkERjG4mKfomN4rbldFBkNd3VoC2YDYXZwul+
GiSmEAJ/Grp8yU2XrOeWtS4wGUB+A0UkiQ4v3r+tRjI1fR75IAmK9PuAcvEKey3Z9e20IyTBvJR4
AkIZIFbm9x7xCod+KO8jiQUO4Kl6A0ScAmZu3GK1xmLbjvDUliSI9bAMtgcLQsPvq7/viIglSnDz
OeGywVwPv8+A9WKkJyyCE6hFEYVudhvCxQgN2RGbud7UoXoaCL1wDBk/fEvGEaYx+mAj7SyNcBp7
XCzTemdc9Tkdt1BCwf1KmfTTjGLmyssktx6kdZa2ov+4CtpR2s66uc0L9Qs45F2eEoScmJCW10sV
kAlbIplnExb8CDPeQcqvim/mb9ctkcGOMvVyc0K69e/7TIaOXqvT7Z+b1kf8/htZ17MkY7dqkTNG
zQIaVnmolkOamsrsrBc7NaYvE6H9R1PJikgcLDrL60PLhHl8fdB6aVxmrvXSnzvWx/3+L/MYfaUx
roj1NmoYFoQv7Kgl2VPmchDnnL74ep2TXYIQDb6HNVsLS4q7DQEsv13Sapwkbb/etN4ZBkN3WC8V
Av3UvuLl0bxBpmOK9Pt9c5932h2AD9XjTGFKl8N9WvvDdtCDRISHtdzW1t+BGdQuUUDVYb1JyySB
ujjminZ5xJ87/lwdriUrXCphqdvjwhkooG04ASQSZraS2V/SbQCXWzlKlgvafHjJv00J0gFpT8yO
22ajP6YXth33gutb9PEAdN/TZQ3HLVYSLsj+sdJZnm+mmhraqca+yi4p3sTBYeqfO/mjp8sfooAy
3UR2w+RZja9SvCXpOhOORXzFggSoL562hnTElIgMjt/3KY8v1XgCCkRVmYoPkSGtsEdApGs3TA4D
oenRPsn2yVRAyvR83pdHxeNkIqhhxnbaXzPZgm72g9m+brfocwzhfUmW4P0/tAYiwBihNqJqYipe
ZDpc9J1wVFBFrT6pLqpQvuTHLnRDSpLozci5sxWZsC3k5baqbFHT6tmednQQeYtRTb0ifoqf6viu
ET/Ts+iV9kk7lB+mHV+QE/ITdSJnPigHzYnfpxOC1Z/Jg6lOdIZbbATA1zYhAeM7YVUOcQ9f0g2I
0D55FTflM9rfzbjDPB9elR0NNZskyDvDpYqn3y2maFvc42c6I8v4jNhYtheJPIvSpdCdUnTFlINU
8US+Y9l5EitskCiC7W8+G1u55nvNw4ZPV8FNbsIl+J6+wufypzhVJ7ppQNjc7BVQhs42+6kFrHeR
H5tXdfPd7ubjvntH5zSjdKXO5vCCWYcciruDMu4M2uf2pLpi4CIKhC89Y8fZ5pmrV69tvIvC+wFy
frWpa0+vdr4HagHU2TajnWihLn1Ai42YVPxSUb4C530DDCGIrq7g89qMSDVqZ+h2i42KwDTU0BQH
UMhh+WqwHrklehuxfq+PeH4s3la+1538QR8PqDQo2e1pbQr+C/a6ItjiG2OEJAfbeCJP1kcPZ92g
PJ0Db3xvLYekhhM9DNojibULKO7CO3tIk41ueS22cssdfKpoaJfuF3vjB3lj4uy9EWsfyzd82GVx
wfj2q8TXPLvkdWFt4x8+qunT+DJoEVPwJOzVQIh49FkKw6e7SpadPFeTc9QoRNvCUfLKTfGiIW1j
MKPJw5l08u8DcWO8oX2eFvcV4dcCCj30V0cVpfz79GiVJ1ndiSfWXrf0XfoGhEJlQvy0cic99B8i
Z2V1kgqH1c82R5/uWME+ZY0C4Xt06KVFEltGW37Jt22/QTJnPOuf/S27M1+r/XhGpocQpcxP/PyF
fm8Sg/TQ67gy7e4rcOpv0pBUzGwU3RHYSV5aeGSI8wr58yk4otGRzspBuUHaAipvZTu0WtE3qI4P
4Vd6hw7GYZP2KL8GX8kjTSqiljrC8VDl+ZfkpXohJfK2iIXwpXVHlLb6pdjBDJlf0716eZ7utQdh
h1HzG7wvKkUFKexG/EEjpx9Q4LmoShho6qf/y915ZMmtXGF6K70B6MCbYad3ZVmG5ASHFt57rL6/
iKSIevUoqTXVgMEwALISCRNx72/aff+gH2C2HJFhql/0cNN/YXWcHAF6rCCKfVSLtbPzN+2q23RP
Ef5+SDyuWRXE06pPNxUqO+E64ZHNAuKh/5wdaxhTCKHbJDBW6gXzuX3wasL+WwUfoGny1YttBqp0
pbP6HVb6St+5h/zB+5RsvBfUITfzIfmc7YHSlgh83JFUQQkVZuc+3QQYKoFFtDFPWxUXbrd4R5Du
ECD0/cp1eMEAXQPPSkgCVWmSQBA6b+Nw7ZI92I8P3/xDcGHlecgPMzdqipfBfXtQj9A5+3oHswtG
J8AWQB/6pvrAOT22ZwQVkMYD+8qVGhyg8QcIEaubmNv63vtYqcjUAFJdV8YOaBA6hqBMq1vngKUz
EfpmDzWg2wdbgLX7+NNwU8Cz5GWAAxtH9HbWqwY4lWsPM+mLuwmO1cXfZSf7BYqruydfcBiT9R2G
b865KnekqwS8HkdRBxzeDv21Lt7+mO6Si/fFvE+e4Wjuw6/kEqzbMc2G9fL6c/OqScWci/kfj42s
T9sDwaOTajr1HnXEW81lYtOKFY4vLJTwF8FKeyCJFzU2aiy6CwTbZW6NSCx4BKPE8twgAka2m11k
LRALEllDYKRF4lIMD0h/qds47c+J2cT7SGyTytXNv97bQKIcqSKdRUlrwcbtgPi1RXN2nZ9kIxwW
VKHXnbrfBUnO7qQYaX+SNTnQNOVnIBw4FlXA4LyhNrFFnOF5JjrJ9EPrDuj4zLPQ8JVV6EYwQSz8
6B3bhBvZhEw4hwooWOBikxGWTgqhNw/xATCIQaBSSRvd2/HkGOlmSpLpQGaH6bQqDMk8l1CRrLWI
bhD2+d2uCTrukZA92z1uRSW+86jOCAl8UTjC/UzWlj7N64d9Vnf3vtpvSE+idwbLBJSviGRVuVZu
plhT9n5wF9iqenIxucPXIdeOGAs0+07MpWXRJtZtNSnabhDRhaUIxFJwaeoDEhVob93JKNsoVm2y
Vpcuj9yl07QRwXSiOtwiplWebMgNKuCdgwwHtyIkKGvoxTenKNHR0oSZrdnah1Q1/J3rEZoqxx4F
iZLXhN+V1RkFCIBvBs/j7mVE8eI4oKKpWCPCW78DSCqZyvWU2OJmjDpoJVU7n7KZSIzR1jzVPXKK
oc7MswOniewFcA3RVAcksVymSl7vPzlBowJIGck9gxh7Kmu32pEDGE/kAcYT2SED0Tn3EMziF65N
6zWbSnfbp+iFgJQlXmcm8PccvHc2btGzUhG/3FIsfX2vTkfdv+SDlp20HqFkRInQrJ3M6klFDNdh
1WM4vn3oRSBOhuhEFgQbYHxmIxE7NhsRRboGj5dgMnSbz5bl8GBVIGkoeKWd8qk9s/YNebJWX6c2
8bhHUEPYFY3x2jeuxsqNQgX4l8Of2zY14B8ZVpU/sCyWJgbGEV+ShaHKnFz+vJpY2uN2g8SPVoEt
LydQ79PkEt5BJbliNSEKEUO2yprOAKX5zAuZklQ4miqzRoRORlhjPa5P17arjtn2fzqHhj6gQf7q
3+tj3PwYo2/F2zTar91+p9GMf6BLTEjJQ/JCSGQsaTTVExk2B/oYkueObjP0K49mOGInHu7sRZ7N
1cl//RLIMLR/GLqn2a6heY6qa+gdS40SJEJ+6TWgLvIv5cFc7326yPNUU7Pg8FoWftuW+S5dhFdU
Og9BHl+aKloHlc3UwSgRkEjS8RKTO/8VcA+5eVUoYI0B7R0/ToUJVIh87rYKrW94rsCjtS7FQLQa
/MlwLQyTG8fHlGtLeulzJgKHhlgJevJlJ6u56/WEO0RvJ19+oiabieNX2H6CPMEQC29xEbQujeq+
yrphJ290WaBFgziDrJaekx+j7Ptyi8vb3vnrA6BDDXU7aWB3fPE4n0VcQz4CCg0OIXEqngbtDDEw
z2CPyfxUJx7J16e0DIGJphzwYI6gXDYfZF5KPqplrmopLMJ++85k3iziR8vtLPNIg2IpCGpCJBbP
8RKJxDVs4gj9RGESBQqQ8ppX6oviEedU1M+W/Mm16nQoKycjzivixjZE8mi55WUzjpB41SKMThSs
PM4BOturuXFga1lKPJ4dF9516Lsry0ePs+y/t9l0r3QGc7iZKVXjZTdt2N3VsRrspqbfu7xPVo6w
qq+7qN2nYy+AcnvNr9WD5masQmEVlSE68hrA/wl3N7WMg3v8sKq2Ps85DqemqHVZUJCc0r744Ioc
QxEsArPfGUnCQiKZs20xzGkEvCtOG4jVIqwkfxseoc/pjBfTDA/NfJG/H1MHFrZEQOr23iwGG9Jd
S/Rx6ICf++Zkrplp/GiLvNkigcdcRCVMKmtkH37Vlj6jHIiILG25zdJc9pN9qucThAYCt62nrjws
2/2Hw7wflocN9BBupKxex4H+zzyRl8+05B+3tJfP++/76pJXRZLPYLvEWZFFJuZqS3Pp60H27xXL
2xUOTpxsvpyW6ylY2u+GZXPM42Gldk27kc1w0Mp9jWQpITFSveKGkkX+u5lcc8K/23K4ztHhY13D
PnLL60bLnmY079F/D9EAhhn1p8O+61s+vpwmctDvhmVz2Wb56/ACQ1sXHMpGbiIH/rTdcjwFydxd
nXiXpWvZdelbvtvSlzT6XW3bE1e4yJPrtvOM9w5LSjHvUsRqoGyKWsWUgkdkrSvkG99XdbF6UKbg
LkYfaKfbVaPixABuBrXmYC2PsRztXVMeC3ydSPqKD/O42Uh+iA+f/NjEBxZPVvHRf9pP9l13ltvI
P+R6hKW97P2ur8hG/QhmvzgOQ9jzhPwMXhtbvRPgyfIUeemIpbBoR6lN+vl91ZqI1KepeIy+Hyq7
Q0YSSMayI0c8LLDpIOoVwU1sxENeJhlq+Up4sxHmW2wqx2Tce9lUNjvb1HYTM/lYTA+RDEQcXKRs
ZdFIkAHYM2I3U/Mg++R2smbJueTSljsvzeUw0llaNkMV7hPuRdZ6Fmcny6v+JGuysAoPJV53znGE
/z3QNoIaCsm8E0sAntBviz/1tQnPXaK+MsUzyvegODtLAiiZxX0jRwJtPJQmUfdRznAj3HRPk+u6
OxwpbuUB3mx8rcpeRV7W7YxAkp6GMD+YP8gChXv++jLo162YuwLW+1XA7OChKJpyQJOwgRKH0Jok
kqoQp5eFjhoFmaeY3KblBR9HcaqMhvhZ2RjKKQATvx1RBib+YxBcJtW2sToef0sqTdZkHzmBr2o+
Cv0bfT6Njj+felHkFt837xtMn0C/JQKjJmtx6696syiPU+dap0EU2tiiiAEqLlSzAZh2j45iYM6P
tc8yYYL8gJM0F4z8fXGe4PrxRZZWdnby2rHESxAGYBpgZOgbes3T2wZWK6ES8kzIE+PDTwC27uz9
WcXxAf+rk6yF4MSvtcnuim3SoWqcZYglrw2ZNZlNEakCSn9SZVIlxF0ebhdm9VPVHIS4uDWa8/BB
5iTJjsFtKGHtW1ZtQFBF2GIbZUDPkxCxkhFALVSSyDulWYfSqIst7ehCqxVmyu6I+10tZnWmnL0l
Ytkm22BC/9kp23JEFjnAQUy+8DWDo4AB6bW9jL/ZSB5EttMU70Zdx85Afs7MzHDj+cRAZ8X44GoD
yidKO4Nb+WtqFDkUrL/w79Gyg60F1lEX47IwBHJF1hpyrEy4RFumC5dt2uvCTB7z9+bLNrUNzFef
VX8tHdtlMXcRz1RZ5SojRV2K6e4fxyebhAKgDggbf91Gbv3/0Sc3uX6K3MWPhu+BR5Zm+ThZW75q
j8MJchWZt5ZfUp6t5eu+a8oviu25NT/IcNVSLCEs2ReIN4gMZmlgkox6tLlgxaulkG+zZT9ZGx2B
o1n2WYavh42AihzedTqNOKvvPlZu8y/7bMItayPFEFQNAI3XzMtl0QY1h3pfle1c0X5t9H64sSx+
yn89/uag7zd9075W3xybfCh3ndLZ10P/bVxuOkdFQaL5+5vP+HP1z5+0/NHJpD1NXhnv3vwFsrps
8uYQcuR9W3a+2f06/ubPMVK05Fl3xUqivynS382sABpYKei2iK6lf9nBMVW0BOb089Llm61+0q2U
gLGsypEuJdIia8VEYAiE2sTM9SSLUeCVZlEksYDVyarslMMQGlgNL1vKWpiG2mZKid/Hy7DdicWy
HH9zOF2EHvWhLGGOi6ocv36SbMf1/DSXUOKbrvO07bK7rL055vInyaPLYX7uR0XLWwDro7Lta/1F
3ivLHSGbmCxokJrlfWH3calul63UrHSgXBDR4nVKCFJGxEI5AxrEInkp3Jx0Amr96toZK2TZ4PO1
p1gglWSh9DNu0LKazYmlrmXV+1F3VnQaPYGWTMU9Y4rpGRLyJMZ/N7NxF2OE5br5XqL4Gjf8zGSH
CMJkQFNuuh9TZ373eZGnRbUfkyKAXvAhyMBNFF3/Ebptdo4aKLqtZn4OJ9ND+FjESDkMdkVea2Rb
AKK/lu8LAlWu8AHToB4Y8JpRujw+qx3mIUnABDdMjJNt8DK3BW+9iqERqpimmShB8F0sazw3Jvg7
lUkY1w4ctxRGBrwfxdrEdXK3rF1lKEKuYrMRNFNlA3b1BmDv/+NxNlsHXP5v4myEVcP/s/kC2O3L
XyNtcsdfkTbP/ocl1GYdYmKGhSYdka5/AtYFlt20cTTRESrlvyXSZhKDU7EXZFjVAZU7S6QNlVrP
wFEIdTXdNVCi/e88Dh0DAP4bZLaJCiBgedvQ+Qu5ZK8WRm9A62irlo09OvoFITUBVpFFitYdSD6D
tLTq6HtcoFipiVdjn+gsuZa27GzVgMScgku7jIqhspYjziLATaZ2LOQcCRSGLziYBlj4bkTiRCKx
5KVXJ9G4G0Plbsk7DIOrZoj297goTLz5WFoHdVPl15CWbFtAJoyxIo4F0+6I1esKg6PHHC2s9Rxm
L2nhcqcZj2qQqoe8h3ynzeAWcTcSiBIfEpWSjxs8neuVXZXPTTA/ZUS5L7DLjgpGr14SqYiLAgaO
Q1fDMs7N14HpPgxRfDb9EKLpTNYuKYtz5U3tBrZMtx19bktNE5r4VbGG6YCRRl59MwoieKyP70vD
/li5yWNTBQ+T2r6m4ME2ugVkG23Abe/O2ElnmtC8jyDvWv4F62lQGJH3E/BAxg0sjOph5UQueqBl
e+N1zIKz4cZskc1XZuu1yqY7K8kfNCP6jD5dukmH7CHnAYpJS3qY1Ueb6D9I4s+9h3a7YeoDQqoD
sjlEUcQByTu9jlZ4MslXgjpEXilDHyUBtQpoyJt2eJajPWWNqCkUPaDO/LHA2oActYZ0BYyY2LiE
bY7GBGcVXHq2TuzUX4G/P6Pl/Kl03Sd/qj5oVX3vNs6zF2ovjesgqTTEB3yNbzzN57zHOlJCD7rC
86yBsWT263kskaeAwB4G1feqhQJcGHi9I79HxAFSpL9N7fzYDsO3YWi+uQbJ0wweToBHG0HGuUlP
fmOdOmAmYNV3Blh15ttI3Tr2sYbiCZM2FIbwFn6vZvUTDyuML1SYTyGGKavgwXP0u7TVfliwFPW0
fMp61m9tPsGVDa2fGXY5VmyfwZoL59t2XNlDiYgPXxotgA1EZM6l03Hh1eHnaMCu2nGKCaVInOYd
mKlV6qCr6H0tLciN9VDf5fnHAZVyZM5RrABRxrrAKj5or4nOqSJ2DFfXxPu99y+QAnbieipVEIEq
eiwaTM5UbRAZmtP7KD3mg3KXACrqM/ukOPad3k/o980Wwu6Rsh+KiTB2Mn2f8RlKbUACQRvfda6K
GElihOvOYk8te6ihH8MGTl5qDcxH7t22na2sO3UCuMNya8g6NE2R/DNblRAt2hgoelUJWZ/SjQ+W
oSdr00UqZ0RqwC3LZ5RHv3fgpjdJhhRS7w+rsEZ2hETgzkpi0DDjneGCBCoGxK91nE0UMB5VZTur
rjHvc8cvCWz6txZUAqwyXysPFjq+DLWBr4c6Geh6RDe12z4N2HviepptzZwrWViBoP6ZvpRt4K6A
TdkKuiAFeJG2xJX5w9DDVMfzDH4t0ZvJurHmCoBkAkJosIKHdjRY4apnRG4tTqqa6wjNJDqU63L6
yQd8yiLzHtg8ENg6+mpm41Hts63f1B98O/5KHauewT64iuIBg+LvPWIklOwMP75EVfCIRErPu7vH
XaAQ36exULMxdHfgJhX8fRNdTXS2N9kUQsXO47sGzBm6MD/jVjkE3m3u1U9trT56QYkAicY9Dan0
voM2XDuA59PmwTaiFxHJVhrfW1Utzm8KlAC1GO4xJnp0un3KW4LLK/7cG+gHZI39s3FbVEyQsECu
YjzbqfrBi7mYEWQl390OP1Tr1vcQkgpctHyjH742aqsyHR5bA42hJG8xBEV7yMQuZOPNOTCwxt66
M6+UsPM/9GH/rTGKRxXPy5G8+MrA98XUyZ+3irfnm29cx7wPvfw4xAOCvl32RRnhqg/GptfN54KY
RGPO2HNDTNbQHMHh8NEXElr99FPT86dhqPZmFP8cA6x2xhlV0BKD3IC3Sdua9ho0nRMhfZ52aCsZ
pGqQ/NaLW6WCT65b/brp8meVw2OThki2D8Y9MVCPyuwtFPo9SAPvmx3zrOjC+9i1vs2TiR9S6HKQ
KLrxXGxVcWnJwAqgfUbe5jbqzXOQ5gcm1q9+pP5wfLQ1C1PZhsBgt6HpXHy933njcHYmzV/32Xwf
+d15VBHQNPFB1K1yrWYjgDokQQFEqcGj6ifpOmsvhnEEa3xvZkCFiGXwHsTzr+48nLRNULLaPk3z
h7RPfwQxKtk26RqvH7+4xqhu3LG47ysIzOLuGudqZyhg+ICf/phRMO0Ha4Ltj7Fg7NWbAT9vtHPt
Bi2QpPEOAiHRBkO/SRLS68xXbtFC+NZj37NGFxNR2Plrqwcv44hYmzutiz7GaKOrjEMkrE8aR/2Y
+60LOxfsreJOx7EygAs5/VGv6suoJPdTyHQC6q7l8JDPFXSE7GGvWvMjzkHTqor7Q0EurrYBs7WJ
eUPswN3EeKwMsX0ooUNXlvM6jnW4Fle7p5faHj9gNFERGAtG/VMwoAMeNAjiGfVDP2BlEsW4kH/M
Q/XgTCOk/pYEoXOTDsZzqVkfCLMBMx27T6DH2/3skk2cDYzh7XxVYG5TBUIZelCOrYcThYuU2Ygi
QqE/mnN4BrmAfBmMGr1Kdl5t32t67SNCQfApf/IqD5Hf5Is56DnBlvilhBimqDFCNHZ2Jp/ebRyr
5Hk3WoS6Udkr8kJ4z6M0mVtcN30BuB0Vz3U3z2ilphVUqAzFKIv+UuXKhb7iX5hSrIdC5e3GFWKY
9T7I04NdmicYk6fe5g8uo/nZG7FjHEgzxt6nSOujYzzb38MEeTmnSjfxoHz10FzGh+/OikMA4Ilx
06ahvWqq9HM7WKg1lPHebZCvSAZ3rar4Sw1BxTqagPAZHPym6/RiVUb5k11yi9tZ9cUw4yfUhFE5
qKsfxtSg+lA9ozHrbWMhCpKnKYptzIf8QuF2MJ6Lnts1LN0XNCqt0n2Oejtcg4h4TYRkjhXWn3Q3
vZtskEhBET/amf8jz8lDKB7TJyeeN/X0Sh7u5EcmtHA14nkztAhbjV+BJ6VrPVBvS+PrXGgrc0if
NA9SlvMpu+1Ng7mABvqsTnkiZmbzRPo8XqeZ+opiroi5cSX4pCN7wePCDOcVbSegXZqzUnukunhi
AhYZAcN1Qw/cMVtnRv9Bc8tvlndveCpCau73BqjSugEAnDQulCMT5fIQpY2iePa9cEQhT71vHLji
8YwgnxGCl2ttMlhoiirJqK9GN7jTwwNqNccOTerVmASfEAf5GlfBlyqZb0Mjfmz1+Fbz1Rv0PBAV
zdSzgehH2yChhSLErtHRcrfD8WXKYVlmc/Vhdo3PWImeC5S+QT+naPhh2qbxHZsRoFOk7LJ4uB+K
4NUqxgn3vPBsVQbPXfTaePwhwW4+KXqorhQbQTwvxhItGj9aMTT8rC3vfSbWfBWE9ie7RlQVcSQg
IHeFBZBrxI1WP1hp8j3XNDif2NRlDi8td/oWI26pBkRuawdpJHea0S6xzszIUWECe2kVO3GfV4P/
FDUOrpKtKsT2Iuz8kI6fQ8tYO+hXGPDG44YH3BSmj75i8dltwAcgHQFV3v8SmOGT7c5MU3LfWFsT
igdA3F4TaBOAbr/ljfkIPQpdjjT8MroDC/3++9S1P3TIP8y0v0YejDk8/UAn+PEj5jvIiHZkLjzB
AQTEq/ndo6ZDR7KGi1b7Z1tHfnQK6s9d0LjMO+pdhIkSOL8mjg9x5HzU4+wMV/Vn2PKKnbT0MzpB
hBpcFIKY0M968qB1+IC4tfsNbh9gn3y40dTkztMQQ3FC/NRTIKW5g5BdIl54I2StH9gYurhw18hz
g8d2bfDqk1rx+u8+mIX71Yh9zN5Td88DF0UikGcO3AN41mSyGwdN8vEbD5xHA8qK5z8MJZJriIzn
AFv9Iky2RRRje5ZUD0OcI07jFQhA41dhxc+jmT9NQcDrf+1nVrr2MjRckgFBjVDw+5UYLK7OTLmz
LJz+xmPkzuTMO/1uDp27wVfv9LLEzLdqjm01sghqbGCf2a7Xu0tVDB/0egjXCn4P3ayj7uV9Q1b7
sTFSFB676n4atBe1dD/5ZXxRYpvni8oN5uJqYYNEgNHPxTtk60FBKSrinmoT+/vUaA94Zu/rkTBc
gkN0mPOEqrwXXfMDYFNuvDUiFAhVlMZrPBiSVntJnHBrYy9X+ZI2kB1iJzuP/lM84E1op2JWayJW
Z8e8AIHI4jJ40zV1uIuMEVXrYjwYE88oz0NVzv/kQ7c5AlEAoxqCS37CBE3DCASpoGZy/ZPQOh5g
HeFn+WyY4YvrgxIdnNuS8xqU3bot0h+dru5xjLvk+qup9z+i0P8ezMNHmKhfu9B+CUzm29jwsv6+
N0vnZ5WUD77rgl2Pyv0YlmhnMEMKPRgkGt6ven7UtBG6wt1IImkb+MXeJcO3SjGlMbpDpTNZQH4k
X3XDBBHKzmEIFOVTU5EsjTFwS3IWtZ6KIhPAuS9ZxSJyDkeFFV/4KcSxBdkXouu85nE6BaSbPKLP
BqZ3Cn/ErrnrgieL955ub791AiAzmhH8Kt9c/ZHuQ/ILDUhbi7ZyOMuqfVhyrY9zNmWHvBzWgQDN
yOSfzKV6wV0YQYxq875CDbf8LvdLx0CHmYJbqAdVnVeRSH8V4uNzH4cPyyYvufQhhY4buDIiq9J3
5ZWCBDGETG6vwZQbp3Tcqnr9xRd9shi407o6b/pNbiP4mVWDvXbnykHaJXSbrSLgQYEXEVIIUc6A
IaVuPZmqtE3EfNqk+dCLhCiOrHdDh/zJfA3GDFFyhLe0kmmo1JlazLmidrOkinPxvSyrCa6kKple
lunjUgZbZVXyq6xQ9w8GF60ngYyWify1IquiKJQg35BoqTSkWvJ0ABkhv1baKKi0vqnKvRGdgicf
iUzbtToDWbFzOzrIzxsbbD8xlGVa9zqP+kmeuetZipCBLHAN3shzLc8KcN9y07QaUZffv4ncQ/46
su/K/pJtWSDfg91LFx4q09u0Q/cof/hr6l2emuVquKbex4HVp5fOm4VqpsuQdBvguKK3hDtg+X1F
poWwcBpez6+ZO/28VUxjl3m4noclIZAcvU8j3OVzgYGYPj3K3LUpAl1ZbDv7OZh3QVCRxFZZA4Er
bUisENop/vbB8kRd/wZZdQQ7WdMRfpV/4vXXAzvMHLo39I3MiYcCvtvVSnGwG2MzPqZpEl1P7ki4
L0G7SNAk5RnDG9Cf/safu568Krwtor2rzA0qQZJoTEAbeq0KSor7QRbcImQmReBcROvln1SglJDV
A2Lj4kLt/QqJOPxfS0mhazJu9AF9+Oum4jhyT3mwf9nndSXUHl43G3kl9HFKLKHwif9wt+ij7RxM
H6OV3zeZ2MCuZjYwmRaX2GvIK3jsrOEwoV8/o1GXO4SlECHgfPzLz0Xg7egj9kPewQhW8rOXa2+O
b7APIXNhFDZmAxK/Ib+xhFeL5tJXOOZWPJEsHS657yAjETrp/ZVOKq88WSx365tL9FqV4zNh0IMn
4iDiZF93gUq6V17aJt9df9W8wnMMY/fjcofLryd3kX2yGYirUEUfogFssQ+daCfHTHmxyy2W/d9f
grItfzVZu+4j29fqu3HZfNd3vWzLyoYqJoeKjFkUAiLHoGxQGNYPGuoja7W3EecS51P3EFsJ9Aad
Z3hw+Cq5FvQb+YsPtg7Ty8F8pX1w0B/3C/eio+41q8WqHSA3ucZhqCHCiLQ4scaHPEMaFQlZzdOR
2y8StT4YCiyySukOCgJyYJYocGJG70+rERuWbSd1STCVajBsnMIBzaj72trNezgudsWI3P7P1dxF
W2xw9Q9JCq83tZ+QoQvPgyjIg/MWkG1ftwsblTJ6O72uD1Gt7hEGGdCRsDC1lwNBwIvCdjuYdTyh
M3H7yMITr42lufSNxsgplsPXqhxy5WW/bP9vxpcjR6NTHMxaj8eLNWLKvuz+5nDXquQsvOm9fvSb
juUPXI7yp77l0+XoaFufcxw4g70BAfrd4LL/9eMkXeLd4RGzEr7K7fP1cMvJebfdmz91OUxLCGw1
6Kyllo8CA3yAA/zpKt0h8fhvqlLkQ88m79Ch7Cm1MmT6RYpkyEL2yZockE18bnedryKMKwEaC9Oh
EtiLSXYGCZKhzRigUi5fI6F4x0pA8pt2kpX2mkAVk1D53JdJQFl48gKQOUKvLutdYWgPMj1jZQPv
e5mjVHnBba2GRY1MXvZzTEzDRm9bbugOVXwarzmd6opYS3ok2RN3y3qZdGbehKEKOZ5XkcQoq52y
KqLcPkj9FqzPyTNJfPIiXyObZMI/QxPQtpJfoIubVtaYSezhodREKjEojVTAt7jIsjKvcxw48EkK
NlJxSArISJ6JrL3rq2vVYRUKz6P5LTvUCma8lJ699sXquE8yrBdmEzsHxnrTM/dhxVxSIKSAB1cn
WdM4Mdea7IsGXQhNaBEsiBh5zrph9iuVWsZZEK3lLyzbNplyvyh8qGzk3GS2LVrUW5bs24Sd75rV
NRFjgVGqRCFr8pd+12eI+SNrn28IcvJ6v2bgrnX5Q/c5MbUWevCSi14ycrZUNri25fwSPlgI4PQg
k3FXWSRZnTIyIjyTRX4bHYc+QsdB/oJXRaLlF5WdcY63lsJctZPwpFnQj2ye8osW0RVQLtsBmrw7
KN/PUo0o7dtiOCMO0R4n+5OvkuSW0jtL8ac+IjAHJWq0faj9U5NHpvTbnDBA46AJKJvXQijMxQHR
ZU/1cXsRYLo5+moEXnkkBmlth6b/aGkCHSR/p6vAjqwCQn/2dXT+rkyA5ZeQP8zy64S1xiLVmSZM
DcXE/nfhiLnK0rzelK0NQG5KfsifQd6Df/qpJGxgwNj8EBDukj9KCdvWLNFhkHfa9SeSd56LoA0G
MxBzpL5RLyLqkzMdEj9HtFUSb8TsHA9luNvMQkkmJOU3n0zCdhDKRoHGaU8lIUO2r1UvcPq1GrJ+
nsQpVEVxPd+/mxrWwkctIgEm7hZUhN1tk7iv8gEp7x284jxhu8ENdb2XCjs62gXxs1LoFdiZO64N
IQ0iuUahoiHckGILFqp6chhzQJSSqSBHZ4F683MgKEjMoOSLupWkI0jtq6Upa7IPqVkSD0wg5JUW
Sv6ROMb/NCJCg/vz7wAR/zf90iR/gUJc9/gn50j3/kGqFCtY1zEE7gFMwxUJoWHKa5qqhqKfpXs6
Mn2/KUcOvCLTZXPkqy3D0iwwEr8oRxZDiAAyiimviV2z+d9QjgxHUIoWhTrx92ggIEzohOQakQPk
k96K97lkjrKsU03cCduf5DyDS4h87C2yGRj41dr8JYKZnGht/B2pXvLzXNAPddzER42sxb5AUG8M
h/EhCFnrdV0GLdsib1vXffPQifi1m5YfZBF0rbXu0oyVYDCVH4KqNG86y713HC0m3d8TeG0StUfp
ij147E6nzhzJAs9kmiHPkcGO+uBGuIcgKH2zFE7ZFzdu2BLHmiIco5qhygAm/H0b2df3jnLxm+tB
5K6ABF5qJ+t2oI2GTRNW2sfU0W7x5Ot+aMl4nrSu+zTVY77pR8tGeyZJTwmZah4qbfTBVLGGqRx8
SJ0Z0eFcLeqbTPcrAnN4b/qF/7x0yX5ZLH2Vm255vXon2a9EdnMZugeFtRP8/KoccUOjQA95PMsm
V1p68Orsb/24xVVIyZfYhsqtZXFtF2PCmDxQ5A7HOkUCwZHb4/ks9srz8ZhbZC2dGreeumiah2CA
i2BOOPdkqZmdUVa2hBJHn52TKbD/XvWjLDubpZIeiXai0F3n7nBj51gTydo8FMmE6FoTn8WoHGgr
ZBRyi2yYGgv15qSuPkWzr2/8vkefxwvcj6R1g8zDztEvg/0I5sLxuvE2HLNpNUxO+UnTIqL5KG6f
XcTqXzSY585QVp9GfOUOjlGj+yM2GyL1gbSj8ejE9vBm9yroMQMwgnBfOp0FXkTRCAi41f216UeJ
eYsGb4VAgd0jcaviJW+6d7at+9wgWFD2Y6UgxejhlaYV3p0lCg//sLDTzPPS34W5f3L04EF2yYKs
lXdnpvh0Rdnw6xihF5AID8Zs18DQuYB7Gy494YHLDAV9q4xcX+8G5CZLH/6i88oIm2JbOrFzboiG
7rWmepWtbkYCZiWr79uhkjKE/7lzTlMiqTm295tly7zOUDmwet05L50YpyMEGIAgwUP9URYq2uK1
ozi3Wd61jx1qGuc6jx6qzIu/91pzO6lhhtJFhKZa6QXPU4NXY1QAM9HLcN7bo0aUPx7KsxPhRAFl
ojsHaqkMz2Hb+fXW1zPlFmn6fKVUE1T/forurwVSR5c81U5vusSg4lbW2koCYIe/t43gD99/18cx
/LWvGMlIhmzjHDujWC8wIWsxbIs176nnCz3KwtT5nTs7NLdLX+TPFy9WjBuAIO1jbabdRXWV605+
FGNKjH8Fxte6efG6Ob8kJDxEI4pnEFJvquHUmBdQva5wDfw1wjzGvMS6EoJZCfGJmkRCrW7U8Nad
AlQ0KvMm7njuQVIIb1vRjyUo/b4LijGfUNy9btfN/q/xrFG/G5mGrk7Y7pXWVB+bOgUCsZH1azHo
JRpaE95oAFkeZd/s8HRMfPQwRdcYZGh3OMnHZac2rK31u4P61wMUQX9XBZrBzxjm927a4tiidzf+
TOvalXTNLh6YNckmpMr83sPSYtl26ScN1ezQiOvXBvc0RHak7dH19G+GWPcQH7Gyb5AnFSWdv6qt
XW0IyCU37pSygfXrrfCfNxAKCqiR/gfJWuT+3r1kPdUzdGjC/LNMAxnPv75ki8bWihYzjx+253QH
oBjqZTRq7aJbXm/vnNSy91XWPiu6JoyhEW7cttFc7Etxzjskl6ZRt+6Cjh9N663iqE4wo2oxKPvC
gDQhvhMhjKNIeIHFx8yshcRIHH9NZ4uptlrvSYd8SfDXeEr7anwoJyJjoiULfP1Su8t+NcroooZz
dN+Gg0KqARYk/ivdRW5ZZiLLldf1UTbVClaqXXi4bbv5XZpiG4tkBqo1qRq/zml1H4RZ/B1Lzo9J
0mnPTGaNXR4lzm7S3EsW9va6HGL1PopNZ1+noJ7+H2FnsuS4jnTpV2nrPc04guSiN5oVGmPMiNzQ
crjFeZ759P0RyrrKjP9W/WZpMLgDoJQhiQTcj5/j1Z12MtOpoDpUzV61rIBWnJP/dkzCdhW1OnHV
nlRV0HXmk9LSwG5M5iW1vf04RLPZJWdSakdpyWmEpMtVUvDSY22bT7dpe8p4CPbqRnrNndrcDiJS
tm4T2q+WrV5IZ3TfPdRDFny7putUVtOhdX0P4OGQf/fOva21ay1FB21KCrY/5MnOv20ifxWH/5+s
5erU+Nb/7//q+p/F4EBmbdvVLNu0HKC0DlXmf35p7EgfUgBj/s/eRrsn6ar4qfO1CcGJNWhB+CDK
zh1AKpVX4aAbPHp1szbQ7nlRC/AxdgaBZu9TVGyUCd+AyfQO3E+UA3tRZHpSBQ7hvPMO9wHZkz45
T5qffPe1nwb+afLdxw4Ttb/B3iehnq2L0LROhRkre5C53jbuTALjUI8sA1Mx30e7fXaN3vxXBTiF
2jD/RxukGlgYn5r2fkZ/W3ZtPPSVClhO2gFbhBR4Id5bV3oFmsZb2PePt+nzQul39R6SGigjjn0k
UHLX1XpfeGlxcSPISdLYcN+dvLmMWu79FSrZVutKjr0uwAXN7dVzorfTuo86pAK6FLNJyZPL7pCU
l6gQMTSqzJOu0ePkaqURj7nYTnk0WN+HkrLTxuC3NuVpsEbkwVh7kYrCXEyjFg3iSDm7AqklYnRK
/OiYQbqNQxvQz6wvIueZSqnsUgeRTWnKpndK5aGNxve7yxy69ARid2/wJ1+RGdZ3vArFv0VsvMaw
CaaDQMZ3bkyDAjwvAdGazVuH+4DsSV8dohf0j8NthSrroAfK6tM6oFCAWcm2fJuSvjoK1//LTAbt
PDit9WYjR+EbfviiTX7/jDQNosyWAqxTyY+Fa/hLDYq878I2d6Al9C/2lFqwrfjJvvcD9ZmHyw85
QY+TvwoyeM+uFZZ7CszJqSiG8qVqna0JIuq76/lwnuhufyE7WBx5+kwrOQDRUhZv/Umf5d0MeJa8
yT/FYxacRqHnVNgFOqdh3T+zNQ6eS6+5hnmgntBZD561XHFJahPmloOy6ZTqOlaaepLWfUZphCyf
V/19DTmDQ7p3u0YTIYDW66m+LtGTAhkSew5sxXM3ggoBwh5qR3/vDtepH5Wt3RroZVmt8uZ1KOly
jLN2xLuUN9UgHWY6PA3kqEA4SLEd5TmIM+UJ6OrWmmcBWytv1Pz/kcNiJpX//TxpqzzoSH6irWBp
ruBc++ddywviIVRgn/wr1l2UUPWuWPSRV38vQMh0cQW0OD5rYQqQo/O7Y9TY+isczyaJceUYJM6U
LsEAqCuvgPxLPt2cODEeaqAqD8jZgNWJmn7cTDbFHgha9TdWlP/49ufT+Ke3bxgWJPYC+Ag3XecT
A8eYQN07icH7qfTRCZBt/jaMGcdWx3ivoeIAW+yDlYDu/T1SObF2HUT084H5pczTPWrk5js81ajT
5Aaiv7PptfnPxKirqwEK9tG2/Ofb6iKzN2YTBFt57dLNUWg7mdTyZ/3XcIAi3k+L+oA6G7oasnuz
G7s+yF4MgD7dWMVYH5qcqs58zLpVnudRd4HsCSgt+LSotXgTKCvHjtWBTe9i5xAmtn1roqHuK1Cy
2D36QfBN6IhPpuTn5dPP9KghbRrn3dSCejOAmtm7eVE98xv6KSdU/Lrhn1Ocp2lK7L2XV/GmHtz6
I7GgUiRw+62ug3gTD9zirKlBzNpV1Q3YfmNNAut306SOEsUo5Tm1Tf8UaWFwkj3ZzMXtCOmS3Pk0
EE5+egtN/cePX1Dq8vnj58xrqDx5qA5x5fhvVSGa4Y+qO0TiZ1c7lThbIdm1TlSnIVUvFGqNT1Ag
09gubIngYzbWbMqBRGnWkS7G2zQfCOc+8Em3CVDzrqbuCZYCnHik2s17jKvApaQpfetyx3ukjNd7
HLUi3lo+KKAuyW0IJrMeeScRwdk2r5ATJ9//wr3aOsgV0o+M1nxV6ch805FXlZZcIa+aaoir3K8S
UKeyjJBQ2sp5IYkIcqMbw0CuhBr02ERldO7OjezJ5iZkItj/L2S3JcaqVoa1Q0sn2/z3rY82Vxx9
+hgIfJmaa8DE4xiEz/68iehhBtoQ4OTPpKjRr/TK+JJWyRPpmeTBLvwYaXIaWFLjSxRC5ZgXTrGR
PjlX9qrGNtY9lGDLTwND2Tf7LhjfP/nHoYrPRf/8yR3Pr6770bHJx+Bwv76cVisAVlEiU26vLn23
BpLvdd02yu3V7wO1Ane83oBmuvtkL6v9+ORzvrn77y+mQNHhZJpykIPSH5oN5L4OzLe/cwrMdFY3
W9b9/9adekriPLiKqaX81AXt/u9lgZGDjJYTfvNKu1EKZSUKJGvbarBPQk2ck+zZKVD9djhZUfsc
Dv6z4VcOWLS6XDg9jNJW0IywF+aBc5Qj8DKRiZ7NkfjUpunDEu0bUjOgnfrXWte+TG7tPxGBGlBk
t9WFrUzqR5K6iD53sXacwE6+FIl+kH4O07AaNk4Ba1qofejiCVLv6l0QpdoXZKJWctY/XFUjBbb6
719cXfzPx4dLKZkKP5rOM4T72Z9f3CjPNZiV9fQnQQ8+YeFRNAT41znFfbVpvCo+SCuPgIYi5EFx
IhFXVKPnKb+NAMEYvKS8uRqgcOrK1ElRaa7Zz2DiX5OHyXdvc0BSp8cRhp0mAKgPh1u70ON2GwJP
QyOsdx5d4bD/gSEAXib3UbqyJqsfTIpPFmbmIKg8N8UkKpCtCnLOsynnxY0D0l2Idit9feIfUp7H
e6fKrEOm9dZB9u6N9IkgyDbcooEkzPNscoDVrftP634btuIeXIrLYTb0zM/X/48vd3/1suaROIrV
P011m8Z+SPgbHSZ1UI5IeClH2QvD+q2LLWX7yT/M0+4+o2IH7ObmvDUhjnxf/2leb/oFYm7CWn0a
yHMQkUAwuGrtZ+3K4d1Cafm3U15RECLbucTRAmqRDl7cmwdCVNEBgWAfpZ16o8A2ToyRxhnicGbh
DK3bvPsKom+oWakjZSf/vsh9mbxmYG5D75nornp0eC9rVWn6t0a3Pow59B0PYtUQZ/hGaTK1aBbi
kB6Ry+vgJ+tKOOVXZ3SmVTJWnDDa0j4GtW2tFNMTHy6BGnnsFwllO0qgJs+D3sc7u4yaXRYFqz4p
vYvuTbvCsclL1bV/QZbwg0qO8i3y4+LYQrpFzBWzDQN7n8aVTlXVPDdt9W2Fyug6nkf7aq/YxzTM
0XrM2v5qDFG1H1UxbQsQpc/9XIgDB6b9U0Xn2hnQ/S01UhJKOD055eTsUZNDEig25id6Oz0VJoVQ
IqqUnfRZUT1dxxAE6rxAugj2I1EelO3KJ8kIdpoBzzceXRTsTnJGN+T8BwlxgQotezjaIqLEY+VX
wNnnO95gIVlke0SBRq3kKM+dUjZy9H5nvA/EPFssnbj03dXLi9xvqPdXuvvkbO3vy3s7bS+f27Bz
WQ9940IZJp/rN3tWKaNAlJwGQrZ31/3x/0+7ATnvvjn4dLn7Wv4EQGGlbWp98L9sFij8/bRXsAyQ
xBrcfZpqs3f/dMtVNERcEJszfviGchAVSX4qLeJuF6cOFL/SdsMguNYlwpxD1ID+k06ndIrTMFVr
uxljh6JGI7hOKhD2EebPlVzSxBQlVTn4a87O0aU0U+Cp7MipCBLRRfpkIxJXbOsQsL0csOZRu9L9
LcWt3tj/L+HEmffwz92RxeFKzP90xyKzOD+EftukGlWCVmIU1z/Myt/r8IMck8JDOr2M/hoqF0yh
VdbF8db13S9NgcoNzwb1h694LznPrTctMNS1N1juoXbt+sSW3qTSNp9r7MvgYLca5WC16E7TYLgv
SFduQFI675mWZbvONsV6sAP3vTHbb4VXi2uS+8kjrCUfhPUf//sTdc6Bfv6/atZcXcN2UNXE58ip
5saOPuhqRt3ZYC6raBBPXuwtpjgQV2mpqqNvMyIXSJSPJRRFIqcilI9Wjqa9IFGvpxVE8LaJkCX0
xrE3eYdhLL2D7BVGf+lUQJHSIuMpKL+dp8jGQs5DTKMKEMbySEoI76FUuurQxI267fKmASw9sMkg
CvHiBKW/bN3CXIBkhvesdqjm9azQP/qChkiqcpA96ZtMPdq3tre9u+7T5NwW5FCNpjFrlWq+Vhh2
Z38My1e2ndbGdsJsM0UlMMcR4QqgQ/WDNE1DozjHtS7SUmFnHqbmzaWM6NqW0yM70Gj33z8m7XMa
2Ybeii8kGyKV3byufQ5WeqiFIPRqKd+pjS22baZ8hWM4e5QNXIoJCZroyttEJpXTv3oKVUSCRoEU
rxVljxXV7JfYSgG8l4jNA1kXV/SburALR7LK36xe8S7yWtp8VYfiQeiUqvP9NayQz9ThDiuvJ/1K
WL36WoYauT49tgW6mHHpuQcgZ8ijR820STyhPyVRGizDvuu/9Y22S5Pc/JeT9NssEUiL99RE+9BV
PY/R1CDVlXkHNbYbKD0qZ2WK/HxPB5lTyVs1tPj3FFElnlzXMo4yRTTC0nFKtPIfF4VtoybLkAX2
vEBeV3GG9jS/ShMkWgKRbPz7K1hKeQ0tlC+LEtFyULTtqQqrcxirzZN08aNAbzkA2yNNrXPzDWEU
f8hX5WiLo+lVf2WU8l97I3QfB8N57vlVvVeinjYtOpz8qloq94P21HVu9DykQXKpeuqWitnfpUO4
NkeHcmtvHBdRnIRz8U9+MEdAxk2vnO5NoIpfZtUMr4iJE2N/DvTOOBDH/tXonmkcktaCltjza3OP
bN5K+uSUsUmNQ1AH2jZWiRVUUd5+0X9Udmd8UZtyPKWlSuJ6NhWlGDaVMYqNqELjS8WWYNF3mX/+
tSb3S/OJQhKxDfqgPDtGaS4T/hs/anGa1EL9Gqb5Arni7thVbf4sRsIbapR9LUcL0edQMR/svhlf
AT/sUnIuXw2yL2vFQE8iB4H4HgFDkPPTQENgMypMtpQsd63FvPgjg5JpRyC3Xf4vv0BNVz8/CfnV
2ZBm8Ax0Iam9ZaF+ey5Yfl9UaVvl352aM5xROOJCSaq4lBSXLJtUjTbS17dFRTIRybTK4Tlxn0ch
b3/wEggYeqM5OAR/qOwftK0/tu6Xzu/XUadP3yIXUYNedfyjmXvjgzFme1/Rq2tmCR5ImdjbUNFe
pasxI3fbWVTa3X1ywJoEP+CkO3keK8sKOewqzbUNOm4cBlMD2AXpgv6gBY5J4hkciTR9v0CRWVQj
zKmyK71C1Dq1w/P837wF9OQoWg97OdDMo7fZ82q3qlBN9WJx6ExY0kzFK57NIQh3gLHYOYyZ+uRX
ArmMiSo6K7JHsNV5cJSNx8TjWGQlpaOIud99sufMo//RZ1Ccf/AENZT/niWnkiMbl47aoWhc1Cop
yNYGLVqq6DIksB+0wkOKcD6PefPhTRQNInIaEJXZhWJ2flFSEG+zJV11lyUPJCZAreledNVt6gFz
DqJGXo8fZZUAR/WNctMWYvwIwuCgs4F88ZLYJO1nlJRfMY0PxlpkThyee4oAn7rKfJJ+0DDQxY22
v5emzpkumtIPi4onAEwLN0J8M7LQUe/GIHhp5gZO4QF0z/PNE6TGwk8GioJEZV2ohCoOgdUc9KGt
+AhoFJPPJgn66GFCABhBQl99qCL4IORoMHWgG9Sx2CuOZq3GyA/PwFSqhxoF3m2TxS3FUkgScET3
vvdlswwb0/tLiPILOe3qS1/3iDrMi0qUDJfCF9EGBr8WAdwq5mgou3bGKfHWKOThl7JrqJ63LaJq
WBDDRg9bt0zqxSrEPcwmVreFn82a3+lO5nayjoyjBc5pKxM/apr1ewAwSKrHc8GoSJZAX5OTFzjT
MyHcczaHLnwvs9ZxowwrKvyjB/hG7GtgNu5Rs5S9tMoit6+y5yAy4aq5ODtJSFYCxYZYHb1pIe+5
DvJJu0YPP+R916JA69eAtNEzRwyl0A+f7s+hZTz1LdXWKXpuPKNSb03BW/9o51G+8is9fE1cEr1N
nAYfZi5+2rFa/Bjy8aFzUkrM3P4RpmDKseO53qzpvLNsnJLyvMgTa9XuLOM2oCiWd84z7T2ETGZ/
G1BaVz8XZbd1M1dF8G6iQX3vKE2nSSYUmma7qkW9K23UJOS82XUblTY/D/W2RM7jK3aVlxrq5BJW
Sb7SgshcThEiZrLR2OgD+3oSORkoL6LYuxdxtZVjfh7kp0LrXqUFIXb3XFbRdysJ1CXcCdmmcCzv
Ihu3pL7XAYayvvtaESuUa7obH1KJ491vx/Z8au3+4pWUi66WnDm5l4MZHSwEB2annKxmXbSvouwc
23mzBwiSvI+Gu2uslNwXQeVr20bfpTtC+x1gdtNupNnxRV9E3MwuIvOcF7dRELZkdePYoOSTEH0O
zUne4yHQkAdAN8DRfA66Ite+5gpVtGimm8cMWrNrkVFQTwSVOr2YNDzwHf8R7BOwhVlbfBy6fmOO
s3iAp6D8MTexjuLD4m4PCrwIfk/VYDcPp3LYj4r2EMNMctBgwNi3ia6sy0jJrrarpMu6UsKfzQSb
WTP8IMc7LFHhay95VAsyqy3PsDix34Z0eJQzQ119i3rXebW0cdwoiZc8uFR9/Xkt3zFjgunF1e4n
7dAnml1uZNccYmReZJcqym1RtP5eNR0NxYkfrc0nU7ui29u+KF/LVIMvOenDXceh8VX10LPreYJs
2LZWr/no8IcMam0tR11kwreTZ6krOWo7FfIwIkPgcp5cp9zSTBRkF9JEQSI7th37FGlmfGB2Yoon
fyoDQnNd8Jfrgs7yesp7VI9gjePYXyMvQxhec7LnCTrNteVpHr+NDuJfJ/B3vbZEZEJLYhsdiyJY
926uv5hZQ8m7XYzf6kY9tBW0FrFu7sno+S+iDpzrZIxr01bRQkJm7MMTdXrSAQe/5GrYrSFP95d5
ZmboyScjdfE8Ycb0KBuNfN+tJ81Ws1Mk8mjuUxRPDGvNygh+Nf4ICy38IsA7D7Ih8t0czCAi1dU4
goRW6ihbpTJbtGT74CKb3E3DfZc13+4u2ZuUCimMMNd2SppCAW0a49dUdy8AceKXxg7Lg/T7sz9S
lYsSj89DVxmHHsgO4PbYWwZjkJ8JKOdn2VPtKj8n3fhrdJxN6ZOjbgIUpveq6d2sA/T4RvhgDDHU
p4qU11Ip6vJ7V1HKC4vFx4hS46bW025vFaX+XBj+N31iBwxcdBe4TXXOx6g6y55OvG/FIVssiZXx
OSkOw3LEERHpPN+quB3juw/IxdT/lwvDHrOtHJC+2xUsPXy22aJtTb0+ujzGQOiGl6gvyFmXjnEz
x9qnXHw2PUL1ENwXR2QDvId8qsZDU/QlESE7vk5F1xOBVnnrHJfR/xvaa93Y0SrWQotwS2S8Zo5V
EpNMIaL901Qq0W88KMWO6TfPyfkSl6nxoup5+NEZ5gAjMohikwr9zVA25iGHyengtmOI6JtaPALX
MJZTKQiAhwGKtRByXDrXfMvCTN0bsyVdqKsnl8Ruo6Voo2qTwRNs8mdhOA3icu1o8x+2Kk9OIYIn
re+mbSMQYgPS3H4EaQKcTLQvWtjZx0JN8qWelt1Hg8znYmjD4RTqYnpudPPkpk77oWc5XLWw++7k
cvA78Dll0WOpQAIyJ+4JUDiwL5K3l40dZO6tJwegbyGXf59jJhANZFa51pTWfNbNaNNR4/El4fd5
SIFbwZcZNF8io6dWLlCc2ygfJUJbZQ8RyjyqInWTGanzYsLFf81KcH3RqJ5y1YuAYuXelbRsdMoF
+evZki7ZQOE0DsK4mAAFr5NChUecuFc1zsJVqaf53ivr+k1PLSp+0sqGhAEz0YdvzdhDgzRbmafv
VLWMnqTlKGsftphnNRXhMirLlVEIcazHHvKMwim6BWI1v2zpDHvog8uqTpCd+PdEOfDJbO3cABuG
BO2f0/5p7j9dsynJgUJ0F7APSaxLq/vhzqjCZhESWInXCfvmZUgl+VqNv0DILH42sA8ZpkFJFcG0
SxkmykftWhTsG4b/1M/f1q5Xx8OYFETeqdLdaKMa77yBOPegUUlpFaTjK+4iX30rulS+UrxIfxiE
v/yZllyo4/ee9O5bk4bBtRwIuxXFUH1vLESxosF/s7yazTocPFuYDsa3iviDnKCIZL77m8MlRNHo
KKa24Pfh198zK1zAONZ+TSXvSOTkD1oAOZUYouh2bSeKfvp6WjwPsADtzdaeKU7D4WPKu6W8tlEp
3nJopoJkpAmLgjHLec3vqk/MXZDD1kBqM4KnAiy4BITLRuK/JVRc9u4Dn+Z9MuXkMgzQFhMDKooz
wPx+gU/Xu7+GzoYeZN5UrEKhxhsLpeRdXY7Nh0PNXtfGX2thAIFN+JgizYm/EuRZdp49Egs1JjAc
ZbmW05B1ProEUV48quceMspdF2EzVoeht6tDqMb14W52sw/J0pYNztyV9m3i30vuviIf+kUeV97q
nyZDZBLuKisEVIbKYRgbfAvQmXlp6+hHUFjZyZytanTgiuiR6G0Uz6DOmkdWsMib1F7KgBJ/Hmtl
idD7LeTkDOEBNq/gFmRyXCJvUR1+uUWQ7gtudqT4B4gtgrM6FeqKn3QA65y6JMMHMQ3c6r96s08x
4f0yDcSWwtE9GsLmWDI30rw3uQ/wHdLAu+fTLFTEqDNvUPObj4tFlddP8YyNG8ESAedr2gdpoq9r
srmM3ZVLdcKLqJwM3JXygQivsyiNCXWAPNFOiharKwXuuI+kRCs29mArGew3Q/j9W+YLa21WtX6I
Uls9tWGpomE+AoosUoXifOgzbY+ixMwQykWY3a9mME04aDi1bIWW+Fc5MHMlXVSqi+dZY2R6sMqM
Vb8haPdQu8g0Q59MnZga/6Wh5RW4yb+6MPgrVB0yVgqKKsDbp1NAMu6hgl1lZtEqnoAmBtB/mPn3
ZEiYwSL2SNemcMW7WpvRys2s8dIKgOTGYKIZU20Cz0VwWJma72W3kYjnsHRQsU/L8CxmVJ9GWc6Y
T/mjqSQoBZqZ/r2ZlEtALfur1oTm1lJN9q+xVr2ajvdUQ1j/dbCt10lN8yc77rIn1XbYKJRwQEtT
DihVvUOauDtLl2KnZO9JBDbGF07L4B604qcW11+q1KPYxa6bjeH6A1K38XThaIg2ZDhkP8z84Exx
+TPtSpLUrhY/Jp5S7nnr9dYlYf4SNFG4kFPqUWwNCkw/KOUQsP3Z3nFydefY87hbtd3UfFhdupOv
S0CcLyp71KfCqsS6zrz+PIjpV5MD7zqkPsX8f/tdZ4gIJkUg/EuOTcv75PucsSddkMNHt2hj6zH0
1Ggbwbj6xlaPavghgMxGmk7tLJOA/4Q0Jy3KlpGXTA/StCDOoxxUdQ8E04I3a5aqKLW4OsnRsPHe
CUjbZ26l4RvH4HMx2O31diES7XC7xk9yoWaIhYf292M7DsvbczslhdXHCkxd80Nb+to+ImtaidPd
Jf2A5PqSaHIjfHSJgqh5Mqs22ALX/KY1HfDRckzKfZ5MPwAOT7tWrdNLXvJDKXOD5OsIK1YM693P
kSSzPuaAVkqjPrdEkr+GmQUX1VS2T543HwQVoLbC67ODS/BiW8B+/UhUHVYgAKerZELqU3gjWJ4S
rDVaN9GTbNw22asgoc43K6yJ0wplj7g0/J7zLEexpq0Rde3SbmDqbPUHxYqHk2w8iEfGheyO7juF
2Jup9r233LNhEagpKjPjyX0L9dHd6JkdbPTZdHvPRgFPc/dytDKSn0VmOme51Eq6RasSLiPwUTxB
mnSbJJxCPxZGPC3kmtwXyS5LM3+tNv7aM9maTKhTHPt8dJEcKZBZQotOWxgRSnKcChGVUqOcqjQ5
BCGCtpDzDfkRIJmnrfwkRYydjdBFax20GY30UVq55TeXP/2qDk8nez/m6kmCOgdzjUCvb9PArP52
DemXriEc+yOhqtccnW55GCKLpa+7lhy6rafhl2FKbv5UHfS1yPMK9kD8f86X/q7K85fK58ghDO/Q
di0o8rmnozx20BNqdZSYYPkwKijllhM3pr83nSifGcepLw/S5UAPfZVf2cpDRoZgbQnbREV6pf8i
d3b/tL2TPr2x/iogsGVf9Md+8r49bONeI/YMZVUt3gma9Ijrqh1Ko5G7tmczCPsL8VE2Qkmkn/ya
VI/0GzFat2o18WxTRfbSsc+vOG/4uvGqBGlIkZtJdUmqKh+xji6011mPCMfF59CtOAjMfuGwkeNo
XhDQcjv4xjrx0CPM9MBXj0D333UbtQZrRRKPzc6fSzvYbyhXT4cYeLZk7UcRqdVm6vVhJX2pbenr
KWrrNVxWa8Ao+rUaKus5SuxiZbkV3J9Ukz4TNFfR1YYw0C8U81lO+XvBAJyTo3IERNNV05cBtfJJ
t8NHfbbiintinkYvkdIj8VnbcCROhO2yZvDOqZ3CP+un18Ga5dPyAN2npDl0M3XcVDSncYbjyQbK
3oR0nv3u9aixSFc0H9CCuREEtZYgPmMSNKTwlMlTFpPij+4qy1vtwfCG082U8UMzLk5hIfQHaVWT
zg3VgYOTPOGWTZD3LBsgnV8grSgpK3C95wkW3jWbd3tdzWbrsWMxC+WrGTd2BbFWsWF3NV7l3Dx0
3WU0tcrtaga8Iw+THVnUkpbKs6F3+vP0Y+hVUUF3ggaLMMPuYWh6C0JLV+zN6C0Dn/Mv1aNWxbWa
dz8o/JWdiZ8irM0VxHUcr8MYMRvYi8+qFtWPVWZWj1rQ3lxZ1nEen2c0Q2Of5aCcNrscT3ugtqPY
ccYDQkc5sHO0RR5UiJuGz2oFATIbmglw3Qz0kMO3maU2TavBMOrlbyvlJMtHHLlvleVAWO2pqo3H
1DTH90nlqE/4qNtIk3qBrwk3r2sdTrdZWkNMzWmAnYccFOeGPQ1fxqkDOPy3L/OzYE+GtKSMsTGV
hZpMiw5J92iI2Jb2dXjwBhHATIspmyn3M9JKSQ61djELfs8jWqIEwUZ2YzA4Yim7cmWzIb9Z7CC9
K3dJ0NVPfhlQf2va3U+gUXT07jtkIYABIEa+NF7bU6vP48nrBdDCTvlKaqL7qUc6h3TtMU1QgU39
tPW3bYc2QhKS7XeyKqBy1WRD1bXT1ejVfq1XmfHaUcGQJpZ6tTLVeB2w4tmSYz0VN3JMnWfOY0UV
a7ex/7lOjmkzBvrvdaabgCYP4mBZxwUkyENGRm302j0o837LY6B4zg0XwfAZzoRQ2MIkJhgJyH2h
YP7eg4tajG2qX5Wpyg99XOZrDTzM15K9WTEZ31t//sihACeXG8ZnYKb6Ug5oMF4LjRNT1fOjqerA
eAithi9oafMonK+dRP1l8JXwLdAIm+i9lu+0JlaOgJhiNr2m9RCVqfVQJ92v3iDynaf0wc7IZw48
OeU+Knv3ZbBIqdSTedGZ7fpiKOGK92193BZxPGwHN/HehxTG8cxMv/GYata6lsaQt6LOwZ/pKrjx
LfwA5vMymtA+rALAaXGrbtxR6V6UKB6InNfwcs+jnVpTj0iUwYBNuyHohTZ2a8RPFuW18F1yU7Fh
4z7cr1Tb4NXzeSnzIUA1qkPlxe0xdV1j6XfoUhfSrG0+/LnpHGFAHzp3bxPnXqxEbxrfpK3035ty
gl9bn0vti+qN2379r2qOOVDZ8JMtb7fokFR7KYTtA6Bti2MNR9kBaudoWSjDOa7s4bGz0/FxSBCJ
tQAKSJdsrKGEZbduL9Iigj083kblgqBih9Ch636/RuVy+07K4eF+jdB0xoMbVG/SlXIrOWtFD0ho
LgUGoG4fUMW2D83c3M1U8b+EahNufVlRLAfA9avNxpyrh6Utmzr2YoqVyqW8wOer/mZHof9U6igQ
+L2Vwn4VOCvNVtQ3UweGIWC9Q80ZvslOK0ugN4P1UE5ash/n4Lqvg1QKsjDfJFmQvga2i4h5C3Vk
ILLkNcpKfS8gXlmOvZq8dlYcHEVmVIubGVClpLv5q7RKBfSuW6I3PLkx6suRUR5k794ooUOKRNoR
uSznNrP22xKK/AaZ+qLV1kJpXzzXQhzbb/rXsI7qh2pw4qU0IYZMDpmewfoJ5fVrHkDF4JkzndU8
2R4U59gNcEgnwupf+9CxTlBK/MhmKyPccY6i8U2ONWViXNywuMqFse8Z19EPDnIsMUPrsbRhr50v
mheFDX4RpoH5KijBKs9N9pccGswgfoWkpfajcFxG8S6zU/NFzsvgxY8qIqLytW1YeEmzO6ugreFo
aEX26vXjPrZIVVItkL9OAfHJ3K3PcsyJgAHr0RAf5SA/cxiB3Sp6kKOKHeYrkx31Tpp5R5wgGwZ1
Y0Yaef/COWReEZ6KP5tx/P+cnceS4zqThZ+IEXSg2crbUql89YbRlt57Pv18hPq27t9jFrNBEIkE
JFVJJJB58pxVp/baSZqntiqIUJvTb7dIIw4LhcMKIQS9Xkkf+AbwmVAb2yV6df3dlRPluJwdtZG6
geUO6esCfobC6tUD2wFiTjyygfSIxDgZLXQsCsn0VeMZLv+q2diXkKVDOzg7OSFI6plRHRKk6Xxv
psFXzzpyvwcQfntt7slBaY9H4t9UiLvVtp/gmZLGTKOKfXF3In4eruuqnTc0yq+uAN1GyhekLkKC
q3ywkpNsAh9geHfDPsrWaZv0NpSW2VM42jMfxx8feakoUXqy+WPnMIJfYht2ej30C8hjovotLHm6
DwhpEI+hW+nl0xSr0aPsIdS0moxufGb3wlEjP8U+yg99VeYrTydBHk6KMd+xzGtQxuNmDFN/FblR
EC3Z6mQrA2ndTWzynVumNpl2XyVvdutrlXsJUmc6paZuXuU6TsEDPDMep3m9PAqbBzQmgZzzEtJE
wdV0GOPmlzTd7BBtbvPArJfyTUhb5+SU9XY+fPSdlm80tzfZNXGPjCe/vvgT1aKmB+H3fOCq5kba
EVFeBJpqnKWrWfaosvGXutnubnLWH19pT1HwO2k63/u2CMcvngehgZarHwOMhruhdZtNRG2ftPue
NX041dTshFq2G9cswwUbleBklrOCQ1ma2zbtuqfRTvunQNsFTmNepYUdir4jzqkg2OKiCRplKtTC
kAPuFUiKnkxAfI8a5//bKIAgio9CVOfl5CCNf3ZAiVdWO8Zv7VDuhyzVr0abxBQWWhSucKPQ0tB5
Db5KYx1Cmlx1NskXJmQD4Yrcao5yzGK/f3EV2MfnMZ9w7VnXa6hxYTd/cjrxhmrKD93Lu5eo9K3n
wtrUSuM2S5Z7VVxPOZvzmJXUNsoTebOTrh1cSFvISmpuFoymk+ee/qyjj7VcJ4rZr/YhpcO1pl+M
+WRUzqelIjOetag3zrLnqw2xoGbo10rOYQnyvOph9peD+eyv1uJvf+K3/VoOesZUPdijebHTANBS
4kHl6wzOwSoECol9YT7xkDKfoCsQi2h08z0U1uIp03T/MhbhTg5Kt0AbzFXtE46/zxL9c06x2lXO
0Quj3U7xKJb3SYNWPTmeHp3lHE/JnYMzv7A5v+ZfLyy7fhSdkOp4taxOu1SiqldqHHhv0KX8clGO
/BkYL7liJFReU3msOfr02YR+C1rFAHzEY2ZTVmI6wjFKYE3hEJSDkLyG8Ooue9sRb16R7vwMqdNy
SJ/ruan8npoTBYRMlifps+uwkdBDcZI96WGX0Gm7rtns5Sy3S6NTNbrfbNMWOcsijAkquQWpZfd7
qoGLhR4H8UPnDPo+tbsLiIhBXVSyDT3Xh/n7U3rcTJRexg+yX5JlAhmnHrXZJO0QsEKXEZXDSs3b
7pIbNUeQJC4/p9qoVqWqjYe6Nrz3vnpxUr34nHrV2/Vd065FGJfEIBOKYuKp5haqqMvSLYqnfG5M
r1EXwRQUe2kzNI2AL8eg1vGfKOfLnzyCsKA78g6mfMakVwHRA4UZ5Vn0nXEx5kYgabrsRRNtpK3W
YuMCmYRxsQP7ysFFP9xNpdEiuKFd9Zp9wUJOL4CK84NPl/yiKan5MVmxOMlGcVxCXfIy7xDMXuTQ
hK9STkfLuxNkoL/dyfcKdqD/dAO/3Q9kZvewFX7nvvFzgKyHuOc0nTTo5vkF590zBb826XzV+5rB
qarphvJLdO5G8dXy22hZxiJtUvE8BrG7nhTbOkVGrR1C+JRmWLV/hXLhEAkfnJZYGUNtfwZJinpt
JIatNncVknewJIl3hI/sfdRp/jqPSbLnAZQUiCMZMOgrxrvrZ6+UGIpHfciil4nsqjTXcRAdlSAb
lrLrG567SrvU/D8nGUWcLcVUgd4iOF1owTcrQNyhaBqDXwOCzj6893SKD86Vn6YKqqYzhXgqS+8k
zZVGXcJYVfW6DRGsyGJrWBRDb5FgHsK3mWJcug26ThjRTtvHxIHem2TMJ6EYGDzACW1Q3vE/jTF4
9HoweQq30Qth/BJKHeyw3WjIm+hzcNMPPstp00ei+ICl2GKjMSElhVwrRxdTW4O3PKkeAZSOE+O5
Qz5oqczZbXQwYvhcjOgMcjZ+4fFylGnuKgy6zeQ0YiuT49S3LXuyPG8NqPfjWFT+SroZVP9Q91Zl
FxMmj+s4ig+5bJnH6RoKJKBM86u0a6f1ys86gY/KtiDNl5n1bvI+yWz3xD7rmjvqhMrNnKGfCiVc
CdAB+3r8Jjo1GlGvGZ+jODB2BbnJfBvoTgCZudacJkEeIW4bd6s2gUlZQ9M1D01HCcMQ9UeCq5rG
N0/a8vDcQNqYzz1hQvrLfjjeK9aoHKsih0erT92XsByVi3CTk+zFhjm9zJwn85DT9e0xz9NmDltQ
TUSJ3imvyNOHLfWLnoYao0jy4CN13O9FJ5QfnlcvSVaEwaJho+P01fgdnhH4PsNewKZvhTPAqASa
O8AzGA7V86SgLVFRqHjrdlQmP7pqsBoRhiC8bYDWhICaU47heQ+F7nTPPtAqbuRP4dDT6dNyFRuQ
HMgxJSiGc2CWFGkyGNQxHrH2I3bHGOUNJdrwuiS1YqNZFh3ni6lMzUvRqtoNBKYP5a9MHVP4A0iq
2WxwVxIcpkG3nnHof9equoAiXYB5Gwzrs8oJudb1V37FwzoJKCfn1vpL94KRuhgYQeFyqIxVjdwz
SvIhm6DBPsiG8g0AmfISRy7z0bIP5dz8Pf4v1/t8o2m73/OlUU6/DVdIkvhlpl+dlrjRUMTdV1sF
FmKr+UxM4JRwSwDUDi6hqwRfdT/TFyU0py9VScU3SBj1Qnhc27rUxsLAVtWInUGXaKhWcqhS4V2h
nOq2gRuwYx4a7yptPdUQS77LxqbLVALDScf3MIF/JyumctsCef4YK+urA8PSY0UJw3OWGtuAGwSn
VWR248kCicx9z1q3A0EiUAwtskl175zHAhiDG/QrgXoGQdrSe2oASezUQM934G6Up6DnN1Swb3o1
Ys3hV1On5Na86n0qhmGhWyI+i7mruMqidPLwFcofIKad/STNTTYgRVikwcpjr/DOM94DlG90Oznq
uOIXZbnugxyUJtmdCUpNKv5fh6Gfdm4P963Zt9onEbEzMuLiWc80/2wH9Us8OPYCYvRoBjnw4siw
bNp8cNf63AVjV+0qL4spRqVLYYJyUDwy4RBcha9GWPgPWkBcXxGfWR68q2IUL3Wd6RuwYvm65g/w
YngzktZGDqmrFfHikJx4MIvoNelrFxWZftgolXFqhd0+o2/ePWcQ1ADwjeLjOINEYZPy9wigxaAH
GJV+UYPwEBvAq+z1I1IkVgrk0indKyDh4gDOznoMgALwva2H71pbcrzI0i8eFNZr9vZsb3RHfWgL
oS+lRwGrnJJH3xuiVsvaIR/vTaA67MrWV5MLbVPd2otemR6sMjx5VZ192JEWgBaL24MwvPSjNx3o
3DlxtbbVPfRFQA6BP8RHlyDux05U3xrVWC0Cn/gIpF9IpmhAXPIuWCclX/MQIY8lcpnKQwSy84Bm
pLrh9y9edB/xJ6MsiquZBNEuNRTl7Pba70ZNyicBJ8f+bm9AXiZwze7HrEcbnO/YpzLllxaM8y8v
jVewhiffs5CInlUBdqLqMt50LedEdVD7ozXxwqqeWk9NoXsLHeKWb3YBr7kuxl+G7x1GojFfaj2v
lurouychItjn46pdqJRXv4VGFh2g5oEffe5WgWVtwayQpZu7egwjR5B6YgM+rXojcZuvbM12duM8
aukEjCyzJLgzj7IZom654T+hEJx4m3QN/rMivsqVipYahLzuX4DpjC8j6jtyjm7o2c5D/OjSDsNX
AF3tL8/Zm2pT/yQZnKJKpBWvFuU063o0s3OqEdwXQYpEAHHeqwpccjkGIv8aO9WOGr3mV1oKVOAq
60sU+NUyC6vpGushRd1K2hyyIhjPphrnEHy0+qsxp2odilV/onXL/q/5xS3gR2rF6luTIOAIOjrn
G0dNfELx7XaAueFRwCa91CN7I2r+jsD4u4OSvQAa1cJ9aTfVEbaampjWaEekSMy4OspGDt27lh4C
qnLgLfvXnCyhqkIrXWXH4yN/qOamBnOy0iqk0+CczB+ILwFhk8MIh8X/GkGhKmfHjo8cpaplFuh6
boZ97vAsvjUi99kd9c2m7BPwqvNAX3oAM7Ja/4Qwy9u3sltFkQMLIYDV2QUdNRN6TK8j+aKFRzLi
Vb6Ql6OvzZdTVm9zr3u4jZSdFx47pBqCjbz8l3/gXEYCLFfXrDch0ZH3STWyMzlFIGVzN2z8emeg
ZbjSvM5/V1vdWBE0mXZylCd1uZjytj/LUZLqMHcp6rMYy/J5XnJoNOVNLhm2U7OQXblkT/ZrJbs+
25vbkrILO8RWmKW94zeoHuqGaJVPORYkZWq4uNvkVW9700H01awhN3vfGznv3pVXdxsbll3tNmcy
PCZkAq9NkVIQbnTOY+vbzqNDLVdi5dPpbjcH9LnSBMyE9OB86zwmMyqxIRJLhuqfqXrFn0a3OmT8
ZpfhYBokZbk/I2wXtM65mq80J/p9JW0clX6P/uX3P40CSnBu6+WJf/Zgc41RFj00A/WEMBFRIeu4
pmku5aVpTuw65OXNQfqSzNMXgdPVt6nSVsn58vJfk0iX2AfU85rVGNgphQIKsgUdQN00qfzHKfV9
ajY0tpUVMJ0yc0k+/hkYY9t/oHx+Kd3udjeGY5b7BXB7QtXOQg43pn4GVdwf735KpIeHOhw/BiHs
feO56sau1eGgx+5w6ISZQZU29yfUGg8QmHvm+j5uFhnj0lUab/63vm76OrhAQKCwPi0i9ZI52fTV
z61qrSYZTNdh2D/rWvMh7V5VLMQ4DrVOaT7bvET3/Wtaa8pj5sCgxpe9WVW1pbDtCIx6R+pRha0O
4n7Avo11BGV585ZT2Fy6l7h4kR1yf8zqBVoppLjO0iYbIwFbDISXu4oaeIvOqefg6Vwlu+jrzCTI
E7v8sjLl0PWoBUP18+oZaXMtVL28JkX8ZhbF+AFnAuyEmzIo1NfmtfLs7rX2OoNrPe66V4l1/n1t
GRBPpv50oUzbWUZWrm96AyEwv4MoCsjSz8po7ZMeJsNLWIHQDFROT2HkDS9sdf1dyw58JUeVOk/O
9eR+k4NJaWhskY7gEpJ2GU7VRjP8izF2IBrN0j3LJm1Jci+ENzbbTnFRLpX9+7i8sst2p5qJfmjb
WG23SKN5qyIjuupGRYfwB7GKhecp7VH27dkor/6yOYlOKT2RSTZiBhQiugnexzHCU9PZPsq5/e9G
2NAFI6pcbv4aoGAAnqvSURf3AeJ7/iU1s+jM92X5l12u6QX58whXx172BkvvyaoRSJ5rg2S1z6T1
+V6YObVa/5T9SLvgkEYp2r2QCJ+9gd/ddLtyqB66Lydtcs0/vtL01+p64B81q6x35jDFCtXMkHUI
r925cRoVVCK0I2m6Ps/3nRPPl/TlVQZT6sJIwpMeFNx9bM94gMLLRP118uEQGldapxQP1uhBRKyF
mbaKlCgDdD+Pmuwf+s5d1BNfFLDKfLpqDN9Hna9RZiK5K7uZJ/IV5C3lHtxw9G5o0U99hjbJwVg8
8SuxX/HxHkkwPiJVFb6DZXQPVgedoXTyh7LidlXqoBtYn591sgQPWR+l8xB454p09NWxLPJpfCek
uU5FBS2tFd7elG5yllO+3KAPRfZZxlb8KCEN7FHqKxYqeJLHO9IBDPpfllz7jOIufgQsXN/wEv/7
OrfXqcXHfY0eERuPcuVDm41gCgg0B8dK9UZrCYAeaNjcUNnYrLIJ4aouK1rKFZU2OqUUrJ7kVSON
02RxONebgJPb7CTHw1pvfvvfvOSEOCWjDtUZ0Ny/FpHDt0mRHcSnFoUoeNhit623Xeu+EOBVjoE5
iOosL8M+86mwwjjyg+SmQVEDaD+7A2NHoSPfg9AjGhJ5yjEkOrLIs4fB/dE4XrSaw4gFmuUkHWUm
8n9OSsohAAHlUXoq6HE1fZUdTHeAIIUC1VKf0aQV5/MbDdut/2e4Vnulf/jTHUJ4qheSm02D/6he
JUg396WIj4MWNf72zuTWGOPtBSJBluXhT/e2AgxGA3Q5aU9R59RftU9LCOMqm8rS23NkBsDtA+5e
XVAr+9CuUv53rXHN6sS8xqVPxYjiqcu7zeUevKpjm8TrvJQcyO0KrTKdDOPdpqrWhxtPzVGuJO3c
V1c1+HHKiJhpaHn0qNjV7fWkqXLMjPRs+yTnRDYFt12j70POWBTvF8PJaLhfdZ7bsUMto0UGYUfL
C/cRrVoJkl2zw+j5K6WIhoM/Tyykk7z0fBKPWoR0yX03Vv3nXu2vzdnd775h+79d6rhuFgC62s3Q
cfCZwDf4rV9dPODMsA3PjdU/+qMYDi2PeQEwDVuZ229EYJGkmnt2XKHdbmjlxXbLH4MoQVX/MUmP
UTcSkCRTsRsFVMRxVyhnWFZDhEm78T2ZKKccWq95GnpkppNC8c5u02k7U0PAXofA+VQ7E8JGeVM9
KqboV1Eapq/ThP6o2QnnLWmH7qi0KvgoEiQOME0aPx3SU1EetSx0T7rnMwhV8O9B6aHrY3Qy9WCh
cjBWExE95nNiMQojFJ2tbi17slG4CxwSo/nRjX4cLe0m7LeFW9ZULHhINSPbcqh9is39MFC25jg5
L51ScWhF+rdBO9Ympf3ohg+2EDH0jzQxT+NrA3Vv6tjNRfZudt89cBZUTiQgprnWrv7iWaE4SA81
SZKrA/kymiu92Jm2r6LjrJhAEtDN3N5XV1OIQHskCNd3W14nynoyknQll5ELtmU7bkmr84nmNyXm
ZsjiZl8EqNbf3oKrGuwNLO3FrKfRX1owU5yDptve33NrGdljTvj0Pz9dP4wQyKSA5ue3Ld3hYb99
urvpzye8v4PIdEiJRL61u71kxnEDoArbh/trRrYNA09GBu7+ql2oeGtK4X5/QrlgFWa/P+HtrxUi
BHT7dLe1deGz3+HTSW+5vvyENcRp9zfZz58wbW7/v9ufpS8oAo+H359OzlZtcVB8B1TU/IeQs/M0
+xLplTjcl7dJOy6GSolWwPDKZ3BHc72rWpwLq3WeSJU917rtflJ8A8ceyjyHTPPK91zLloWlpA+5
7pprd0JKoLHzCzcm8ZzpROSCyeMuE8ZkPRNTPyma8VUOyqYEjGEId7z5Vx1F8w0B0I3Mh/ZR0J6c
Iv5x93c14oc889lwOuqqNRT2euVM054OwwoVdO0pQPPxCearkzM0yjmae2Np96h88sWRg9LN8qCs
Z7cdwIOJi9cE0FE4UB7Pa8hGb4phnXZ28S+bF9cb17Lry+1Vxqgm5u/pC/kyclZjhqiCWEV6kN1B
G+sHwM23npw1NNAZlRai49JD2gKElcNJcx6lKYLwYQeDRL6Ug9IGZ/ivXE3qo+wlTRScbb2+vVNp
gtudOOgQB2T7+EDSZnzGftfe/iSA/YutGqXA+I0vg3s2vCx7qBWNAtbRDy/ySiQppVN9Vexk1xYJ
TO6lDgIhNJsI3cz/8HZjddhXVDveF5AesuEVvGz8/Qp3sxUXEcX4/7zCfSAp29+vklOEAn88+yG1
gyNZDdI1UGZC22w6NrpQDErq/XjPdh4y68kdjmSdHdLtVfngukglDGrQXA3QBSvyOdaLEjj+sjOy
4UPUCANrgzF+i/LmXDmd98udyNVkwcCesCOrzNbMX6AYyP5EDb7bpvazQe3xI0hdB4awNnvVqetZ
pfCrXild4mhqGOoDb1fbWkFnH22lc/Zu5lT7QeGba+S2lGFh56V53/lxjSegWkW7qGWrseVvjC7d
y5EBEWYqjjJyyQu9S8fTzWob7mLgQbAGUYF686rhv5wtw7oh3q9oyabV2J4sy2xOZ2vXLEb8uoR/
aBvWxT6stJCYKYq5qgseBHyxAgFllyxjPW3OU22pT5Fav0q7gzTdKpqq5sDdXaOm0lhlha18gmfV
Nq7uWSSSmT7051xvId3tzWDPT0NbSzMnxGNfDupLdBUTonYBIsoN5K8udZYbtokEIcn4Jsd+MJNj
XRcNNcrzJWqM3tYR2qHX/Jz4YrAKna5YT2OWvroW6bN2QBzBsa3ktVCQVbBy8B2y27WUXEW5+kv2
JqVxLm7knuVMOF/EEyzpS7iReRbPjZPtQJY0L7LTx8UW5vbmKuem0fRq+qH6IHt8EpiIvSA6Sdek
BwTYEqrfEz5QXlLOn3t+Coi9m0UdEqunMQYtRF06M9ZTGP62TSn1XDBc1wCFBWE/6RgN+j/Ds6PV
TuhfjTlQ4z/2QsyBhk6NuZFObzFqK8Cqy+S9U0Yd+n+e/LJrFMQ8jcj0ESMzk3f2AG+qKKNHytWn
t1aspJOWucnFKDq+x6zg6BH1TJbGTmCekjiCdL7igRKYR0eNm2NvT85Zjk7kv8Eh+a+ojnVXYTQP
VZOk76bmhMepCSvC8UzKuynfWGAskHVnSVGoCijfkMMDCitH2Pu9jT9XTMomkro8bogOTzJL9kij
AZaQ6ChUMJNfVc8RYa0xbvVrGxsVbMshQuX8hTdysEdM+0La8daTpqrt/WWWjPyE5ukuKe2j1ggy
XkNBAhIi1Fel9SOOCaxEINjdRxQXgGD+pYn6G8wOwH7CuUzctIvH2CzF1vKmuWZugPZQ4ZHttlb9
3Oimu4Dau/ha25RPaXMaXWsRiwK69N3yymKB7KD6WgQWqRZT1wlkm+6uhyFq76LCC56kCNdwyeav
dcLRjC9l/5342uq2UpnF+6LvzK+xSaWCRWH4c9sQ9WqSMD0bak7mLh78Xaja3iWwjXzlaHH6HlrK
j9S2xc9kuN7WQfTqqiC18tmKvgF81SlXF9aHlTdNqDQNyeuErNVLiB7ES1ejBBXb2ZM0RbU5Laja
AFk9D5ZtWm5ywulrOcq9MT51Zg9EdB4t4FN+aY73tcjHzVGtuDnJcdtN03Vr8yVTPjO37V7GLl2V
EDi/t8LRgF+ExkJ2jULYGytoS6i7m/qdkxhSTvFA+cTsbKTehsRH96x5afVEadXNPFhpcMzyGR09
eyU5vznKR4btqLbi2CtNsjCF0p9nfoqVWiPAaFoTIvSzTTZAEYZzMjdT1FgrJJ1wmUd7qHtHsKuM
yL6uQtF6H5Y2OQodHOipzDqqdRIt237yHmrLt89Nbg/L0Zicr4TgDv7gTW/FhIBD7tXllprM8MNH
absIE+erQkHzKtMntHY6LXrMSN9Q1qvbX7NofNcQn0AaFAURL+vBNfbh472xG+9cs9E5UsxYOovY
ceP9pFjBQrokof3b2Q9hXTbV7BxblDYtLEJ1i1I0Nb9/2ed0sSlT/jyhyMbHGkKzw9QD5ZHVAd2Y
fK8mmJVk5UBDD0hPAJsTVQWjG35XrTZ8kNUB81gze/4/5slVTDHsHQ2denWiVECpScR7InafAtG7
T04NfMSxrtIyqgR9oMlpVnJM2iyn2QxuM11kLxFxvKt7mMsCROCypeXVj9D0DudoXiz3dGczoSIV
6sJ6CtBYgUIz5WBiNNaTnk/ONbGBuTAmLbUllLVHPTtCwzWsjVEcrZE1zM8aqGynqqJlFMXVm5Zn
v6+kjTKr9nkciiUYivCL2/8yrLz6sAsr29sUuK2l2fPDo2u3Jsle7lZIx0BlkPbhl2hSv1Oy312D
uM0fRmO0F9K/zgyoInK7f3ANNb16uvlT2oVbeOwDSgvaGn5nrlOepJ17awN3ZtruI5H6H5FJcn5+
O0qvJNsECrat7PLuxJ931/fOsM7ndwHDzLFs7d/vrmMrtex1b1NDpRKVff6ztLULEdn8Y4pysbLi
QT17jVseS2RkNn0fxq9TB0SBOE3+k2rwZdwM5qU19HTVmoYH1aWPCMh8dW/SVhm3VhefXKv9t136
mqr55ptO8Np1JoU3lv7hDSU8ZFkcnEutpTxe9fK1nnr2+6AnFy90tB+RkT+BikvfDZ+P1Ve5coyM
qT/DTkHlqBnUn2Dl9z77/B+aV3xBmst8VSsl2zgFwXcjbNSH3p/CmTTT+xIr/lq6wnyEopNb1C85
1d+bzmx9JDRD6wJ71LDUtZEf8Wh2kI+PHqi2ybT3RuTuOGDEkizofcqqZtFPY/JFFOG3Iq29b0QS
HnIIOn6W+rRWue0HC7c7Q3qSR4vWgv6GipEFpR8bM0+rn26gPiKm1n4zuvDn1AVip1huv1FRHnn2
AO/lxTN0EflzV5UcQEdP20hbN5nVhcKxXZb3+c0DukJ/6SYmYQwU5sY8fAqyyL0UoQDFPF9RiV+v
2iQP140Dncg6gHGM/4B7rHSS0jxeOTeKMn66jTYedUmR04Tr2Ia8iHR3yzr/TLnZ+Kvepsj1Ay3X
1tEQNpvE6ZRFpCTKxXN6/ZiMAOViP6++dtEb+GP7W1K13hKyce3MP8w6mxAtL6t5oB2/I2obf42s
Plr7FecAawSiUqg99GpxZH+bzIKKjDb4KPq424ROpO6VQqhPThQgGTV7DJ31YlCD+Rpmpr+DH9QB
vGdVr22qPUsHKInSBaR+QM7qutrqSqjzJyBfBBQTeF39YYPJ3ilJWmwqhGDsNg7eYPzX94np9mtn
UMUXa2xXoZ2N7141mDvEyEFWzfZK/dYMYfLZIue2bYEfbTU3tL4kaSq+GA4RhSFR7W3Z9snnmHyT
YzE1zhuO1cYOyZbpfTTqlbRrgoNqVKc6Ma8heCOgvJMvQXzHXoVKuDWsRFlWIkDqjLPEUV4Vc/du
kwNmUP03lx4VZeopWnP119wBpP0BHnsULaH4k00VgVMuw8L4ly1L+/zCm4i2ZArQIvrjnMwD6BM4
8GyLH3/Z9YaS28Bvzn/ZPT/Pzi2I/y62xmVN1fKy7/v3TNTVtZwrFx04fI5/TFS911fEaW4msmwV
QSSqYhWOtYE5aqsCRb2rnwtj3ZgDhCed624KwyzOLie9HVWxw1Ft+H+SFvf2vuUWxzQPul0Ny+dZ
eDDqNHFBBkNBxS+GC/kxiGo4AbzKf061DobYiM1opKsPwADyS2UZ6sbSOm+RZcLjYH37W6jjDo4E
TqaWlV2kTV55iSsOVAY9yJ7hRj5URmlQnmsSUmHSZ5ebLapSJARTNVkF46g+UwzuH5qpAsDqmWPJ
WS9YAoDur3JUJE25skPkQWXXiJ3+VIz5t7xK1efarNoHyBZPie/B2qtHIRldEe9k1zS1fpEVkXcb
Dftpa7qx90T21H9p9HYlvZyJ/Utlso9XqVYE+AXXzCgm8oS9F52CymzeQrNCzdiAjtkmUjiZXYt6
Mt22iX9QGz8+OmkXXzPOnqJJAIm6prEurLKB9xKvFLWqnIzJTs3Rd7UtUT9VDlFgMwnPyIo3T3Ej
wnPHw1+Oycbvm2rd6kG1tixtSgBCt4+msNStD4Jkn4VeepGNZpbxSi0tBO2MPLvZwmZKqVZCM1qN
LOCMs7O0ySsqOKud2pLgvNs8JfBWsL1oC5CHxbTukoHcyMzBk7pteogoatom9B+ZB51d17bcoNxX
Vze8X2Fy4IHh/IxK75feDupbWikTsKQ6uDR57exghA/hWrTMh16jfrcwivJNi4qQ/EbZ/QTLKwzD
/WVU0Uv0klWqyRNqtG5Nk9ow1HXptYxzJE3/097Ng3/ZiG0gs9IuEhH8KoVf6w8ueGZKMtRpbQIs
OOeToYGNjH5CcD7C6jKOR3l1b2yhpVstbqmiRt7NnZuAfQhVj/NlZFQvnU6G+C70Ju26Qp2+tN2c
//jJ0bvzUGnlOlFNb6dQjbZFbHUEbWSF77qmKHAHqmIf1X74HsTp19By6wsP7vDdnLPgSf3me/ZA
aDh9llOmstYPpAz7pXRKOMGC/KLagygsz5SRx8bUU1kkBtt4tSJTW6XxWF8STU92mlqm4BcM61RG
SbIJqkF7sikSW/aUk3z2k/1EkH0G8rP9Imm18KhkDz22IYFpVEvKHZsns+YJkpaaetLgqj1kjuLv
plKdLkWQjasRIdO3vueUXHxwz0lPpihIAUR1vyDApcYr4K3JyZ/LpNyWUsiF7MsGSF4EwqGd0GiM
/xmRa0h36XObI/u6AmNr332OtZleg5n6Whv6/DRk5UWaotkEAkGco77ZSpNselNvL8QKFnLO3S6v
9JkT+2bD4+b6Z32owba3BdWUOF0a1xcnyPKT9FenUNn8F2vnteQ4rnTrJ2IEvbmVtyWV75obRlt6
7/n0/0eou1lTMb1n7zjnBkEkEqBKJYlA5sq1XGOsAGJpztYgsHUci7A41FnnEIJv/LNdadoGTFx0
hRffXnFwGR6zwahJGGvF9MzNEWfSvJXdUHemR7pyhLEFEoNkYgtRyjraCGOopHZxu7Q9GJpdomnD
UR5UIGgK5+nMa6rHtotBgusuwepETrZy00GM2Of6fkjKYp9OkckQRsbN6JTxNZdEKFv1nnQ5S5am
XBWf0BH24QkltNhCTEo1Z8pWedi60yFqAbBw3XYFVGNuZm0te1gYE+CjLaTgwAEcvbepa/kNauoJ
Bc5hnLQvv90aC3Sh3VMxk/naTze3Ml1Ey3BzWE3YxWrm5Aau5b0buxATnMAYn6K6LrdSbJPcjwb1
MTDN8t7nF9ysfaNYuipFAS2MBIfSidVHy0zVXeYZVPJPzjbiNo8ppT2Tq54n2VIB67YTropcx4dG
Aq4turpVI3jpFOqus0gJQRskPyY+zJqGY0QvuceppxlV81Mdshnm3698jkaoJPxa+SalLXuuGKJt
YhULmzBXuPDKLccMRFfB06BZnxT3klTpy6qh1LwMWziamoTQIUmAzxSRnzO/IW4R2juvzOwf5Oee
3T4s3vLEyJeWVOgPGii5TQ2P6tkMI23fDIm2Q4KhvRMrQvWTQsrlwprd9v7nMmN3yrNrih3fViwS
0DvTinrr5MthIinUgUXtxRnnn05BH2xkxIqDnxDaHo2dT5FimOl9isLOkKwT+Idg6Za0PLkP6jx7
LpriOes09W5w2/SZV5kBbjSIyEyDo5RBdWdr5UGMWk0Vwt9ptDsxStajgN3JNdHnZC5hWGNTEevu
q+YODE0B/l2L3+xAPhmT6oppcTzxXOdTqpsT3WjQ3DlhBTCzVVyO5zUFYVHRLirNqr+PG9eT8u9l
HPcARKDEkvPujdIO5+RK5c+mbqphHWextvgw8KFrlhWnLYojhX0MMrhDHCQEk1F3Tn5NGBrydQ6t
ocEJvwj6b+zIIGTuux8wH74gKO5/chJ4gqkr6i5h3Bu7irocal3s/JKQEF5Bs21uTX1wljzeeNun
pqHA4GgqNjxyvYa8uDBmqKIiLD1EZKYNl+fXGCwC3dNPXVW5T67XTV8UtUaYkW7SOuW6bAwkLyZn
VALM7ajp0G1MXb9x4HFGDPm2lJU7zZ0vNc9i6sip+AHCo6U1uZp10y3Z+gSbmPMEdZHeGK3ymINn
pkm99tok/PxUK84Nvb8Aktyj/BBAOmCs8mjovsu58piSZfzstma1UC3TeUHBbFiiuZs8yo0crCGe
PjqJBU+gP8DZGo7ZvgeJA/OJImXLumwPbDVs8OyMKpYebyXDjldZ5KaPydQMZBbINNwLi+x6J8ca
9zJDZ983nbOqZMaIbjfl07LpJisgQp28EuPlQEQ4a+Errhr3HBKXXxZ6by9SX36KLKqvTCgZtgPp
p43ppuVSMAsJ4qBwKoCts3ySjgfWKo8V+iqx+mLp/Hl2pF5ETyaEDvL6CU3V6qrAOXwos7Rceall
vA1t9s1KjOQ+dyrpDnpokt5Gx/cInYcpGnlPNrn6kvjNN4P37I2HS4P2JbCAUGuCJYzNV9Tmu7uM
IqZ1YNsgiR0LyUylq/alR7m1C9/kgFoQAkPyeOLb8pcy8gOJDgiKd3XrbUwHhCV8b8E3h3+MVkrK
LlJCaUcA8MtQQmye6BCQF/Ch/6xlgSEyVXPrFR1Rd4vUSbo1i7y59838HLuDigyZxtG/TL7KNcwu
BJ39qxUW953kh/u+D8wjJN4wQk6NEV+8/HNW+LW38DrqRbOg/dGpG1mTt31QOJ/8zO3WtSaXR5sD
xMXjJS7Dhk2WBoPDBtVt/VKOjbfsiEVSLVSEMEU7frSom8ii7FO+aEozflYmiVXIU+AUtfKcT9Sw
yWT71Ydr94ttBzCrdBSc8UAJt2YJM4orG92rYwLXKnW//eoZw7b0ChJ3jfbUprpDlZ5075nprtYh
WxgsSEeGSF3WNSLTXeLb2whO8mPWV/3OtKWDO2bpWhmc4xhX7UIm6EEgpuk3baCZm8xtPvlWWqPw
bgeLKh2CL/AyXW2jsL7nfHmgckYDFhr0jSPV9QHq14NDffMdDpOYORUKd+kALj0CBtJ7fngvGgjK
lKMUwUo/mSJJglYssY01uR3l3FmDcpa7/FNv59fCTInGZ+UT5ePxBWJn+TmTlBdYCq07Ncyr82CU
1y4EypMnYXgMnO+h3KQnGdIJJ+yHvWfBgAK8P9NP0p3bUKnom8lbBypjCzYdaqapKw3mZYpsPZhq
2901Zk3hugSoTZfCYFXKjX9Uneas1I0NZ/2EOJyAib7DFVuEb1Hug5EaoC8QdtFQjAWeXriIvuNX
f7HpT2HRHp571JQuRRw+10pW3RFo5Zs0dmT4uqp9ke00XFBkkWzLoP1mkwm5RyZYO/e9RWmj7gdL
dhvZiat7MQhpfHePLgJw5TH6Qlgfj04xhr0TRPni1g9Uq18MlRoDqkvbdd7bxUuhhc0aGcx8K7qm
ZvL4cRT4Zb2R+jcnH5ZdTRkoUTYtPd4uLU6tR1en0m85gSqOkac/kAqWln6H7KLvHNJquBZDaFzs
BFRrV691R/vGua5YyGH9pdON9jrWCWmnDJrPMngbS76HoaQuhyasfnT6Y2dbsPxEvnMqSDMtYKFq
V31E8UwTIkUeSI27QxqPgBNf52sCk+c1na5IQ18TNS4o4sQkBtuMQqmu47dSdGVVT+4kpfwSgerJ
UDp7KiO55RkELZToWoE3ngebYBnPuScwn91D0mRLyiDMpzyTk0UATIDEef9eTW6cunGk8dT1zc//
JCYnPMSAw+Nhrw3c/bdmnQVT9hDEPwo3tw99Afej3aBvQ9VNsgt0Kqyoz6QyuYSbjCP3sNFyrbiM
dmlRbCk3xHC8q1MX2S5jq35MbfJyPl//Hc8QknMZVAoQHo4XSJmztRsE8kMzRhYqQ538lMf3ZckG
dJLrvW/bMNy1OorwoefUlyGYki9OXL6pbnqWC77pUdyjtg6ciSiXtjQtJNe1xtB3jTvKO7DSKJln
arxWDKvYKyarAe6eHhldQWaafSlVy2tVLs3vdp48KgMyQVUmy8jWSOvOCPMfnPLufH4L37yWV9j5
UQZFU9DsyqG+s/kqbSPV7ra9YQ9X2bK9FRzQ6qtMglI1k/BHap7JZAEd58t8NfvaerN8eE6LVqke
SDA1myKuM7AuJdhowljsuaprVunNMq2s6EuR9Us/K+Pvsl8igpAG8bMJNHDTQn1yHEcNlhYDLK/v
dAo5/eGs1rr9ZDuOwk/2hihX8TnwDco7bbk4uHpngSfsvitexA+lbQHFNyoTIHwTHqEiDtdEboa7
xDHzRWsYX0Il954oRRx2CsSpW0hPnWfO6FBFpt5Xp5sAhGkyPAyJ3lH2U8qbMm2bV3hRD8IjMOuR
qjXic2pXZdumr3ay5cV7OCHMvUL+4cT/MiL1V5sXqCecVQCR/7rpCboPajCcUsK+iz5w3CdD1wkH
lf1hwp50GgzBRQ9asK/jcwBQj4qasl6XBjLVHu/lykTxc8/DRXppwtFf2K1N+nsarRobxRlDf5Ll
iYvUzdgU1TxISyAVmt52+6Yhej3aSvrmxNb3DqTptXBC/Zpp/jfE2lMKoJ1FDo56SR0fDAuObO4R
kRq2fRulD546Ra6zpvpqQp6VBI3ynVPO90IOrOcC6qe1okRv9lDmK/KezjWZGjDLMKmSO9q5pqRK
8HtUymoswSz5bulchaPjmEDzQ5LYsy2XepPoLz8s0yrCLSaudLVva98Wi03EdZpL33YEmyXPX9tZ
np4lr0KAYIwhfmq1+ATq4i8LwOQ50Ix15lePUFAHS3VUT2PlHPWEOK7l2Mo5R9R9OQ6+sjLqut85
caXu0SEZLvnUBLt0IOQCyiDY5Z4TrHSzUV/NAT79su9/UAw3+h0ndmitnkvi7YuqdrJ1B0ESP5ex
Nx7IICx9XTIQisq1nTwAYosLUyFW41k7N5LSJR95vq9K/Ml3VGhgbERgNDkfTiPFqstEIx0dmlq/
6oyICL08WJTUNU27iOrmEbKgZCdsc0NV2C+Xyla7dWd12oLdyFknVfBqVx1hGEsPXiY2ylWbGNo1
cnxn41Oc7SbGlozUeKLAKN15Boo3nVrA+BPU567UkkcYFdhX2zJcS6re74VNSYC+wC4LHFSyrxwF
rO+KShhqnOTI7AdPY5eM2sRnWZKGg69n4wE8Nu+OSwYjoKj/1IA9YiMYfZIq0g4dRbjrFgLmXVL0
9r2MoKlsqS2HHpTmqXslVhpwxvGDZhl7SXACM5zug5GAhQ3MY1VYo7rSfMeF3KV78IiGO4ZJCn8M
JfNcg1B0qVe7lzIvu2cvPVU7IxsxmuyaPNC7zyZCAIgb+mzy4rp8RuWLIHqkP/H5McHoLGF4T692
MykpN88WxchXIp/JrSnIS68KGMLWw+QlBsKicu/q/KvoIO0qr0mYRivLKscrDFPOQlPqniyLNl5v
Ntkwt2ps6+BfcREDnBb0iwFEcrLkXRgtZQMB91pqylPvWMWpaeKfVzFUCzB0Q8MI6TUgZeFzu+SX
iM9VLLebmCfhuTRQLpZkI98miuNSVUnDx8DZN7VF/D4dz0Zp8gBIwvu6kCK+/vwssoO10LaFoRth
E0pISsO6F7bazgg0VtCWhrbKMalySdIR1QX1tx3lNF1lxXDXQAd0lWE2WGqu7937vOotobmYbGEH
a743Xm3ARCe+dFWnrOAV1HlMu/rRydVkW4f6W+u30dlvvxEEL+/iZsg3ju3CFhOgQFS5kG6KKziV
ockRl3NTW3d90Q+ETpEf6U3ZRGjCgq9ait9cWFH+MpC3WBi6VL/we68s69D1Hgu7RKktLN2LKfOh
CCJIe4LoaDaoEauNwaNl6oqmg9SDKkgn67OFGFJ74tZpt5K6WL1q1UMgyJlkM0aehzf4xt0kE47b
UxVG+mKkqIRTrzqF+hBwEwRLoil8hW2BbzYbxZO1G4FTWTfIr/Yq/EIThZPw69C1gi/aPEUZPAJ5
6MWrxlL0Qx1Qr+8A5npSfLN64Di9kPske4L5cQ1MUrqfNupuUymvWuwUpzIJ3FvXyJNkGQ5duIHA
BY2VtO2lNXKt0jYGpvtQ6dlXSifAiKVdd+C7Fiw6MlX3RhaBl3PicWs4LoCrUnrx0bZ66IZkqTdl
9eQNQ/mUJfY1h0z4Lvek8snROmPZDkPDLyxd21bcLSmKcOXW7p2R5d25zQf3LkVeHn7O8NVLwnIf
yH5O4YYXvZoRsUnikMFOjEbUUYORJ1UmRl0J4ao0kh5lW5cfeH7shLm32vQU+xnIJg6aACRHH/IG
MpiGVsUr6iHMZyOOIPBW4Q6nosp8Tipi3wDN5JU9dY1BVrZ5xuNdiizjOaFKCUioEq/FXNVpvS0M
3836NrcBOczTXoPhF2d2eNUmG10PnjSWito+gLSd+i/RVRGpXMPML2+Ec9qBSdehHb2Nyl6UErrx
8+1tbt+7Kwh/5K1w1iimWJW+7d5GY7NqVhZl9jvhLAcdoKd2SsOK+46+tNTrOtqCG90ZltNeWm+w
Nkkw5ic7OmZE6J5Q+2oVuXuaKmmekrJ/IT/nnDOYBXYwPMCur/XdpanjPSXtztHSJNhYhK1WPhcj
lVk3U6t10Z0OUsGVczWAujTVj2RHDnaHvrbwT8sgXnF+DhBsR93ESju2eAF5YjmMEagjd5Eo/dc0
N9rPee6rCKNrxoW69HAXwBtVkw67Nkb03MhIhZlOqh6IqbfL0Om915LQ8UaD52AjRpUK2Y+6iFEX
mUYzHUhflbVXL7C1l+ZzVSTeTvUzSMs7wnZhYparSirKLchlnlu2Nw4HB5kKYx0a1q/LeLrUlaRQ
l+8c3l3qiZJvoqnayzMeELf1Xkz+PIqWh5UEDdCLxqft3o0RIpp6ktHpl9AbHkQvHNPsrgCdJ3pg
rIyThkLPIpj41McSkie77+E7n1ZFoFPbTOxaq9CUtMvgyj8bXdpbEiWHs5kNf36IXcCUk9Nsj3U4
F/0hMJcfBjIvlBeFmwzb2Vm4EI/grGPCNf/7dm7LgdEoFeUZYYIN9d3Dmz2a7mqsne40KKl8llXC
XY0KcDDkjOwPkE0Ek6KQaIpJVkhcxZox8WAgDDtaKAoJm/L7Ks6mJHOLPO2HAeEsRmHtRfRjWllM
Q/PXg0cBIov1CIj6tmpFbBnYE0mpZgGSeRUNY3rIquBnQ21geiDynR7E1Tww+80DH/z+C5d5eeBm
EN6L9ed5ojv7zHf6L1w+LDXP/eOr/OPd5lcwu3xYvvKkXy//j3eal5ldPiwzu/xv78cfl/nPdxLT
xPuhtAP6jn7wIEzzy5i7f7zFH13mgQ9v+f++1PxnfFjqn17pB5d/utsH2//HV/rHpf7zK7U9v2R3
qGWI9g5s7YLpayia/9B/NxRVPrNScoS3Wbd+o0fZ+/5twrtp/3gHYRRL3Vb5N//5rvOrljtUaNbz
yPuV/m29f7s/hxmO3p0esjuf73hb9eP78N76/3rf2x3f/yXi7vUwXo2iazfzXzu/qg+2ufvxhf5x
ihh499LnJcRIPP3LP9jEwH9h+y9c/velbKeEOrfUPg+SERwbqZ0YEgGbHePfjRiJhqE4qNpVmIVF
XFViwuxrumV4FMMlCaS9EyPLpnXeQ6Y1+tKrDGqrakO6z4IYArW6f+IUDJHt1ItzKglb8C3TuJgz
Brp5IPv+Q4wLuwtP1GYsYcQSNtFUPWwZpg4IrIZs/wRd9AVSj/hS2FK872wHweeOOl/bjG4NDJXx
OU9hIJ28tChCSU6MBpYEnM2TTzebGFYj/TtydARErAZqGbFU7vfUOeeqvL45urBKriojsOFJNqgv
yUYkdjjZg8NETHXjR2i52vDdGNTPd8VFJ2hA3j6kumfqDoFVXAolLi6K0mhbTy+ArovZrVYNO7cA
2fButtU7AJPT5g1yQVYUEyszR5bIqO/ntcTSfqdVBDW94229ICmaU5jG0PL+uqVwS/uuP6tsLG5u
+sgRzVJ3jlz2FDGjF+RNCvU3sXrokSlRfydc38jUX41DtzX4vx0B5Xonv5q07F2DScIops/DBTgR
R3L0Q9I1oCrsvKDoNIXpI7P2eWH5t46jBA5omMmeA8eF4Irg1W2GMM7TJGuMliQ96vW7OTfPaijX
XZykx48TR2Xw900o3X9YS3SNzDwT6Tb2SmWgVR+bOlrWnXcXNIl3J64Ae3notpbe1gUyS16b0XlA
+HXOGJ1HKksn13nmbSGtfbDtKCZuGugH0YyEzg4oI+sHcYVg2rBPpGQhBpPfbqLr6rqXUnDCjIzi
aMRmpUXryMDLUBvzIR5rCvWulSTlTlhbxOTWYGq1pRi4jU7u4qobZULeqncSvrMHGSdzI+VQeoDX
+Ok7j0aK/4jIkErA9m+D2pjpO121P892EzyhCp9WmpHlceWtGJlv5qBhCKqug8JketW/X9etm1Kq
R6mhvRYvwrA8lXekTGDYst2DaIwsQ7H+1s7WLjKxZtSEEC2cfBOQLQhfDyjfjXEnvVtAL3ICBnEX
S7cFb5PeLVj2cL1KMDSsVJjRj/rUhGHeHEVXXM3NBxt1etDGchBbzgP/0wLztNs91N7ZZFDbpRx8
yv6UcEREAVlNrr7sp9fQSDldhQhKiAHibREa1IjUTlqV8NLaB0oBEKcUfbCnP42W4T8htCBvhB30
mHOYZ8y+pRC2FMuIubPPh27u9VRjOPV+lKM3qUnJZOQGTG56GD0GANT2tkXQQOYT9lq02k54UMDl
cOZ2/Ks1wdjTjOq63IxLIFUWFP4TnKSd4CTNAKgnH3OT1ON0KYz1NCKuZh8xpeo3Vo980+wqzP/U
DQREZV4plsc7t62H+9ExrnqddE8FB+5Drqvleijj9LOnG6SUAFgROhsgeZtSUHLkfioMgKtRAf1a
WNfuQqqHvQAbCxSyaOrKdpeG4STr2SZgyylVdesE/NZSDNzgya7jhlvN5qP/DvTs1W20h3nxy82x
oYq7CmDMReDKPTiF4xw4uerpQlyKBi52AwhBhab9zVpSpt0XqrHRZk/ITl1kOCcf8kbIxE6NmG4X
dQDAkrBAblY9jKEphOry6NXI5gTVXZnD+yyuRJMPCdW2qQ6qw61+DkS/r2IPkANMzvpWOMuahhx0
5MOJWlvVpU/jl9B1LMiHYyCnUjygG/LLFpLKuogBf7r6kz3p05f49xpR+0TYMj/VTh6d4f6Pzk1p
rSqH0CekXj9NYnAsuhE8SaXke0hoT/JoD91C+FQdCGrynijDp05EfeC0VtLWVbAVl3FjfLcDNdu+
s4lbhT9yeMFP4loiZNr3WgLRne4ckqnpTQVGyrkvrtAJRpfErHYf7VLrHP7J1hu+e5AQfULTffK5
rSqsoi/miKYdKD1ZipGiGOQdWeXWMJWrrvv5S0282ZcBspuxrz8T9ajNJn/xvFRGQb0D1y9nLwoS
8hejMx/FjDC343OZs2nMdaK1ZsMPjU7J9dFPffcorpIu/2vwbHMjet1QuEevApLMw/2XS/j7arZ1
wExRw3FRn5hG54HbZLGOWPHD7WqqdVZpnUyc+H+bNzv/nBvIqFBYwUb2g2xbjLp3L8klLPSFE38i
evdm9LryA3Ftx9BJ/dpe+BhbUf3mtBEpnbD1H/zQ5jfTCKWjWZvx8cM6DaRfR78r4bvhQ3xS5Mra
d1JO/AnagUWNeM4pQF5iODewAm7aEOglWASzfA0jyVnHsHUtLALlJEyTaA3vWHNqpoZk3ftmtgkX
RVbWUWlL+9kuJsxd4SZsaa6ZuzFy0Gr725JGPr6/wzxfC0lH1ElydQ2DQqgYcQcLVvKt6MZyntw5
SXwHwDbKl02KmoXno7blazU8Xz0KXIoW9AtItToS539rMvR60Xs14PZeiKGwU+CxFpe5l6ACWxBW
e2d0i8xca10Iys2pmk2gRMpUcuA/iqbRIZBA6/5e9LwCApzZo5vcOjwCa/zlwa4J/KOCvLdSpNWK
tKN3LgVJUlHHbNvdrF8LI9SZ/nkQhEjx5CSMf/aZ58w+1US7JAbCUPN2Mlg9GIRy7RmukMhV8ue2
QonuV+fXSCEV0ialOopimOl3T/OydQiVw1L8DM6/itkAM64/Dcy22+/oNKAPLoH06WdVNPNS88A8
bV5qds4QbCJem6T8rtfjI7X+/cIm434YI/Ri1MTyyLVSUhRbblMsK7hK/EZ96KdBiDHsZaOAzBa+
vWQax6Ca9G4zrS1IqwRHu1SDixgNcv4jaQKNuehaZObvdK8/IhwkP5bDuqU+pgJJB2Rhkju3M23l
Nqa/TxG6OCUWLFycifJoJS4hFh+qhZ2B7KQMtdzUQ9pXi0KTf7rexuep4qoLJg6GgbOK6BJlp5qp
B4QXSdmDTbXxnVtrytNA0nOpRZa+BzWlPPmlZcN277koTudQhcl6tzSn7KuB5Ove0IqvxSjbHFcn
G5hGDxBYU+7HKQ8rGt1T9H1Q119Fr5lytsI3oHTnH32nNefp4kqsq2RSuYelKz72UVdQv85+SuF9
uOglgBlhaxWqNWvHdbZjkUl3OXW666FuUZvrvXzZV4lyGEUTVwCcsklOcCEM74am8Qyuj4OXtD+v
hMs7by0KPqWZXO5A75QHVYZY8rfaoJAcFN0syI6kRfyjMNVClbBKSJ2ZcjpR8P/SJxTOpUnlnNSr
QI+RLHw3o1fyo2Fa3vG2gBiZVxlT6K5Xv1/G0FYkykcvXhpB/p1Uav5IBqp4lKT4L3L97Umfeops
9Dsgk0hZTR55oRaPWdCsoD4fr8JfKUaEiHtKpMSgZJjVvVoTup+mi0muGysAjtD6vt3AjpNzkhrU
9mt5vuwIlSzMyMmOwhkUwbhXByqFxP1RiJD3g01aEuJqq9Vem6rUzpYEPFZ0LQ9S5bGmKkd0C8eq
FrIeWefUk+TXn3PaVtHOUgLPuFs42us8h01seFVV1P58OC0DK/6SgMG5ZFNDClO5+GpirPtJvXS2
iYFEz9BJiFD5EV3RCBdfDx570ImH2SSuqBntTYIz8zrkDu2Dm0L5+/t2N0+VWnO3d8C6Ti9BNL2l
w6Ce+tvOleqjwdkzh21ArY9qX+7Mzht2tlLX0NNiilVTo2pF9MWlsN7miOlmRRIRKG5Rrf0R/HNT
Z/8wIZOp+YwCaac0HCFEE7eeC+pq6leypN6MlLv8HJ4dP9jGaUZjNs7PyWJY12J1q4DL/7i0ETt2
grbn35bNKX3ZaQP8jfCCxKsIxZlPSuN0PGl1RDpNL/uk2M+QIlsvEJ2V5ypEMtDq4/RT6g752vYo
L+eIDdFzKS+sTFZWzoTMRwo6PRoTclNcCdsIEB1Y8TQimuz3lehCk8awY8TQ8nTTgzfr9jJ75hO8
1M1V8ZP2qiqGu+o6FG9mmykX3rnK3a0wdRRdwjI7Ubpqg93vhVE0IcQQWxNAx8Rz3VznxnwMaze7
gs60OCoaFHFmVekAuOeGRWjK58QAzUaJ6SqEXnOXk61+aSreoSo0kByelJip/6W62m3qoz51uxoE
KxXC7kmMmrb/uRuc4U5MBQF7SUq1uIoxW8+3jW7GD2IskOoFCJz4SXEU57lDfhiGF8eUngKY8q4A
Nqtj5oJInXoJ1Aa3q8aJESFQ2movBnrDK69OaTc7mLTYj0zO80DjS3tZ0RsEL3ATvuDYvE3jAUyZ
fcXqiMgVke/fZt/G/BI4hqQpa8nz3I3T+fAQxF52EY1sIA011gjoii6Cxj8HqryCmkaWvc3snE6j
SE50Kz/KoZ77vUrUK9nF81Vn3TU5AkG/B8QMoyNqF0oWZEy6tDFh2t5zH3OfKqjGTOSU8iS1hywX
WsGC1nLuz8MIF0J4KfpDXRe7Sqd42Y/GbUb+H5Ynr726msrnbbrSonOIBuCFnPJPS+hm3RT14R8k
HKaBNq9LKhgAkxItXrtSTJ1+6MATCAHtvnNq6zpMDVW5qACXRMdiJbCufmJYV0NxrW3dR9ZitumK
pJyocDoKk5gqfKGxWdSp6oNRZDUxqHhecLvNbJtv47RUHLdw0xwd32r3FGZTnB7n46vJlnuV6A3x
yKlrw0ZF2b5+37dS9Rjp1taT1RGsSesdYxCmy0B0dStax41X7cRoUPSfQ3dK1YPOeS749AovuFUg
vudAiGgFSxeVkm6g5Qi2ojuGBShKxXfOoquUID6l9DXV/OaOJ1V8m4Q+C8zDMDWshVeuGdKiLMHz
i25qQdipIritF3xszTxDaQE6oH2VW+mWH13tkWQDv+QQCXwLTOi3IcT/Akdgv7SQ+r588NXhCUCL
Bd80RuWd7eOK4l1nVcujdmynRlyJJkCK6mgVvlvAgc6IBNxq0WpRDeEm3aisHjSnDl+7qHbCpzxt
6tdcbr4rTbCxraK4zztZfaIsHXhkWbFTDHztqQftsfKMzt2K0UDnvI9qiQYAA+cB5e9j5AKTiibn
khjilRLwgxgU88Pia2xzGhIWPw/fvFKC4XrylnKI/UeI5WXDkFcxX7UH0VB8JRv+Q2e0+QPFnCOx
JBmyy9GN4qUdc1xNdR1i1N/+dZttNd8w7lRL/e4mCJL1nRJfuoxfSraTsOODRrw0UyMG+jQ1916f
PNdm8cs0TUhTOz+XZri8+Temdwj98dwIitKJfF5czU39D7YhMf7Nb54Whnz+M6nuV3rsRWClXRh3
Bp2K4anmVK18FcYgGnHV5uRJFqL/YRgsaLDzA/ck7LcVxJQPfrPtnU8OV8eG78N3RS5UNhnc+N2d
5ini6uOrSXViQz3busUfHcWK89rCT/MlY13wqwJTNxoBy86GVZpPbZRvjIlbWvShNgkADwNonG1d
r6Fh9K4/TWyEUcyZm9K2wkOed9I9wEHjsa3Sr1JmdCfRI+SqbjibGauWz80jwiG7IMr6U9rYCio5
VGoMZqiib5qqF2ETTZsakFzaarYW3Vwawe4W7bgnZsvnvyn9F9DQARVqSoNWYJZudGdozlFUOdSp
BN5BmphfWZTANQAhfyw9MOiefxFXhsrTJlMa2JH/PoDKGNFj13gVdnNMQmgoJhcl/lF1JJLEGklm
+5BD9Co/c5KJgiy1obeFhW85kDBwv8YIkxyTOs6OVh/eB7qRbMPfJmEvzNLPFx8veyrasfJG32aL
8XdOv1cTtj8vmbvOr9Xr3NsCcrLXSuek5yoOWogWqDTIqTFZBGbrf0+BeVJE9IP/zCcNbqzXUcnq
lavY8SXLYBKE3E/dDWahXEz2aCuzbfIlpfsOyYd6PPk68OxN6VNKZFVWv3pnFJei0TwA6m2tucC1
wGyD7VbH0zw8QHHfLBqXtwnd5M/zQAA9LEpsaF7KSfbA05afY+hIRY9KCf1YZeOb6Immy/XpQ9OV
a7UasgdhkwOIYMrR5suNyUU0m1RtsBZj+mSC/kTdjpLWLGdbktT2YmgBq88L9dEXV0G7/LYq5WAH
yuTChVhD2FIHblk37sONsLE5CpaFGtQ7eEYuWT4g8YHM0kPrmP0Z3sxzOPUoky8eBlj4N5CmjSvR
FQ0x/O8A5UOik7jFleFcXDLeYpIw1VRbb2E2aJclxNDUCfcDSDIXacY+Vy8x6Hg9H4O7euoJu+qb
+pG9w0H0bHnUQSmqQ/F/pJ3HkttIuGafCBHwZktPFk15VWmDqJKB90DCPP09SKpFqW/PzGK0yEBa
UiwSyPzN+bYOklsL2XgtGlW/+DpSYUYHaU62hb1qnM0xXjRZHa9tT6nOUWnhnQXNu0sdzTjz/3YJ
eHa0F2HjQFGFGX4fS22ZAUMhmVuYh9yMio+wInHVhUoF7EhR1slUOUcTQsnBa1Rz62AUuRfkQ65A
sKhfrCL6xMNV/3TiLYoawYb7TL11yJ677zzdXhZVQJvddd6iYG9+7FrvIHttJYF4n458xdEatXcq
sZD7FImblaHX9pG0+R8gFUISKDQkveemW3Frs2G07wq1I9+cEbJdGcZSwLL+Zxq5m/8/y/3Xq8q2
+R1y7tLXAZHy9ey+bOeimz2vsiDZaBUT8Hu8NckRgT5qm05X+YPOY2WbnC+rJII+Eu9u7WXtti5Z
MjkskG1ButShI6x8llnOniuRkizqfAVl710aPGxjk1e7Qlejc963ZP9ahv2ANQjlKc8HroQO6QJZ
DOvrYHVPfcI3WBmapdXj4+SUf3flq/6BWpWXo5fp67oySZWZyaq6YVHIq7mQQ6aZztrNVutoyn5O
ejleuKOBuR5C8UmyyqEirfJLANxoS3652FWRHyNjo35afMd2ueuA3ymc4nUgAWnrudO4ltVmaMUa
oaZ8K6v+1Mcr1TLivax6+gy/QujibuRWifosmEVXgN6qVFU5of9MXHMOfq1SXf1l0PJf1Xq2t8qq
l3g+KDLxq1dWs/vSXI+B+kNMkwf51VZRHUpNYn3bPCE6uucEY2solvCfWWWKUE+yJosszGaQhf4j
7o08Ww/OXrcx9GM2MEiHUY3r1bxZJzGm6nECkWgmO0ykHK69/NRMUpTm0Wlt6etS72HP/u72Ksso
V3LF67Jk1i7G3FfWLVIxS5GK4mAlGTqByMWuJuLPP1ULCIPufVWm3lpPWhgdutrNn4zE+ETEM9uW
QUCcThcUJ1m4/tAee/ciK2NTVd3q1mkogba0aiSWhq7qdwANX/28IpnQq/WFpzvKuZ0FQ/AGBJc8
hbZkacYf7WWVB+aid4FPRm2H3YBhchYEWrGfBEqXuC/i906HUWlb7kfbBzzokhJOvCAvo+tbATOi
8D7ABH1opaifTGNMDmyVtDWI5/4jYXucGt6HiaUOT22pEgura4/m5P6Q8zgH8Pgm7eRhIOMRf0Rn
8tyNrCuSTB2eTM3WvpJRinYnISJ7eXSURcZRKHRKHlPzaVIWUUXap9pWCITnjgtpuJycU+nZK3kI
deNZri0PlprfqpcmidVL0fjvdRRoe1mTheyME3/Rkxt3urUbum4eu9KYKqQq1cZ7tSdjOtl+NC6E
iqjgBGRu7emDu5XVTLFeUHVeosaKJsaMrTG1OORT08OjvEqmMGsW8jII3KRZ3LpUt+XQUmtEhjPl
j4G/LpH9W5it7UFznIZjPBcBVph8VRv9m1PY3VZ2oL7lI30SFV9sMyfjsKzDhr91T/SQvAxn7E48
i1rMD5zjtZhJPtf6dVCHy01D6wsg1hwzLaOiG3huGsfP0EFjFC61gqkYPddJ37Wzdk9DuDxP9djY
tZmuv6jC/9UL+i4+jD3KcOwT3AW5dMHn5CTbOjbNnxD2903cYeQD0sDx0d/bjVPcS0N+qlfTQg3y
8E5WAy0M15UKmsxNnJdmmNBHSqavtu+Wm7QdMD56Tv02txeVPn4lZRYsK19h3DvLigipQ6EO0Zvp
JsCMvea5G6FAZpH4IZvdrA+3pTEsrGxnc0Y7QO6G1DxfmX9XR2XoZ/lCuq+X1+Eh4VZIhwPP/T3n
X+tcR2vIC+SL25qB5zw45EFs69zpj0pQ9AjeI2Vl9dqlQ8vcRMyXNtmbqEN/lEVR58/KEDjbpIlt
/yTbQIMQQ6OX9ULOIMgkwjw9r1rlU7LT8P+UiL+i9U1OUpn2m+R3Mhd/QGdayF4rit+LRu12U6vp
ZDXMM6KwxRNU2hFZer8HyiwwkD42AWYfHGOTBLSlYENTsgmpW5wYW6VO7E0Jzwzata6pqyBof5Yl
pnwlrdAJJO+FzIp/xN75vyL73vW/OqQA/LVtJmT8q8PNHZJfb8vI0VIl/ioc//f6/7XMre0qH/97
Rm5BVuG3y7uJ5ncTzfLQcvTtvVqh/hiYubHQlKZaYWMo7lEYy++d+Yr4AhKY7ItskcUUoiJX97bz
x1AvbUfOQ7vrlN8rDNWYcRvzu7WcKZc2XVWcR2xZssnMRIjihWViRo7CeDPFVuAtNJ6rp9Lt15qs
ynlZmRa4M1VzowakjZPmJ7pjRETo7Z3JVyff1+GGP4ntrcNrO3HXYHS8vg1TnUXAlBVCzs5Dhtmp
8zCU6lblPqSNZ56IeznIPnVuKnoHUIcxsjuaq7KjLbt+XWuet9Jj9uFLTnD+oqF/VoN2rmP4o15s
4D1HuQp3he4BNZtbP7F/7R6qy8lxk50bdda5tYqU52uGC1RrVEJ0IBuc48m0zvLKDWpjH7Tt03Wc
nBL06ffcz6ddxj8DwzczHH4Su7YxooU9ryrH3Zaa40JHpywO15fUYGVEZGWt+tnb2IsuIAWvLHey
itY5QsAWqUiy6magPuruCcEA9w59Ceda/KsqO2Sb8OJoU45hDHmQ2D8j7tMF+jb1Axpz9UMU4/My
S52Mr36s+ZgpyDP5s00O5inYrtIeWoesynFybhuz9zAxMF/n/mu9pgnbbdmQi62hen5nFuJX4XXO
Xc+mgRR4SEskU/3TMUuWVwghgOO04qaoN7DLYU6AGay0KljJFf64lMvK0bLHhyDCDw1ppElFPArx
TSQxywxN+Db2jqRMY2TrLdTSyz5TV9c6Waju8Tpq9AIIFnb4+UePJScV83yo5xy/yRNkG56yXzFr
X7mbyCpkf0VhJaWCDDNeP4A+unZIhjI6RuS5Qp83DnGWbgJsnLvYIa1qKivrgM/W3gVm/6gYPVnW
UJEXxiTaDQeo8WuCFYH80/FND2Ai8A1pN3Uqru25XU/X9j7T/2iX4yfCSa7jzbRTTqgqgmQZwCf1
VXWuZ3XdNOF43JZjdJhm7d3eQVpAQ0Bv08xiuwYHlx2/qHAlewPQrEffTnhAzXOrfLTvVSXadfNY
pA/cgxv4ryBMp4fGFsaiqaH2wIJbQOw2PgytQx4jEBE4c5MUV73RF2nsJWcRlekTikuXCpr4O2FW
+cYOGgXAmle+e2QyYz8qSfZDox2HP6qJ2YkUzfoEuhoBoQoRoN6tr02BHQIowpNfn7RawZaWEZ4t
B8sxskNWZVE65LH7AYo8QTgzX24D5ZUyI52L/tttedksF7m19WH0tXPe06GYNrXRBNqmmmySFhWO
ayuESKsl99GGbdTcZcVJdRw6g7t45sXpBgNStvhfs4ilig+GZ6yui8j1roPMRHzRFKPexUYcnW+F
XRBF3Y/LWwt4pOgMxxKthCmynjFJBnvZdhsir5rSnZa+pimrW4c2ukzDahpsLZGRdzi/2LVRXhY1
kR3Qm1ZGav75LgwHU1xXdh9unfSHwB/FwVOdX4Vsk1XZcav+MSSulHTxR/33Msrkm0sfWa2l7L1N
/j+u5cwvrLRluEOzeQ/aY9pGgxMu6hmh1UL2BwXglqtS8Yy7PPRAb0nUVgI06pTg31mOVoSx169H
FZVL5qgFf5Rx0u/kEPADEWQlBJiCoLR2Q+o47B5r5b3vtT2Zc9C41XDA+TWzy+f2aqp+GAmkjigO
9XPZmocm7Da9Ig5xYxWfYeY2PCUN5SWKzWo1NEp/b6tWtHVga9y5SE8su3QskbbTgd+37UfWOPGL
USrOfUEicQ7u7cXHH/NcBAfZJQvQD4Q0qw26gYxmX/HQNOYCzd1vFVrBz4mh8/w0lKWsWYgZPTsD
PzI36VYje+2VYyxsJUqegrATT8mQxSs389ttmtniSS2K+MQd8FV2ymII/K8uu8WjrIHjcLaNSe5m
rGIWWrKYOy/mOeGvxaYm7bYYgk9j1+Lwmwr2MDPER0DIJuZkrkI+WTutvq1SaEBRpPQ8hP9R4pHC
OFraAHa2iC+9dVRN+YHMiwNiGSuAkoV4mYbkXkZaEWV4qdosuZdBWHNfM9dkXxDHl0ZN1cXYsutw
rLbEXZioC2L1y0enMItH9tIkS+RTvpVV2WEU5AnHsXOWTY0l6qPeOs/X8fOkQJnlUgMOPeko4nTZ
m+1n7AXdnRyCJ8O9tJO9vE3Q1HapcpM8Npq5SBw2wUkZCQtUcOrvvUy5xHWgcFgi8POMZJk4Z32D
/19NSVrxQXluDYecBTSK6q3vawYfot8sKyvERTY/TFM9gW0cI/sz12QhO4t5xG3Y/71tFKjwDQ3J
vYmyLmwXOiFnahfcyHqMM/duGMLqgkZJtUSlNfv2/x6Rscbw9xqdVqFJYhTBrkrS9qkZlTef93gs
5lqdd+Fu6gdtqShm82QUQ/uUpG+6mSaPssVCYwQlQ6vfyL5o9JyzOcBJCpr2IY11wpor88zZFGXu
TIjPnkd2aCnxW+t4xqbxjGhfJKp97rgZ2L3r39U85mrSdbkcJk9ZuyUBkKi+u+AwJ8SWplZ/GUEv
Xau6sPWXTvjOH9Vbrxz8X3NzbH87mLfZpLdHWXgq5AMeugUox3/a5JXaQbzAFOzjBcnnAM8xQ1ZX
hSy5ujZ2czRp3Dm7zDamw1RCx5ZQ9g4FJJ5JzrPQJmU3io5Q/VyP3tXKWAL9DD8JnCQcLHJfdCdG
IrEkBicRgF2N6Gz1in5OIMiQ3MTP5JgF5fraacets7cD9UtISgOuHv+1aLhFePbUbQUCNqvCm4zn
KjSbO9wfYiGrOnDw+6hJEOmplW5pGF80veyeZF8NYCFRqvAsa1o5lkv3PEXcyu9h4Lh3Y6IkSwIA
kBcZ7fEkqslYIrcUfjqGs2GnZH0RbQlVRIeQZY9K+FrOgmDzADkzmYVJ6gGik5zJ1jr6nCprk4+O
9aXv+3IrknUYgP6eiBiuv0cVOodjqymvtug/a6tOLrKm6q9N16ovhNR1DzjXTmlaoPzd+Xgy9TRY
yqqe99mWUGB7TZzeW0Z+/L6q7Xwiyl6ZdiVR13qKaUidCyscYE79vhoySBkcBvqN7JCFVqb2dZwD
8OMOaNjyNj9tcKIgf9Q1ECD8cOPkqGgNbsfJuB6Ts9epOnfMVHuE1Nwvk7Jx+dCnYNE4tQmOyxiW
pRsUd3ZXVe71MvPL4k5zLUzQTgmRUfnWGdC5MbgVSA0NhIGPPKUKo0cWp2v7J92fNcMzM/6W+v4S
02P3M4vFvQmM6n0a+cGYRlXet15S7kRvYyPUMv1sxJW6CjUc9jC7P+Sk0d2XUIh+OFafLUI1r19y
gdB67fhiUQcogOMfFBBF+c01o1nv2sTunrFJzFpjxLbL3roIA5w85jfZ6RSB98QHI7tkgdz5K/rd
3knWDLtxl4bbE3E2Lw26+D/Xkp2VMrl/rxUheGIamncy58lyrVh/DtLMXEmzm7C6FHWjqP1lr/uj
LgbFXWYdxKFm3lu3OuyPCR7MDlaE9ZxqsbOpRJ6s23mvLeIa9K3CHVjMVXUwpjNWa/y+1BSt1J+G
5EFOlIs5VrlHwaPnmUc/AkEV2VqZdyfXUo3hv18peCmDiEePEfjXItBbi9DRMIk2nWi6hezxRPWr
W1avY9Ss0fbEeexvk+OSk0UAP2ihjQa30ZoYtzvdRtuMMFZ8gSn317nJn7HnaqiNEbJMXF5HZxHB
tYoWHyYQeaqrvVtqSJhx2/mbPijGr8YEe+qf5q6CtCubVec/m/8aLRfJZ5veX6NlcxjH370CtvGg
umLHycnaJtDon80x+CbsevwGJORRAUD0auqxRXKVpZK5WXP86aZpIUeAWdz0wiOb0w9LAtq7L0as
DUsDD/yJ3STkVVVpi5Osd8SN9zMXyuu/sbVGtqswf+ZBeUZXxn3v9Rq1owqrtoM9dVvD2Tk4Tacc
hfD09VT0zTNg8x6uXDN8K2pjvvGYPzEMbaEOL7rcm54FgS3wSVRivOZPzaoJ9/iPdjTUTq1Zqs+B
Cwu2t6xf4yOEom7jb+3zeDGP9x3Gy/XlB/r3+NvrBqzzr/Hy/fw9/j/Wl++/nt+/MxbrAQfKs+FZ
P0Kj6791UKCnJEUfxl2QSRcB/LfyHSYD/Rv66d+H2HQOQG4FG07L2kEPije+649f4bWBYquVL44O
87ia2xEvHr9C5Fmav9tzEu2u7fP4yTXFDutJu8gQXLlrzKSuF2mm2HdVbzgIeAh9JXtkITtuVXlV
NwZT/tVdxN2hC4dhd2sftd7CUhaqT8g6w2XKEv29FM2Li1f1J7zdTHHgjXVTvxvQqFkOYFg2aenV
oP0o0NOqj7Iqr2Sh9LjLA7NtIKHwSFJI0Sqn9iSLpPTaUzQXsupbg7UE8dKubm212WHHlvVAmeKN
YQbTQs6TU2THWEKVJaezBu/vqO9iMpB6q4OXwrWio+gd7do+xiBOhtRGTlNFkYSzgXkWPfiXJM0O
ldOhop4SzbX1coS7YbcrRwy95M05pCJPxsy/y6enIeJ44xUct5zxCXWQ6clFu4CUUoH44txG2s2I
sCsbjsgmzc/W70luG5/awQOBS1gG5GOvrpbB4JJRkOpn2WtHc54VUWJrzQinpw4Q13waZjPZLg3V
8N7icPyiwSX8mSb3DiTDYGHbxEdMc54gWP11l7Jv0QvCDoTafdXJcOu3KM+FZxBQ8xHT6JHyhcQ1
7FQnJDJAA+ymVuVB1gZMIxd5VV0aUQ3Xa4Vn7MrSUz6zgUAgcvjJGsoCUs8rMhNPdV4OxbYWI1tm
gHpLnJPDySJtK4cFBenHEJ9+UyyHcjTh3ZbKOlCz6JBo/fTYWDHIWcByu0G1vLXbhs3GHVCM1ZRg
eG2TGfjY5uFej7vhdXRjbcEBMEeHgd6pSniiIIBnZtGASknFE+N3gQjkryrno/igeBU8elhAZ9Kg
xEvjdEv2InhNYo3bRhKgiTNXybMHeifyVTwY/JcMZ6ZrFsQSY4Jf22Wjv5XKrCHeJN4Fh1t9ZxJd
gjaUIsiXDMMNi7eLqiU7Indd/UEWbO4vhqqBMgxgl13bwQ6YSnnfELn9UKQkpkT6BHb7nylmVPXY
DcO3W9MEpHOnGhi0b8vgJ0XYhifjdWoDmHKZTl2+0nyEkGuCcU7JpBtfQPFXgdp+KSw9OLvAPBey
WU10FDRM+02Daom/390gwU7cVIJBcaXoc7iymu/rpPaUVRfXnJGK3NxMQssubhLk1yJD6gRhaBDY
NqEo54LIyq1qoMNmNd14yQJhk32jOV9BNG9KMyh+FH37VtTa8Go6ar9W9Lg5ovDWH4u2qFa93rXP
osr8FS7yaNdo0fSKfYEwmqAm+aLXxtfQ7b4qxJqQJkhNDSz2N1n/ZOat+awSO8Wfd3rNUea5Dyfv
UQ6q5q8MOQ/awokgLet5t1XUIdlUJvw+cl+GF0N4R4Xn7oftwsE0BoJzogjVSVIy4dINfftRjaTQ
FU7qPgyQxe56jTiAkUjtjwrjm+E55RfI++kucIJo27RW+z67jOQAVHph4I65ONRC15/0qHrtsLtu
A2wBu3oGv7aepj3PEUebpHaiAzK+JEECs1oi9qV/DsrPSlfG7wSUcvcjX/wx9JxoZ5SRsXMbX31o
A9jegMem78QPAdBSvtWBmxJ30+j3gYNsdSMcJGcJdciLJr7zZoK0LPxxUo/E/mSbcQ6tuLVdr1wg
027LF+raY80DQ42P2DFMGp3f6/DZ2AihIq9WlflwCCYH0+K/L2VdFrppDgeVNJL/PUhtFRW3c9AP
ByuuWIUAxpAYIVAJKkFmRqSJc1BH1kNZD+I+9j5i00BWPc3C/BiM/qPsc7zWeghLoe7qnJjUnpSC
eJlYobkWha3hw5rrAZTZJbfmAuwbwz0TxmPpbrMKyt9Y6tpuqnFJk8zusA/W8Pg0E/HfCFiK7r5p
IsL+1f4sawBvu/vSdrEw54m+lm2ymHkKaBVoZ4RMWEq2tb7+lmlKe7iOsN70LDhgoZhgiQpytwpi
LdCOmeMfK915wHsfX1LVQ2QmdB8yo3Ie8sxqD2hqRwtZDZxBv6CmiAlPuNNHo/WHQSfSRfGSadcq
prlh06G+E4AI/lTZN4PygOVJPAxOlRxcS/cWgR/8NMtk3vLNGtbWk12xN2nxmy0GCMovehKnq8av
Gl4/RQiAKMGT07BhcRxS1tWsdu+6UG3w2Bbi4s9yBSBix6euI0pwNJXsLQiQbXYcQHW2DV2APO+H
0m+ST1T8goXITIQ9epBqidvoiEHEhGY4InsGF4sWVhc7Dx2Gv/U4EH5I2ri2aauGbAwCD3Z2rht3
gk3vPhB8jK463yNUu92ZU5+cSP/mVmQPyQWpRR6LnAIexlnMpArK6Ql5MxXzCIJsg+NasFcG7Q39
hISMQ37UDiDbNnSq76Y67st8hvD7FhnD3YTEQRaOC1tozstkI48bdTWH6qAmQ1pPVl4T1G9EIKEM
YRTAhw2nfivTBWeh4G1U7eIISiRdylGpQ863kbrIjsyTQL6s3DQHi6o34mw1fs1v2q6RQq2UVzf0
SIr0sE4UuniyAmWpjsfQOou0jNCsGfKDjoTSN6PMv1uqFb+rGuGLUeyiK6vZ+F3TdCJQ1gZ1kQX1
Wcr16ED7HdutSmOh9o24uHMamcyklRm3xGIKcPji0Z3TcWVTnwTQWVKhHzw3LZ8mchcPiEyLRVUn
YjcQE7dBHkm9JG0Uwa/QzrJGpCyBKXMBubDdJvCJeUIGZryujF5fKGVmP4Jj0RfjYPtfRVddUIFw
gwWPWnsG2vKqpyhPyByp8miTGwVPyt5IFIKjUjRd9dghMaN1TpipjGkVkHDFPrE7XquV8PVNawFk
cnFL82eI442baKp6UJMGnS0wo4tU96uTLLLZeVPzyQ/XxiTfQa8xj7JTzUzoI9jI1pWFmEfqEhXS
mkF8To1sYyug70fiwPgZF+Z9LDzjPixEdSbBEKrrP03NfNVCmPSH0bm7tQ+JYi7tRpQbLUoCONEI
du6uy3FHJHZntK5LyYWRHO2OTd3/1JoJtv4QFj+yc9O77Q8lsbqF6Vbjk1tPHv9Tsz9wsvVWfVt8
sgOwUdHAhSzUPMQTRoqdrN46rlWcV4nX5Kd/tQ9mp65iuNorOexWFAUmDDO/ly2mm5Xuahi1bqmb
Xr4e/IOqB+JRFqHLR+vrQt3LKqRyDeIvJJ6hEY8K38JHMJf5NnBd1OXnWbINmibZ61rsHeS4viXx
JZn8zXXCPKzQw3zTTP64krP62hSPda2+IklaHGXT4KI1K5r4LCcRu1egNhLuSjwUZ63HEDdqKFca
dY8xFiw/d0/9XQmyYGPaRnDArKw9ahN4VzlicJpPrFvqU6O69b62mn7jt2gFq0W8b4rSMhB50f1z
1ZLv33nWESoJCFe0BFaWOUOqkCZcgYGt99gt3Tebh0tUOuZrGGnxsScGbVn6tvtmhA23QrWOOWUX
1qvlI3+SueGyLYiY1zQ32TeZoR2JT4u2cRz3l6JtyzW0UfURa729NJsmfq2qSIMvk8Glt8evCoIQ
3xoR78vEMHi2ueM28iefvBKKLuTm7OWjzukGa7ztA9ZPx3ffSt1lO3nTXZUI5yVK7XVYTrTDX9lq
E9xUKzeG91zHKi3AuvpYIlAhN3CBzNPHgrCwsBzKS1dO9YMf9h9yeunq9iqzwLLreK+TKDthbDb2
nkeoeVcO4mw4Tr4OUdt9tirNIoU1jz4aG/VoeeSp+30kevsnkIMXy06K96goqqXaaPpjPozBRq7Y
c/S4rujAbT0rWY/41GAXz9UwWIT2a9GHFYqTnugcolgxJ6riu4bHa/w2a88Yeui+25HB36O3jaOR
heZT2BOG0afOe28QyqJAH9ibUKSf1CDlFAmgYCrVHEGv/BpFF+Rmd8edo1vKKDqiWrvlmH/6bhUh
QOW7y1qr9V3gUe1FCiyp71FNxl5DDHVrbiMFiXDZOySc0EJCspey16hIandILUTbz7pTPN1dwSwO
PtNwzcNf+6w6rUW0K1OPVtSkl1Ex8zlVbXieI8zKQt/XjT2+cNYvD4Eeh2sZWPZ3ezS3y0C0v9tL
9gv/1S7HK0NZ45HMrJ2axsEm87QQCXojfgmFoWy7BP6B48fJS68r5cHWEb+UvYWWKpw7Rp5Ic6/n
6aipD+lp0mYnTtt8ynAPUxHpoe/BFNyiP2Qb/k7c8b+jP5TBTA+yTQaIyI7Gwi/QEBzqGICOPRTa
Tu5k4EZWYv29crmzN7qN5En53qJ4/VrPAH2MgBDO5qHpDyvZdAVRjdJSYI6deZZX+nwF0P8yKFN6
kE239iK3223/e5bswCH+a6rfWn/M0sPpez015k7XtPjSZYmzKkj3WVkllHXZJouA1IadXnqoWpHE
c2lq0bHBJfePPC9zKaZE8D/8PQV1sK1Xde7ddZxcy/dJmmznxJU/GhXVt1fORLxDZzWRshJmUe9q
QLeL1GtCBDfnV0h4Bbm2XOc6e34FsxTOKvM17E5G5z3Yk0amnTbU3z3jR1nEw6dV5saSjyG74Fq2
DiECYRsdud1LqCUWGmmNs1Yyj5OlJvJXWxVk51R6txvmam7VoJcTtz7IXmAOglCmsD+OapS/Wl32
1Yt7+0xOd/5qxhzl+VUd2pCvjZryqs2klu/E8IE3Cs34HCte9kTm0EW2W25REKFB0vCEotK705er
0bPzV2Tfzbuyj35N9zMQYxEU9bNhp/85PSCo5d2eiut0IOzmXeB4+tLJDKIxjMhfJh7WnsQYOQu4
Xfyl6d48oEYvbd0o90GKIz1z4y+dEboHTDwtmjZl8mXg1LpRnYZoKf4mC0+xm60++ijMGXV4HlrU
2Qf40LtmRCJJCUaxasPSep0i+2eZok5RpQ+kJrPFnpMwyNdYxHZxdg1zOEqlXanHOzfxfUeOw/pH
ovd3U12hWdhnsU8Ia93t67R6jKFTq1tyAto/qmjHdHukoh6rTi3OYVKTYeh72cowTQiIc5Fl3dcU
XMp+FBXCgWMbZxcN4vgydpxuI6tynDp3ZKOOE7E28usC9VCvPCMlCk8Y4/PgY0WIjeYNBcIKD/lo
rYhGmg0KALdhcqengYfaq9Wmi8RK2jfTsNWDP7jKUs4KAr1bZhYy0bJXfRvB+71haImOWYqSGjne
Lbv3OFuNjV8emki1V5g1w41IeYLDGBA2eYycwBzzelkA6m4IyD0SP4SVROD9T8Im2xszJmfF3ttd
tH3N8x1G2RLrY/zitgmRWWil/sgaIvV8+3tMGAJmY2d6MnJkaIfBDO5Mi3w2UBHRWnHIubfqAr2i
CXMz3nT4iNZnz10Y12AA2hLZhO3gl86e3G373ERetfLGVH+rdesiX8iMwl1CLiTScDxIS3Ui1KDw
44u8spvqu6KEDo7Av9qruvUQsEddPMP0uRsUDpxCtcRR2E1/lFddHv+6cnpLuVMjQsUZcGv+11DU
0ftrbydmropdYphMcJslXZjtPKSsrm6znj/QqdLjN9lZzuEiRbQYUzd9ls4vRzE/2CrlJ9mFfkC+
0tG32MpOtiDpda0q8pRDNuBODhM9uEfEzloh1ERoU0Q2u2zz5yvs7mtF1XEXo1J4ba98vdkJvLcL
OeI2IY1AS3nOUBGl+c8iUcZbcSMgP/PLyHY5KxGuufIS5Mhlxx+r84LmJYrV8oGjRPfS5O4pGgWR
IHPN1bIXRY28s6w5TfHdz2Ymx5iJFwdFd7Qmy+lozdWSeOZFZbo9oRPMVIHWLPXAE4eumcRLIsJx
maGTt5dzsXgjLRmb007OHVRu2GMfmtvre9AgjPgC1QQ518XJtekMNd3I3j7xLUIfZ329CgnOOrOR
UBR9+erb8W5SdeerbSr2KiX4geShsHwmf/D+2g6VY5Vwnj+qQ94+uqb+IdvlOtHYQOf02unezsm9
Fu3kfh06U+Nu29aXMEq8s61bNmYIDYZgmw2rZkBWsnLD/p4szP5emdPzax6Tk+oRcva73dKtcIXj
0mKHxgjZEVgaYhU5BJa5KShVxQPsOl5yxEruZFtmJvGCO6a1qvZtTPC3xi5+XXn6uE9wbD73xfTQ
1j06QS22wNFpxLPtkIyIQsCxn2vXphCaSQ1zVtZi8tXQMk/7O1kd/ThfB2k4bvyEGES36+xNLjN3
1NDvFuV8iXj8xqxFOG9haOvm7B6NuN5y1cYhQThzHK42JdvMmw556SjvLbdUK2NHztF6B2SUbxcR
ke9t5u0QUSteeEg0dxBiZ4Vd2mEEfRtRvVG1J6vPi3A13odVpd1FbLPvDPJk3A4Luc5Ne2H1Q/2Y
K7m3C8d42A5xOj5n+vAN07/9Lba5j8BL+FKUZrpxibw4YEyP7kHggpOxE/ubmz/a6tB9tjoSv45v
p//D2XktyW2kbfpWJnS8iIU3f+zsQXlv2jdPEKTYgvceV78PsjgqqjVBRawOoLQodqEAZH7fa06O
AiigqkC9Slai79FGqGYu6x4ec1TFwY06fT8FZoD7T40/FR3RqjVFsiI/jObj1F8bSjR3pq0my/s5
hgTugfi1bi86Sw4WgSRZiyaprRMO3g17npC7xc+LTatpFvgaOjyjAjDaGj0kRR7WG9FIRsu+dRu+
D9nEMdtZj1LXolHQO5E1c3zAO9dYT8ZSWHgNdcLTuP/A3KXEpiEcHzyHDSciKydRExPIHsqLftqq
ylLeJCxsm3kRV+VFDHF5h23HTDFnGmrAD8Z08FTEN7w0craiqrVefPLlDYznC5R7wvrli4H6gjeD
OP8g809+970owi4pyB5luCtLOcFiIEeVZWu5o79lt+SdYifAD4nYy6PvFdKMG7/+0hbxjzOq5ED+
c8YK3ay1M6byEqtQdaMrEZoWZem+IcT8UZpaefFhEmD36LyI5kGTCa8ko7O2p1G5pa0NNVCe2G2P
mL6rBtea9hZ93EUPlnuHM1X1liYL8f8gPnS9qbHlhU5nZTlc7Lj/uYq7pTQjCWXOk2HEaKnTy0Mo
QThdDVOxnayAxKFSCgvvEMbkCKDUM9F4H6Oh3Ls28kSeBylhR+EMrKjDJq1JVIXckzMDjObzYMUq
eaARHrCXecuurO2X2px+QdkrxmLOyeuCP241QJubitXewteb7HUokppHq5tuPVcKFrbrtiupAHet
Ojh1JS1vKrdr1/xks7cU0ZNmCtzqUGAWUR5h/4kQ7dXwrGiGtdn4tQFJyhssia9qFMWkTz3Yin9K
NYqSEFy8qTLeethos8p1V/dxbdgl88BMtHmKN1/XpN1lmA5xYRNH9/KPJkEDRNREu+YFsEiLgbUo
+su3YU5cFufceBOj7s31wALHULNkc+8ocgJYoQWAUZxNfF4ltwp4Vy2Nvuadt9R5NJziqsfnqhmC
hxQsz1w1QaEOJQCGzs+KL4pSv2B6GXykGtlQteGp6yjrtFFytoC6t1PtClMpyfjQBl97c4rBJ4KT
9E9qF/WLNC/0S4sEzEqtwurYqDBK1E6fCJ1du7jj5Vu/b+Z27kDRI2FGhqXzq6PoruCD4gzTfVRs
ENcF4WCkeLIIm7jsOjYmPjoKMK5Uyom9RyrmbxhNcrWDeteAx3uDmSeGh8RZtlFb+fOy6rINTylk
F6tQX/jTA1cc6jrM/Vs9Msq0nGkVTPLf/vW//+//+b3/H+8juxBK8bL0X2mTXLIgrat//2bav/0r
vzVvv//7N91SWG2SH3Y02VEtQ9Fl+n//+hAAOvz3b8r/slkZdy6Ott9ihdVNn/J8EgfDRlpRlaqt
l5X9UTI0vVsomdIflSw8VU5ab+9jRbucq8/8UInd2y7XxShkiGe99YQnSrwhgRwvRLVRDHVfYr7D
V04vyAT3rLnhQdS6yrWeoL2DN7r1aqwskbw8i45M7aFWFRm6ZjZCXXobL5tay988O7C39hjXC1FF
azCdl3YSHno9z9+aBYjq5C3SSAbFoxLPxSA5atuFQyh0q6fBc2qnp7Huy4uiu/nG8bJ2pmgZ9HHR
mBY2dDXfPYgaIdXyUirSsEwrJ1rYRVJeMqv9+uvrIr73z9fFRubTtnVFtS1L/et1GXLUUAjN1t9q
lHPA1GXXfCjbaydlz8IUXkvBFKWjYa6ExXzYyi9iFLuJmM00OwJPST/yiTMjDkarNHj6RB9A88or
l5z2MGp2f44ypkjJn02yZ+qo8srNPPfC/iVGt2J0SReIGthgyCjBi1/HzUM62pB5GeNJbnUKDZ2o
yOXXX4Zp/e1Haim2qjqaraiKrcnTj/inH6kK6HFs2Sp+G8uqXil6k6x01oZbwpjxc9hlZ1sP5a+p
nZBgaYyAeLYfnn0nlmaiI7f1Z7R13UfoxuGuTZxhGfUFNntl/Yj5KJaVY+w/tHUYb29Vf0odiPyB
TEB23UghxjN+3MDB/LNH5BgG9NyjDquye8ZBlFRJs473uWLW/aQ/DWa++Fwx4t7u9sBZkQ7k9w6U
Y5+ng7e3YJpnt7qvYWPJt7UWveY05D4OgTz/NsMRM+7dcZik5hzTee8fniKqOj0m/vpzdTRL0QzV
mjbPtmb+9QpVslKhZw65u5WCYtUlsoN7EPo/tgOhkjAD+1Ks0U6hW7aHvHYg6bdZ/WZVarDX4ja9
BkaYXpUY98+4c/StaLsdWpgfnp9jSDqNE22I2ybELtpmLarNYKbXLldtgqhxvRrEh7tuTlI3K9ol
lBAXGQxoypGupfWsLyV0mbWIYgGinhCpXc0jS8kPTpzDg/mpWCM4vAlH9+LKFWj3MOUb72Jjw71p
Hsa+iNZ9pwXnLIzVJbDR7hpyRywwYoyevJYQFbt090XKOyhm/Si9x77/TZIBn0uqfUBvenyCi/VQ
6kq9GQFGEeZsootKrPMiSnBlvnMClBn/bMpqRA7DOnnRnbG3bxPywoOZmYALvc+vW2iFLmG4QOJu
zCbBt9HMiugrYRWIyRYiS55cWHPd6PD5VQ1ov1Mpskak2kWxGgPn1iiqAM31Xf2HEZH79eZgtaMp
HBgvndoHwiwOXrTR7UHaktyMULCWKm2u2D4WAJDoD0jgu4dYqts98WYI8NREu+mVrKF/KgJqXqLG
Pu7uYzKHRdtC1E3V/BbqXrV2s3obyLn/7MtNvjCIvR+yUbdPDvnhuTYFu5tkMpSMjTdeMdmK7KG+
xZCb/KjbkK8szeEG0xfI/N71sOizoXJOQP6hdYizVsCNRCfg2/DclfD9DXfM53qZDLNBDrG/mgZr
tUOaNQ2+gPGuD6PTySfQkj8OaYoBDXtda80+dVRnVZvIp1ABlods+0qMM5UPeaj9s1VH9nFIsWbv
XdP/4nSwPqLBYLvRVsbF6tFxczIt+FK2GcQj147Bx+jSI2mmk9667jMxmXbmhDtyRMNJckvZW7Z4
R5LWBEbmFPlZk+ANIEmLdXYyFnvRloLlROtSyc9EKp67HO2Ikh2ot2SLR2AHbOdmQKTYW+YGizYp
BRch5okpouT4IUSamL/mfq7RRhA+5mZZxn7MFxuCLVvqo+svLJbLS6VWeXOjGn+C5ZDtDbc0z5Wl
muchBE336zeHrn1+LmmaKiu6o8iarsDg1v/6XOpLN6m9zjK+9q671CYfBWU6EHlr2PZTMhC3c8Gm
/aexsHt/UZIe/6lNjG5Ah+2jTNJRG5lmi7oo+T2y8vKYkHwaNaQF62ZF9DtmC2lGp9LnsScObZ+G
+GWIMrIKsowQD6NE3SsdWEVeuxdzRPttCBCiZ/SsPBR1KkWeZUYKn03D6PrX35NYTvzl+a2ZlubY
hmk7iqrbYpn40xvWKELcjSUz/yrpYTq3iAqtsyLHWxQg03troGCHrt1LZtvNnngy+gVTux2ilCjn
xniOR8m9eIb+vcvNAZ9a9i8sJ6qdofbya1jkM9Huu1qwIRqar0RVSbEIBcHxRNROO+h+X95OWyg5
C/JaTk6j4SerWFU6jBfiYKXans2zN7JeO+SNogkU+6k98eZ63mRfvCGylx3GQNsY3cXXQM5uAOMQ
rdJbO27mzWtMPFkAfT+NT2kXgGEnkEJ0HPZBaWePU15ykaeBvhJVaaizM6zUTUS8K0d4WYXh7bfZ
Nmyy/BGDbDIsdfUxDJKy/PXVsv+2HuJda5EIM7hehkoa46+/6rKoNJsspv+19RucoJXsdTQr9xom
hXXqsrKb1UbTvfeND37Ac0zYyrbyjEbOCkvs7t1o+3htN2qwNvSkXlY+SBcNfMlemQ42mbW9qIqS
aPMNlVyNZe1CNUovrHeQdJG5bQq8kC+IBWIX2/Nw6Qo5P7jK0B1yzDKe68E4+2U4nhElyp4d1fgg
31EfRc2fgpR17ld7UU2aoJuXjtVty2lm4bFV80bNWoveANz4UkvKauU5arLzJ8gZGMjm0E58InPS
jm/mddVVB1B7QC1Fi+i7jyo6FRlxm91CWqE01YTddx765pTfS1ST/BixzQfeY/kmCiuCKbFMCCOS
GapF7TS0qr2N5ULOrJzBOlpIuY0zQ8+sY1bqpzIzhm0xdYhe0a7UpvUPF15c2J9vU5UYpaHIlibr
bNaUzwvhDinqtnM87cugeuUiM3MQtYbU3Q4RP3jUSJyXrAzNFVuK8GgWtnlNRoR3LQQWRY08eHw2
Wh04KFvgyVSqXWauHszSClzN0CFlJg5oRaUn2+LZ79W6xGIUz3Eb1SlCLf2pZUm8/fWP+m+PatXQ
ZH7OmgwTVtM05dMSMtKNwtaUUPliKe5rBan5WPOU+enQd6jzwXdUWMiN1ixBXPoIaqRb6KnrXIpE
zVYR23uMlNAgNdLM3RV2YO5kIDSbNh7Ho9v25SrHmvkC/aybddpQ7/NAIRav59UG0DUooXhc2m7i
bnXweztRyuWwvZXSP0v/rffedh9HYi36h1fa325+1XBM1VZ0WzOcafP+6ZXGAm5kzz6UX8Ik+UjT
M+F599iHoXkKJiyPwOcYahItUDwyFvc2UYoaWz0oGGzdJhRo1MxEMRwnELFWDCtxAjFYdKBkM0U/
3P1A0nr4AfVuURgo/MFHa8Xujjf4tyjKfTVJNQ3xsiMGCu4AwqgKoAdumFqdLaFjMrVZQaMcb0NA
fd2q2jTEQ3NlhtbsgAxslV7KKnlSbUPfCbMhnIjTiycb9cZARBcCFlVxEGOzJLqNTcD72zOj8JuN
J/WrLlQr6L52o8yavjiClLe/+HKMPb0NGI8IicUm1njTa8/5YnZWPYe5gLqI0tmXMkaMVZ06EBsi
HJz56RlkjXfORxfRzakjHVjj1e6AGbjhZ8eml6fwEB3hmL/qACJ/fZtY4j74yzPAZE3jAGy1LBsQ
ovY5MoBkZaygZfvF7EGOF1VA8At3gWUoddZLobvdwqgqc+NPVakDwy1rdXoUvby6ce8lKjzkhvGU
ssQUzYMJdoqX2zfUQK2XRgH/YWe6PBedjooNi8utwmHqtbOr33VPuBMVJ6MwrKPhBeq8QVn5GzB3
GFXa8DZWOag/XFO2aeDlT6VUvooBrZRWM7MZ6ityj9He98Z4Gbu99LUOZmJApqbOInf8Ye/mqYNP
vMurfzo1fnpP7APMJ1Yx2qbXJNzIBPHSTkzCfl7H9UXmaC0rYXUdpgP0nx9tZaqXV3FAKuXnNjH4
PlcK2+o27t6mhiglsab4y7k+n7+wQAWxnVTJnj9alnzy4YS8xxr2QlHRp9uskqy3LkQ3vrLe2xoO
XdzKJWpNrvluFdiBQ1lkAd+CK8FgBJEz2qFXQk2oUvPSpj2a1zHUUMcptm1O4g+hkJjbRPOwi4bu
H0KfK4duz8Kj81+crH60VbAvala9OBAEjqNe24/A2bRl5yDuFuBG/Dh4ZYvNHb5HIdIVcxYuIMz7
5izG9iMOXnEpubBWGespJMPKbIxnovd2yOq57oTjNWbjeDB6RVurfwqlCL2TT/Ind5EVjLTHNVbM
l3uTmPBp/qfqp9M1MPoWhaGaMzFXyKzcz5dgObaTcyyNMqtetl2mXYxcqUlw8LHaVOqnNtEr5456
K/16XIZm+MqRybG5E8bdFHB3UfQy91lrTP3WQWxaOTgCIS967Wm0KOW9BziFcRE5olGDBDGyFgNF
LYdXccjcGjEDN0jmE5rm1lYb+ri10gkuPI1rpoNcN/BbIvV8nxpajXRSx2behYO6RN3oWbed4WrJ
YzVXurZai6o49KnSzLrWTrZtnY9X0aYkwIMlSE+iJtrzwdlmdj4c702NEaKf34SXVDPqi5F+uAqp
4irG0YhQ6/CGrdcH+Ubv4kiK/tAr/qkerP7NKEwNNA3qTTik/Dyqi3jSQK08DUkOLh/G4DwctKSY
x97JRdrswZGl/rHyQqINpAzXXjv2j2oxaIeJf2g7bVoQn8QDCpwLSEHGtplkQ0bh5aREjyrvCHT5
hyvb5fxR7pNmaSqduhTVwYmCazoUc1G7jRgKZa57qrSGsUyI0SOWgLCXVa40V9f2gdqy+uvSDTaR
1sbQza7aig5xiDtgnyvH0CYtq66cidGip7bkox/nxYPiIJ5d1EZ3jCxbObkNgCRApMW3GAGyBFnH
1yxJ0nWKnuLGkLP8GeuvqxjwJVA9a+dblRSgRgevw6n1Y2/bPbGnoT9DgU1OkAFmtxEKK5m9FOmH
+wgxzMtTXNTMGmSyLtsslkubKIKPNXlv9NN3Fpd7xUNE3k+oxmbtbtO005aoNRQoaxLQsXo3+aYh
oFNEZv8doyKAxVhqPrSjhzxOUpsbN5QHnr22dRsSc885pvW7SVJZsCsuaZoMW97HCYoVrw1ML0z6
egQAq+zHwZmq97Y80bmME9FyBcLNmfnkct+w6psL5YCktNDdkwFihkVmnX2Z17JQDBiH+MFKCvWQ
d3zLY96h+Ixq45fRnihLitSfEpmQno6ZiKqzSQX5Pc9rpfgCbwj0ke9kcGma5h1qrhmnxZcRkP/a
rcZ8Laqxust7F3hYPxSbcdCrlZiMJOQ8g+f22kkS8k5uNCxFu18FmzpUjOd8lNtd3OnGQpxGKa2T
HBMudNMO6YAG3cnYMHXYgm7/rmNjPCssYVA0DleM3L+IdsUDuw2+Wxgb9G9Rv/en4WotyRsHw76l
GJXLxlmvTFK+IKCPmplLKHZ2/ftg1EgAFLMIv7V5F9nGsyk31qyvq/Gt9qoIt6dg+GqEHrz1Uv2u
hemGNIkHCFP6I4MbGRLQORfs2P0Zae5VlyXlR+QlV6lvtevoBSmMaaO/pMDm5xAm3FUUqZO2r9S4
m0GtM9Z6vV8t3TCelegnnh1DSt2ZpsAQLPlKV1HqoZIfvqu+7LDDKkrp6HaKdOwtdMAitdiLpnu7
KMmd2/FHseD81KH7mrQc+bB12Zs4dI3R2Y4DZHt0yX0eUi0G0exIFyfLvSs7HHumQeEgE0ub6XXp
yVD9KynKQyhr3V7rFf0s155xxi8kmmTZlqJJHBKANti09M2OVCQR7IYlgyMr/nMXAbgF+hKBImmC
Z5Q6rHPUFjyv6DTdqH/0tI+sCILnXFbLhT0keB45fX3sp0Ouhsg7pOVGdtP6KNsWh6kkOsWwQtfy
uQGJbynaPo0r4h7bS/MJ0o5yKFV53HdOUmCgU4VPY08a3AN88RHgm1Hr7kdr+MHMRXqKfKs3Lj0Q
Y7dJEPiKVRgrMwOo9N5SEY5VYKS1CFZq7UbS68utiqq8fhgq1GFm1lKHb/dcpxgYlDm3SWgk5XMB
UXCJMZi/tj2zeE415Cx5qlu4xVBVCx0jUTtD9HKqBpZlbXy0pOeiajdtsWOBGd6qKCo6e3iJ4I+m
wcloykc1977H6pMbjfJXoOC/h0A03/uqcGdeaVhPcalWi8w2/Svsv2wVdr187KWiJ8g/yLt44CLF
Zo7ECn4+c1NWmwsM22gj89/WVIb6BCnPWHjloLDJbr8rit/9wa0hlXH8R8jKbhZhjfBSBIO/LHMg
wn/YqZosIjPmDpBD0zl0hbrBZpEbINfNl7RItV3uDsNlqhV1zjfl+ekzKOB4JinaiIipnDxbng4k
2pPKneh1lBTNRXTtgcTTq7Z9h8qdM65ElaxxuO4I6C3HIU2e0aPSZ0kjRQcnq/yzqip/8DBsXwM/
yTY5PJuliTDlq5c5CmG/XEaVhV6n9Q+qX2cPdcoTxPAQtpmarUIv97CZxQO1fa3Ru13mfSWvRS8/
FlTu4zIGn8Upu25RAlN60ZHRO1ud/tPnQgpMlmKO1vQrFXtGU26rBxzHMqDJBZZdkRmcPKQWF3aZ
VK/Ipb/CTOL3GXZzMt7ON3t0AWpNkwy4J+veN7AKnyb5NkgtDVvj19GPb5NMu5vbZW5/87oEgQor
rB686ZMS1f/5kwDBVa9p6b2akid9JEX70yfB6t2MkjnjWWqAEp2S8SJFLw5lUq/+YZM3xToykay/
ZeVJo6m6bBI4A4D09zhPk7q5L8nwKazQ1xD+bKK9WqbqS6KG76MXVmeE/9QXX4tAsFblU1+w9OkG
dyEGwcXG1hio9W2KXw+7UAdVJKoTYHKNCp3GheMUdi91C7RJtI04IxKRoCzyiCTd1DsE4TnCguai
sCvfEf0JTlnmphs/xmeB1RrCH8YYHDwnzmZ+yJYyC3rYpUmPM1ZsPokRXv+K5lv7KPp9bEf47Pok
aoHCqygZ5Hg3OP6LXTkmgikau3HZXLulJk1AQvsAtxR60FStpDTcRFEYgjei6sRFj7ymY21EVa9N
mKF5re59e3jkQfyi2mb6YEVt+hCx5QCJSSajzbkX5l7IzRukyV70ghhpjr++gor2OfMwZUIdRzaI
1ZiwhIxP4azQ4mlSVHbHDq8f1gQIR43s7ciD0U0Qx6ox0w6PjSHre7NM+VHxt0K0c0k0m4NxcdNv
qmyHD3mZRQ8FJtZbOzJq0oghxHIHLVEZYeJ1JQfScsjy9k1ueTE3iVafvcpGbSUft7Gktm9j242b
0QDG6SMO91ZoKG+MhMBOpo5DDvjw23ToIfXWrrh1uulseQND1rHN4thhT/IyAM8W06t8zHY5WXQM
uBhWTHCKVE/KQwL69NX+8ZmOU0V720n1uRjlGQj6KTwd9+IcaCKR1BwWkh32855I4EVFYe6SY77g
8Xg73ZscA0yM1iPaJtrEwcWKZ6WjrnubipyzctAL81XGRPfg4a+4ybQEvbepdG/7b6Vfj7NC58f5
nD9Ln84SBY6xBjpNrlW+Vq3krkM/COZs0MZplzZelcSPV0bTZot7m6c046JtFG0ppomOVleLuZ5Y
7freZhk2gmmDWqyMbvwODhx5zEoxuPM8eWtohLFGo0OpugrsB/Tfs7mZ+s272hpP4Md8QDjSkgYI
TLJdnLSirb78+vf9t4S/prFHIK1mwkInbCv6f0oYpSabnECt/XeEaoJoZ1qbSkufIHjVH6bdrI2h
Ur7Inm3MfdXSzgWa+tvSH801ZP/skKF+P8sADs5AWPEjnw4Ssv4LMwIJKqpqVZ9+/U/WPmdNNMsx
LI3gpqnZuq0bnwJnpiJ7gU9W6ss49IvQGSsgIhz0OMfz2bLqDdvkaNbJ7o82ubew+MbPbqYmevtu
pdUeah9wcwWKFWkEyFNJ0r174PVniZHIxw7NsEdpSM5mInfveckFUrGU2ST+Atp07qXqcahLQpu9
jr92FvOSNx1bwTaRHlESBzEQpEKHb1WQ/QNUQ7M/PZj4w23LRETZtHSyouQZ/5o8gkUPEiOd7AdM
HphGXGQH8jPeZORN0ZoOieplBzeHc04Ae/upXVTFiPtY0RYbGVqtsY7X33SST+Pu1fvczIG4A6sp
RBNW7x40xM33vuG8QxwgBlLpAwYNlmesbL2idxoCE3Tew5y/iCbQWv2WJ+mINi2d4iSdjI1TZQf6
Bjm6/kHOiw4xjYsRZpxSavltemWDass0QZxEcgt/BnzC24uTwDAbThHWcaLTqJpo6eadLhIl+5gY
IUtOYAzRdBClutKzGTLLzfJTR5qg1T4TA01ulbmqICRbNrmFnF40zn0taJ+s2BxOfCEPTdKi7jUd
iv4dxlT0eOs3CY2ySK4Oog8Qi5qm9SGL8bwxixotV89X8GzQ5EOsFD9Kok0coqn302DRJnqrWre2
hoc6TTd6+V52GoIPQ3w1lDwnLv6fg+gcbQTvV5k+5HtRv3fLIZLGJA16krQOfrvSKK206c2rTAcZ
/EqoNMnJnt7DwGii41in5+72GgYkv8KstQGnMPVObj5IcKZkEkFViJO0RSJfjWYl+sSoIBnLLaqr
AwuV6V3+3z5VaYdt4Oo/PjVMenlu9waQjWQcUdDFoDFGcu+9AvEDKy13zhA37bOoduogvasdUXwN
AYZD26vpOUnrr/gLaydU5fWTKJmuzg4QlwyzyHW2iSMgHNERss/HRqIqlqJ6P4gZJbqu9yaZ5MOs
USJkUupOOgIEQoxNTe2VL5vSUbTdD77p+XMvD+Id0eNoj4YXDoBTSRwqyR2ymSiStYpXaKOew8aP
D6GXooBl5+nS5jIsyjAvlwkyG6hKoAdNkKuH+Nb84RUZ+hldmz5WNXHrblDl5a1aNc3VwTZI1XQ3
mxtpSeilyFv86BjsO11zSsPxQPAnPnrk8JA9NeyZW+vaa9+r5rIxqnEtqhnmgDN9HKJz4VfeS8mK
RXFi/TUehxbC8l9mme0lgSTDcrMOiQuo1Tfu5t0AuO/VNbNynXVsf7LMz1G0DB7EAJTehpnlu+al
D5x2b+QZEsK9k38DDTqdwM4le5ECnNojLKRemkEfZ6IDqNiVSEn93LpejroMgrJRCno9sNWdGGAU
aFJLBF1aGz/VfB4lrt4+dQ6bVheNNnbO5Woi4XztFwgnArKKILCxZNY2bqDqL3oFNGvqDu0INLfJ
fiXpSnNp+0a/m8DF8L6QnpN8aV8IxbleXqQW4lmCmOHl0dav8gRerlPv+8z7QdhQ+/Y7+YT8igfa
cCqLgvQUEMz3Sh+XSlBLZ/QWhofBIa6UgyHdRKnaP6ioLF4b/SD6REupWDnoJN+ciyqxi6uu6+YO
T0V/WwWatopkJXsb0molvguzb9q5X4/VKYkLUniDYdy+XoSYF2mape+Kxk2NK4+87f2+eDQwfBIz
UyVCAi034CRUAJUk3XOWTj/4X+Bq3C6E6iKy19lodGp4dZzluEjnZokwgtQieZnqaJtWBTw5yK2F
cysMooCT0K3wZ9cg//+M+ftHcJ60asppWXD/CMlTjX94Lat/fyvjTKXJgFx1SzOdz29lw/BqJzGb
/lnXR/scxc0Z+47iXWnwx2zRaFmLaopsh1mqBMxKMoPzriEEOXQLN/OkNuLrsfJ5iiAeJEEpBBL/
n5KkWw6rjCFci9KttzD/ITWJTMlft63Tyoq0pGlhkAuESPu852HvUBU5GOonvewQ3kR1Vy41ZWPp
iHGK0r3N+S9tYpyTnXENnQ1SQlYKzZh4GxCc3rVjQeQxdtxdq+bbIR1Dba30rrUaGt48tzruNCv0
jNFE6eP3tqnjhVaV1q5wEBQ1qsfQkmJWZWa6Dfwg4fFMNRza77gvKheoTBqkv+C7GEUEIFlqNk5m
olq6TxaQltccWOWqrezSPMV9WqA1F+SvasP6o/Jr/B+napBnC09zyycvGfUr9x9rvgmgM1g4L2UO
jps+Oz07cuO1j5LTuSPLe7DcfiVqQ9Q4Z1EqG1tGZQw/vchCfnomGiUzeUdBy93eB4v5RKlW8jT1
NlbMjRvexqKx7XEdDzwNlqymuGsvkAvWKl3+SgjYAgmQxzvxl4SO80DmUid4G7TPbZ0S4eUvMvEr
mMMp71HcSi3jPU+Cr344Jr8HY/iul5nOsr93+YHaIEAxh3yaBgS8J54Do+BR1zlA5qbl0q0o1lDq
EHFllaGp5rrGP+K+sCqVJnfn96UUCqV4LsCOW4+NnqzsYCy2rMftJ9LEV00LtK+54UYoJnraSdP8
/OQVFS+hqaPxx1POjfXsyKm3tYKyXRUdD5wq/F30k3r2l2OMJb1ey5M3g9stNZb/pzhmXdEpTv5V
dcJXWF4tsn6qsSORKy1EO9/6PMQe+G3SUl13jVWtrdyR3nzEa8SAGP+opdpp5Q599fApDQjQTCeU
Pb2c28NoH2EPa+cqb0nJTB2NS8IXJSvpqrqVux+TpFiYieFcwg6GC7qkL1WZVciX5d6zwd4g95Th
tbWs/DCUOvpJQzq8QvMIVnWgpSDy6Q1yhFUlrJ9OoreE82Tp6SsqS/2pxDaBLQmjomAc14MnIYbU
BONrHTbRXMb+Zi8mWY63bJBue5KqTrpYKU6y4oPhvWwtx28XYhKmi/Gidm1zi6RZdSxDtFnGYQTY
UU27piDUnu9VfKJ+VIvcLfeEln6uit6gJOQg5taTu1JQeIR0E3KPjk7i3/DdXeC1xo8ir7528qcu
3J0CjVta/q1PzJBcY6lFpgwmZBulrmu8FX1VItmB4BxAVUL2EQmaVjW3cTZJ07m5jK+UFe7zwTUe
o9F+uLXHjknUDSSxXffuldX0h2ivWJLMkwpBAEhL8SWp83rmT1ATacCuJfFt/WyORXcCJ4sfRIis
btsArEGcd2mltbW7FfGrsXai7pKMWWO7iUYOL1nEcPRjOiBjWRVY9dzaisI8BvIo7X4C10xtnnId
gLS7PCxYvoJya8PgW9l5D1boBh9tV6xxKs78WZ58SzAID2d5c2ZnbPizLApRtPDGj2pwz2Zpd99w
3/k+lpnyro56jyoYAnc9Ye8ZKvHI7LqWhaRgzA4CApvDe0h20dNsbYJcU1EMEqVKq/GKsu1kLtqk
EsrMTPI5RyLOQQYhWKPf+Yfovs/7f8ydaXPayLrHv8rUeS+uWruq7pmqy2qMsZ3YWWbeqIiDtUug
XXz6+xPgjMEzydxR6h6qUi5jSCOaVvez/BerxnrM83bppHLiZmgjcw7XNHQnkrHVbslxZdisQswT
OyiX4LaQidO9/EHyiJWtXVb9jlLcneOCVhxKYzepqgO7ye9ITXtm057F5LqxWHg7kD8d/6losaYw
1DgdVlljAkDjB8U+aCIbPOtsNyAQgcyqMPw9CmrVtevln0Xnz7b/YXdM4tKNlxjES4v9n/YvNTxE
IR10Tsd/vNb0cB4UuncVBZk+VpTWvVPiYod7ldHiTBdpyyKQq4lip8kjvlgK3FvV/aI2QGByYuhh
FW7GIbI+T2kTdgp8Qvtg+4gf7kfKXHEcKe0MWlVDUmaGlOlLSlup7ntLq3sQEYYu43oXIexWb/1p
bkqdLwLPmJEWwEPEn3MEEpKqSVBc8Ut803S/BWIb37ibrLhKcSA8/OZ9+9vZs6mb1xMZKj/oAPna
pjYK+6b71TNk+VrS+bF/uP+hq1ZiTA4vQtlQVzDa4KVWaIhRKjb+fYX0ZmSp0ScgP8q1pZX5WDGg
OqOXgTKYR3UAulp8b0UqPqzdE+ihbca1XVrXW9ezP2ZROYoMrcEjBYpEUlftdP8Q3NccJzn9EW+f
gHYxBLAI9e0SP1emmug79XPnd0zb/VGcdgJlkppNk8hPbpDlBcuM7O5su3Ord8LetSPPg70uRzQf
1K7C5Ha1pqL2tbmVZJ/++NP+N2tba2O/czOUMfwRYWzd4EhukfTDm0NpTh8p3cP93/Y/dhsilyGc
QywiLcT5UAx6l1EAGwn6YQjpbpBS2D/edY+b3AXFtH/MKf7y2I2zT5qcoPmVyJ9l8MNxJifPJIiI
diY6+RJAAy/UjPdghY2pZ238hWHG7rK0uoaTVGQfyjRB/QJl33X5JYrC9DlRwJBmmWJ9kNj2AA5E
xdKtM+U6NeNwFm3L7XuyTiQ+4m30pcJwc/+/RLW5c1t2K4B7zoitdfb9yp+in9KT6BJqtqnIlIVt
XVdlltNpzYsapVdZ8sZ50tNO/mCnuouYWh8cmGcld/MvcbibfNZLZK4DDNZHob9sFazxRA6tWNKF
f1cqzRwnJCz/to5KRJbe+kGWz0t7rJobfxZvUu+9l7yPwuIuVV3tWpZ09ZpqAYYu6SYa+VUJAkaD
lEHWpI1TuUX1q4lktg6Gg0GLxue0/CQ0SRsXLfpt1O2KGfQTyslqBqWm8LC1ENdGB74xZdhTCEp/
VgTiWon6OViDnFXvd+kHzOhskD4oGCv0N3GOspIbWThiFmflB8neYVTk0sCEa69f0U2NRxArpYUZ
PFD0QNVbqfM7vcWJy6mgI/moSC8k2aTljkLqMMGndRqDTB3XDv5UlheNHF2kU6hu8rR2InW6059K
TUnmFaWWiUl9fKQjZDqlAt6MzGxD7K2Xc2fnR1dwccHK7MANhXo6RKIXQiceapLPJecpPZ5QR8M5
3g4b2d891IhGBxLuja3HmQ+9F00RJTQn4JikCcC7zbRVLWUYejWt+7DYjmUE2XB+QEtGqpVVmCLZ
VxnJdpK4TjKUpG08jl1l8z4ADQikQFkiYq0sC7hgofBLHBm8EQo3zTWAY3uBgyHC5zlEMnqG3kMI
aXIUNQolR3zdACFuszk6fGP0MGnmB8V8h449Yg2bodFQMQh25VMsb9Ub4DNfXE+dmR4xk7FNg2To
VO32mmq4W7jxTaxqH5vAUK/dQjbHoY58L1GLOwqEXeAdaeT0WB7J6uIbyPzxzZZNuvUQfS1hZGSB
s3nwtM2jrhfxte7Tqna0BeXrO2SxjM/svXPPwtwd33HLS5apagSfMimaCbOuMbXy81FKO/KdBpiu
yrRh5JmgHzYeBnA46MGUDYZVVRXL0rjeAYOYdGqeU0x9l2Vk7ZZeCkBFMumKQ2G72Ti4zMow16Zm
o+nXm23wMY2deum0FGVDNDMskTlXZau8s8hHh2zJ1hzZUkShleZBBFl5u/+hmCgnNtsECz4vA3S1
ldWF2uZA5VTzZkM39q4GiTJuDQ/5fhMbWsC2o9rZDQt56W4t/SM0zaHleYstVexrKZaaeWtXv8Xw
x5ea0oCNVvkaVQCuI0XFWJiMHnAj+MlxlSGQ4OwsZdYQyY5jxRz5kvok19uJ4iscL23TLOUkvi/g
LuJOD74WkjzyGK1ajMOkxAg99iYULOxZ5JrpGBHlsdG4K0NRqx9sa+K0ZsCuBhVA1YUOGByKwhvS
JZU1Ow3ho32Nkde6RgHQWIAfGeNqHmARFKHOhHWIM0xgqQ4pHjr4cEcYbCsWfEHdGn1/k7XFSfK/
vxpcwhFstW1B6/OcSd4AOVcqlvdXm5gYFY4yw046XVeW11Fo2mK80+xwaATohliN9axK4VNZFM1N
Wdu7eapZs61sEkFTxLoiUmmuHckD/lT45lR4W1TOd2gblpX3GUSSfJvvvNswNwVQg8pfxqUSzUp8
IfTJPhnHOPGTlPrOUNkEj365fWBPtSfupo7x14r0WSarn/wI28FAQ0NMM0I0zLpyd1DaJdOFJE65
NeSJcKt5HOfKyNPlatS6IsM5yoTU0j3MDCOa5LW5cCEi4UIQD+MGb0JkI5/twvdmul/8piQ7hP42
6fvU0uxrxRXXtS89oFQVfAxZQ0Nh2V/iFOk6tS3lBSgR7Spx2c5SKQpmuqNki8CdZB3Ktiyf9Va7
Y3XCycqiSVujZpo5YXmjyEUBwtPGQkDeLIptWSyjGHNgw03LEeq54TCULZ+qhbhHyl+im+Djm5m3
u+fvf//izRnLSuzWI+h0TTFN6+yMTdHtNLe6m3xNTLm5rzJ7g9mTo9UjugwPuacQpG+o8Srd6txs
U++dbgU/4MeI0wLUfg3qpg5RnDoapkjn2Hi0+RLTzuzkK0A85VPagjDETcmsJChqhSlRhoDGj6ra
ZOMws1qlb55xkjFnHjEezkHhjZDD8DoEd1L6VQuPntPu+9OkvLlNumYpoA7uFZUe5HnjVEhm3sCT
3X0VafSEDVpxA9whQo4tdoF1Iq2y7+YqYbYEGTEjZXHnXiuaCTVg8MJ1ak19XfmCkn+5bHCXRUul
lRYRJPygTeRxXVfKza7GR/P7ly3OantMLVLdMkxKSxF21zw8wzOIkPwLIJD51c+4P+RQX9llrYxx
6kNVw3G388Q0wJTsio+6N6HaPUdtXP09tZo5Zx0sWIz7OLU39a1UbYaUK+3r3GyjYWAh5o/6/0iw
rIgdLfHob4U8ab30CkEleVzk7kJYiDU4eP4ZeTzGcMSYN+4uH1NqtGa1RXGsLiKESWIMNnEz6nSx
o0+O1CRTs0a+2KO5u9iCt5xsHQfpEtevbkyjpQFC3xWOLx6eZRrkw23Qfkk0moEeFMJRKLXlpHUb
c5rqlkfillbjPKi20Adbe+qW6tRL9eydWhcxpPzInDQYXU0dTQs4wm3CO92tKYftCghi6nacaW4x
cjZEenawgknn5dsvkqbpy21EQCZJ+N0KC6fNLfz3oRn4LcUj5xFumT2vNf+5JFCC5rMPNpt2jmbt
5mqTF8BvKVPMOGLFNaKzPiq7T7KKDy6KGmpWYUSVFt7c6JpTGvkpdpE+loyeNs9rt5nUaH6NbENP
HmxkzK/sqlzraA/GRAGKuBIwyO43OaHdHYgdEiIZoOm1097Yyia88ra1GLaV5u8oLyQjfRuNWrzC
71VTwod1i/hjLdteMqTUL73zk8+JRscf6wYRLzCoJJhKxNitn1Hnjh/yVDOutCrfjQpqtrIu7lGE
73yBoN+luyL/wUl1xqA5LGUNPQmTerWNTt0Zg6qUHZv70nS+GpnvEX5UyTA0JXsaAtmZCtkv6dJW
1a1h6NWt5goMMQN3kUZw5tlbpo1WPVSdQx9Uv8eYL+X7d5pyiv3aXx0FdBg+QqF5b2pn5E4hK1EW
bzfBusFMERcMbHprOX3HOkmxeW/rK8XEeGxD62S0odw6jUQ+VGvAyXvl/c0OIaugxYdDjaaqMPIp
GAUqfX4Rv0vlxJ7IO0+Z7rr0JAlrn68/UidarGObl3qfCracH3ycN/udSXNBtwEcCEMx3wjMqEq9
24VNHa5rv7wDNiwehA3cPQNhPHI4KcdtmUX3BWpo4CSqkVBaGGnCEqNCZ8OWVFy981ykvzdWCYI2
NFVAkEH1YNaPdmp9ad128+jS8/8RWMQ+j2aYeFWhE6Oqlq2xkZxmjIbw8zjHsmAtuQjf7JBUrFPz
QxEFhArIl06NRmmGnuSkczg7tIeAxT6gNnxvRvZ1Igx9vk+mKlldSnkDXi+ZKzVuWWlJviPwpxi6
oCvNos6XqtjMAwqHM2G5nWAJxBoU0+zrrN7JQ9XJZ1gDPbUgxX5TQwvgSpEtg9jJZtSGw8e4yiib
sZkWZfPp+9/cGYJtvxAtjeTNknUFrKt9hpfZxSXKCU0YrK1YySd2aLic4A6079x6p/qbcGE0wpjA
lVq3EkZRZXMttbm+iJtsAnsJAeLaW6qNnN3osbdB31p8NjGuv1ctaY5jYSUV2kfIvrhBQtYYg170
h9s8qkYUVdA+Cdzt7S5xfi/lkj3aIamC5/rBgdezyEq0yL//WVk/b75v8D8ELYrFIjWEcbYnZHWs
55abJOtI1+UxSNr6FjawjdF25ZpznzDzLvbDMTiZZGnv3Aet8J6d7U4ZhbKiTyPNdpf7H6lNaRfl
HsQedJCV0K2CsgzfsfM6842V/4YFc3MjUe61injiS9kthsoNQhWUR2E33mpc272G4JDP2rqyNRdP
+0jS7hvafbdh8ptvzjmnI9ws8XFA1SCx1aG+saC7yuqHrVFOHHr0aqiJBabkYPmLSkZpF5ewEtxM
Aj1+Y3I0Uve6ctzAG5WYhgxzN+maH6RYu/d6nAxbzZAwNYmRSoGgc4fsQ3JTdKpHbmxvsbBHEBws
DReml9JHqY22Y1oUd+AX01uleSyKnX9FyulSpzcgdcfJBpfhKhoBBFdGO/UDISEQz7xel0a5sLcZ
Xj4cPoiBD2kqhncRYfRwB6B1EuB4Mow7HX5Dz7Aq3ia3xOz2wjJSf0ETKx0WoaZfCc9prlurfW78
UqHrkIhrp3N0dZRk7ZVbpC6oYw4xDWhuNrh0OFt8KQu0/Rp29qlO1AVFjoKHjLhPVwrV9K4CV1Xm
EOuZRVNliIoF0UdDy/C07Bx4FYuaG5ghuDFikXttvtSqZxr0xV1EMDRERmSO1ls905ws/AjQ/9rJ
qBGn7RcrktwbdvDttHFR9c6A1g2DFu0IauPyQu9+wJAe4tC6uXGdzRc0itYZPPArkeq3CDtr77Wy
bK5M1FRrdGnvFB9IZaPHT0mZLTUDVfrCcu9rfLbuEUsd5SJ+j3NE+my6HO3GLbV981MidsawpfWw
SGTlttGF8tAKb9Zam/C+JsdE86wtrtiWqG/XXo2FkAeTFrzeleFT+keelNhiE9uTgMhkAeK9Xbol
paqdZef3Lv5nP4jozTdZhWkIXdU5DE1bgDc824crnClZdVq5NrCPGYVeSxQXw8uy7JI9lAjozrK2
LMh8quDlvhkGLoInhnDHHsaMM8PfPcWNr8+iEMH5QEd4/HeqHuYQmSx7HgZdhYrMieP8BodIyCBI
4bHFuUu4GcPQSGrcXxxjqKjQpN26tcbCbZHvj+v2Rs5/D6PkSgX0+R6JgBQDwaRcokGiT4NUPO9V
c2CNzPAuUed6Qw8I+bLwtzivojHUMU6R0iMN4b3q2NencGKUGeQBuKGuny5qRLXCzu8zybPyoQwU
MdpVjzGdL3TXmmAiJ0goebtk3VggjYymKmauQ0Mp7Jawk/m3VVC1S9/Q74vdJjvkMP91ohqX71Xk
nlJkxQCDFWcPf72avJ/8d/c/vr3i9PW/ztbp7Spe59990fJh+nj+gpNBedvjZY1XxerkwSQp/KJ9
V66z9v06L6Pi+88ePgCqeN1Aezm8x/TNEH/rRS/yen8+0C/r/XU9tpv1v/+1+hr7ydjPi8x/Kv51
fKqD+BNQWJyn36T6vo21/zzfGyNa8bHLrwyu2gNuCQuVUIHWl2YaRJJRmrjHpyXLGFCNNWn6cpzJ
aOLu3+/VdP7VLHz/A75M9mG1fLvwk9k8+QBPaZkU3ZfEwk1eTwKWTn9vCs5GOJkCjeBSkCgRslt6
F+q/ngLbGtiWTc5qyGSusmYQ5jHn//9z8JcLQadc9vcm4WyIV5NgDvaqIAQaMlMqNGKb15MghD0w
BGUResngc1grlzYJXJnBRfe6GzRlgAQdwSpJE6BmCLSns2DqTAJwdW48HakRW2apXNZSAP8reu8J
1gAlJ3J2kOKU4YTFd/16LdjKQKM2Z5FaXugssDN2h3y/tSAPhEAIAs01k0waXMHpLFj2gAI3QDVT
lgWU7OO0X9C2gP6Ndtivz7bZ/8v5IAYaKTfUT5namSlTLD1ZCvZA5U7p9HYgcLAvHDbjC5oEtoWu
gttrKajagNtA5U5gFdhEsHzK17PAljAgquR8lA3EzzSdJstlbQvwa3rPgmINNFvROQEFGqrdl306
C1a3LSAkRtlXQ1fKFBd3ThLCdB2FfmvBHCBQqnBvKYeN4eyOsHQCJnTVZB2Ic3dSXt4dwVl+OLf+
+bagaQPLUAgIWBGGCcX07KBkFmjisRJsmnjd3vifihvPAp5DXN0FzypfUd8jQrUGBk1t6pFIXxMc
medHhEy4QGRNwLCPmczLmwUdaeied4RmDjpZTE5IVnwXMLDdnuyOijxAZFAxDBNwN4EFd8yF7Y42
e3ffWdAHKrLjFnxGjQqLcR5AG/aAI5TI0aZjwHq5vLXAN6f2ngWZtQA4ShjUe5Xug56uBc4I6Eh0
/wCk67ZJiHlpa8Hm8nsuBbYFMgPC5n2osP+mX98Ppjlgs1AMtsVDfH1x5yTrQO0dOBIZojJDyCTb
1Bb+JKE0BoauQx+l5mDI4vJWQneEHwK5HuekQpLAUgDWQN/7beRoioFuMD0K2+M+h7i4E0LIct9J
ULnp6XMCWCCxNsFPnoXP1JjYfzGPOO6cl5dVm0YnRt8vbmRTQBsZVAsCyZSa1LOIScj6QNcIpNCY
JtvC6PzSdkaUrzud0H6zoBAxdbUVEimKjUQFZ+eDOiCI0HUT1FLXMb28paBwzX1vCE0ecDaQI8ld
GUUGYX46C5wQlsoB2YELdJA+3Vq5rIiJE+IYxvXYG9UBUr18SLr6pAow/s5mgb0ReCI3DULVJjfE
xd0R4NS6Hm+/O4J8kr4UlQX6uCqtck6Ak2iBHIOqM9Bz0BwEkBd4R5BK9Z2FLoegzmQb9Cv3BZQ3
uyOBJWlUh2gxKMt1otaXdkdwXX3XAkcAFUedlNLAifhN4dWk5EiP3rRBGKjdtnAobF1StY0473BR
PfYFY6BqzIL5qt/y+o6wtQGBM4GEBeyKwuPl7Y6cb8eCxz+fBVUnKKIH8brh8noWCJrYLWQKWgjS
dEvh4iJHWhFy37XQhY7cB4fiyv4znswBPSmOY/JWk9IrYqkXl0mxWXXg3X4nBHVXgiUk23WFxobW
td5ezwL9SQJrMkoQf5Tj9rvGZe2NKlt77/iZfJLvmU+KmtGfxc9CDCgw8RLUEy/ynFTpDfQ+JzXi
Z3GsoxmEiKdLgZ4Uwg8mGGuq03Squ57VZS0FtrMOcN/rhiB8pgNB6PwSM53dECaTZBJIyNohYLrE
rRFRxr6zQBlJVTVLUEfbR4ZvQiZ2R03vkJdUI/+D0I2/LMErGqWRvrOg0rG3sPQDvUAe9SZ8Jmml
+Gzp6Ccq+zPi4orPNGk7GkyvO0JlFsAsUK8yufW7yOhsX+gSTtWkQ0uZgW3hAovPKFz2viNIGDkE
TdIpGFRdT/50Fmx7YImuE0pKbR3RHZe1OwqaZX2XgjaAuiTTeKMJuQ+PTyeBCRiwH1BtNNVDK2L/
hpeUQxDU9j0iuhI82BS60RwT+1TpdBZMY8CdomCAta88XGDM1LGk+s4CcCaZEhKVNJm88RAfn0SO
VNts2+7wTHucz+VtC1TGO+3JfpujPKCu0DlesTfA2z/v0tpiQH2+E0VgtVwkqEtgsdx3FujYQ0KR
VQrQAlloSk2nd4QQRE2gFchYWHgEj5d3UJJO9s0nmQWOBriTfNA/qzOZ1KfJVVDMli2awpfZpbX7
rgVqCyx2yoqseAQt3uCZbGqSMvgONshD+fni6kwc7n0jR0Bd9BjIl8mn4GjtS4onmyNwJiJLCgwA
ODrVj0PudkEHJcQy5SccEUwCtTadZKoTAiBPfz0L7JrEzwAbaIuLfY/y4sIFeou902pQjlQTSZr5
vCSO57NAm1YjuKZNsT9GLzB+BqN6yPX/ecVR6/otHUuGZIlWLBnj6VJgb6T8wsnwAv+7vBuCe7n3
LID1BLLVMQLg8IGCPuvN0Q8fUFvR6WDyHDCOi0OwWGR5fUMmeyDLJNWdztEe13ZWWwAHr1FmQoUA
CGBnTPD3N4W/sX9+I9Cg4xZ93fNr/HX+iqTzwxe8kE/eDvCKPtMxR05e2NFtDkP/Qb/59aR6sSd9
vHryhQSyf5/jfz9+wLdvffJeL5/q5Y9X/jpbZU9eu3+iPV5mR37697/+J1p9WcWr16yXAyrjjyt5
wxL6FjH/YOA8PBu3A8L1Hjfzd2lyOvA+s+0/cLhK8lX+col7FtQ+FOg78mgV+c9plvgnV30g1vQe
G3H0bPU1fX3VB0RJ/5EhEz8VPiI3J4PvD4O+g4/X0apeZevXIx/2lt4jH8lsv6TPv4xQ7I6/nE77
AYPX912Qosr8ryff5xEG33dkaImZe3rJR3BM35GvmHHffz3jACM6aFzfgedfV97JAjzmlL3HjZAm
RLLw5QqPvMQOWt17aBR2Vme7yIHx2HvktD5dFodaS99hF2/3pkP7r/fADFA+he3LnO4n+cBl6Dv0
TVr6+ZtpPlRd+o69RKD5ZPegsvAzjpflCu/nVfL19XQoh6Jh/0vO89WTV+brojhZ00cwaO/x/SfP
d1enDNYDH6P/0JwFSPGcrOwuuyWM7z92nvv822xO9qZjh/9njJ6W2fnQP+XCU1w1TvcQir5d763v
Rd+uv2Srs+gJ9nCXLvQfulqdnltHQHb/getfrlbxJvf802P9COf7GeNfr7N83b5MQrdTHVu+P2Pw
5brxn06OMQbviG0/Y/Df0ix8Gel43V17svfQaVZ4v4xWWcpJeXpzkmf+tDcYI0F6du8fcHl9r//O
809n/EAT6T1sGBGRnGY1NCG62mbvobM1/o0v4+y/ykOnue/A9+skyduoWp2lCUdMcN/h33vp1/Uv
8/zN2XaocPUd/iEt/2IhHlvQP+cN3i7EbvifEA8+MvvrPF+fhBRHqF3fS39cN6dZ5ZE73XfcD8XK
e70Qj0iovsN+XGcxJ9vJyIfuSO+RfTKbs+V9hDn3HfrTinMH6dHTW1M9MBB7D77Oi18+/tnFH3ie
vcf386c0yf2TbeWI6Oo9dpui8OKefJuH0v73R/6zStM3XZK39acXzZU/+2+nxbXuFU/RepX9+r8A
AAD//w==</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Region Sales</cx:v>
        </cx:txData>
      </cx:tx>
      <cx:txPr>
        <a:bodyPr spcFirstLastPara="1" vertOverflow="ellipsis" horzOverflow="overflow" wrap="square" lIns="0" tIns="0" rIns="0" bIns="0" anchor="ctr" anchorCtr="1"/>
        <a:lstStyle/>
        <a:p>
          <a:pPr algn="ctr" rtl="0">
            <a:defRPr sz="1800" b="1">
              <a:solidFill>
                <a:schemeClr val="bg1"/>
              </a:solidFill>
            </a:defRPr>
          </a:pPr>
          <a:r>
            <a:rPr lang="en-US" sz="1800" b="1" i="0" u="none" strike="noStrike" baseline="0">
              <a:solidFill>
                <a:schemeClr val="bg1"/>
              </a:solidFill>
              <a:latin typeface="Calibri" panose="020F0502020204030204"/>
            </a:rPr>
            <a:t>Region Sales</a:t>
          </a:r>
        </a:p>
      </cx:txPr>
    </cx:title>
    <cx:plotArea>
      <cx:plotAreaRegion>
        <cx:series layoutId="regionMap" uniqueId="{B779BC90-F1F0-4E56-9394-E231207990FE}">
          <cx:tx>
            <cx:txData>
              <cx:f>_xlchart.v5.6</cx:f>
              <cx:v>Sum Of Sales</cx:v>
            </cx:txData>
          </cx:tx>
          <cx:dataId val="0"/>
          <cx:layoutPr>
            <cx:geography cultureLanguage="en-US" cultureRegion="IN" attribution="Powered by Bing">
              <cx:geoCache provider="{E9337A44-BEBE-4D9F-B70C-5C5E7DAFC167}">
                <cx:binary>1F1rc9y2kv0rLn9eTggQD+LWzVYFIGc0kkayZMlK/IU1lsZ8EyT45q/fHskPiZl7ra2r3apJJU7s
EYYgDrr79OkG8s/74R/32W5r3g15VtT/uB9+fx81TfmP336r76Ndvq0XeXxvdK2/Not7nf+mv36N
73e/PZhtHxfhb9hG5Lf7aGua3fD+v/8J3xbu9Lm+3zaxLq7anRmvd3WbNfW/+ezgR++2D3lceHHd
mPi+Qb+/v9j17062eVlHsdm9f7crmrgZb8Zy9/v7Fz/6/t1v8y/828PfZTC/pn2AscRZMJdSzF0b
UeQwjt+/y3QRfvvY4mhBOafCpRxxzh1Cvj/7YpvD+FdP63FS24cHs6treLnHf/9t+Is3gU9P3r+7
123R7JcxhBX9/f1tETe7h3cfm22zq9+/i2utnn5A6f3r3H58fP/fXgLx3/+c/QGsyOxPnmE1X75f
ffQ3qC6jWH9fpTdAyF4Q5NgUMZtiTJgtXiLk4gVHCCPBXcCJM8q+P/sJoV/N5jAwT6NmeFweJx4X
u277sP2+Kv85Io5YOJQR5AIWDAlE0EtEEGILRilBNmeMgV3NEPn1fA5j8n3cDJWLT0dpJessiwsd
gxG/mS+zFwg5wuEO5wIL5rovcXHFAlGXM85tGwnqIPB1T89+spTXzOgwMj9HzrBZnx8lNne7unn3
KTZhXMRvaTjughFMELGFYyNO+Rwge8EgBiEmiONQAJK+BOjV0zqM0mz4DKq74zSjc93Gdbwt3hIm
eyEYo+C+OOY2tecwCbRwKRI2dTHm1BH2zL+9akqHIXo2dAbP+R9HaUmXZhfq4vs2/s9jD/A14bgu
wphS95uJPOdrCNuL/Scug/8CxkD492d/YwO/nM9hYL6/xwyVy+ujREVts/irNm/r3PgCMEG2jamN
CTi5v7ECAd6NU+wg8ejdwPk9jz6vm9NhdJ6PnSGkjtNulpk28VuSNuwuiMDUtYFMu8iF8DIjB3hB
OMYYOZxQhDiCz5/D84oJHcbmx8AZMMvjpAaXabaNdP6W4YYuIJIw4UI4sTEiLqSYz12a4AtquwxD
jgM/Z/+Ntr1mRoeh+Tlyhs3l2VG6tX0y/pc26fed+wbhBkO44bZrO67j2MAEZk6NU/BpNvA116X4
ABV4zYwOY/Nz5Aybi7+OEpub3bB9w1zHQQvCgH1RMAhMuA1h/oXNQIoKgDk2pDps7+xmss0vZ3MY
lG/DZojc/HmkiBQFiFG7N1TTHLpwCdjJ8xj/HBaXLRz4nLi2oHzvyWYJzs3uFVP6V9D8GDqH5+Io
4bnbgtRZhM2bsmcOWhraSwOEEBcTPFM7n9gzw4xxl8AvYsaeXzenwwA9HztD6O44Odomvo/icPuW
2Q1ZQKAHlgxUje31gVm4cemCOyBTc+EIshdwZvbzmhkdRufnyBk2m/VRWs/3ysE7/fWd0lmbf3lj
IQeyfuS6ggFde9Rpnrs5zhcg72AGCIm9lc259P92cochO/wtM/g8dZTwbbZ1vb2P2nrXNG/IGggG
BRRwo4hC4WqP3UvasK/2MJC0MRjho0A6t6/XTuswYrO3mkG1OU4v+Ee2/bJ903wICjogvwGJANrN
kb3nbs+tC0iES4DaQeHBsRkjc/ntFRM6DM+PgTNg/jjOTHW10yBgb98uGXIwyNf7PAgqC2RfaJux
B9dZAK2gUCl1hdir3DNd9BUTOgzMj4EzYFbHaTFn26J+01wIpB0ABFNBH+UDZ1ZWEO4CTAkCEscC
iAWEre974kkT/fV8DsPyfdwMlbOPRxlygCVos314w8q14y4ENA4QaC6Acumer710ZMgG5YcAyXMI
2rcgOLMk9TUzOozMz5EzbNTlUWJzoU0TvfO2qW7e0J8RyIZARIBajwCPdQgfaD0AbQcLGzGorOKZ
3bx2Vocxejl6htOFd5w47b6YbZ2+JUbAyMBvcQSVOA5FN+q8tCEhFi5CCPQ5DCrdk0D3XLa+eMWM
/gU+P0bOsfGPEpsPoK3UY9Zt37TqQ+wFJEFQMIBiqevaUJJ7iQ+kQq4DjTmYE/akXr+MPa+d1WGM
Xo6e4fThONnB/0HbARQQwH5c5jKovh1IV6EtQYAkB+UfYdt/r2e/ZkaH8fk5cobNp+PEZl08vHGr
gVgI0AhsaPqAsjaQaqDMs1wHu4gL4aB9ojPXe14xn8PA/Bg4w2V9nFrpWvdvGXPwwgZ3BTmMDVIB
hf96CYqAPEcIsa/67MUd8G4vfdqvZvMvIHl8hzkex2knm3gvxr8tWduXDoRDObMJGMzfQSELMCTQ
C1yXYyj77Mn2cyLwqikdRubZ0Bk8m+M0lyfqqbZGQwviGxoOlH+gBupQaHED63lKNJ97Mw4NiC4F
9drGrnOgkv36eR0Gaj5+htbFsWqhcbH7vpnfoKRNFw6iGOL9N/0MDOU5SEwsABrwbQJ8IDQqzr3b
ZvuL6RzG5tuwGSSb4+TS++L86c7Uu/ENcYHuXWDKP2naTMXhZME4ZKo2eeJocy7wujkdBuf52BlC
F6dHme3cNtvo7bDZd7xj6KsGo3HRISUHIQDHhR8RUFn4O4P+1WwOo/I0aobH7c1R4nEX1/e6qOO3
LZbCIYRvhWr2yMKe+zHodudwngc4HMLQcvDYDf+cELxqRoeBeTZ0hs7dcVZLP+oW9LX/A0IA3bog
zVDIOQGGPTd7GWvcvXrgcOjQAS0UIJrHmtfP6zBQ8/EztD4eKyEwY7YtHt7Qv4FSDf1r0P4J8eeR
mb3EibMFAIgRFH32Z+T+VkHYbH89o8MI/Rw5w2ZznAroHyZ96+oO9IRAtgmVHajgOOxRhX7u5wQ0
7kJHPJTj4OAIfiqXPvdzr5nRYWx+jpxh88dxdr2fwbK09+kbcjYHlDVQpx3oxHk6czVrQ4R+HQwH
rjA4N/J4pId8t9lvlbdXzOgwNj/fZYbN2V9HyQ82umje9BAPFHdsxyEugjOhj6rmLM0BQ4FqNjRW
22A4B6S1V0zoMDI/Bs6A2RwncfvDxJN+U5GALDAcf4MWNjCMR6XmZayBas4CEIH+G+48paAvbeYV
EzoMzI+BM2D++HycFhPXtW5N/H11/nNlAOrVENyhmgPVgEdhc8bW9pFmX+WBxpyDze6bV8zoMDQ/
R86w2RxnvXr9AGdE3g4YQqCBA4g0dBIgTKAxCsLIcwqAEGgD0OMOVWrhckh2Zm27v5zOYVS+DZtB
sj5OYvZpZ3KIMW8KClSk4cQOrPuh7gEO3VLQRugKKEyLb02iz3nZKyZ0GJYfA2fAfDrOAHMdwc0V
79b122Y0BM6HQCUAeBlUpkE0Q7PCGnR6EkhL4c6PxwrP3zLP187qMEQvR89wuj5OjWDvo/d/l+Vb
hhzo9YQ6wdNh+Md29ud+DSScfZchAXL9eJZ3X4h7bkKvnNJhjF4MnkG0OdYWNii73TfxffuWfm5/
A44D/dJwphpKBlCEfhl8wM+BMApB5/u5UvISJKVfNanDIL0YPANJHae/22vtm90Q378hQXDIAgrR
DlgSyJyPZxJeYgRHFBfIhq5pBg3Tj8HqJUavm9NhiJ6PnSF0sTlKZv2kGr55tyFgBG0eREBCivY0
G5zZc2cHJ+cXIFRT6K6Gz+D0yKx7+rWzOozSy9EznD56R4mTt8u2/fYtbwODOo9tw+USdH/f1IHz
V3Dcl0BJgcFx7b2aPZerXzOhw/D8HDmDxjvOAundqOH6tvC7l/nPc1M4uQMiKHR/UOhis+EM3IzP
AcuDez+grg1XhaHHwzvfn/2ktL1iQoeR+TFwBszdX0dhM/f/9vq4JzL1hM6Ln/xf3qIHdrP3a/vS
qMAYjlfN0IETCAJEbDCbn807z4nc7Fa7fz2twxjNhr94k/+nK/P+9XV6P24f9LbN1n+8tvDZjXr/
/tPH14UbFWdDv5Hgg1b1tHbrh9/fgxZA7GdA7r/kJX1+3snxbMRuWze/v7cYg7sPGJTlHAxG93SG
voeLseAjyJ5AOIVrRKAi9HRS7v27Yt+jDxcqQlM9XDIGsvf3Lp/37+p9efHxrkV7f5kidGfB7UnQ
Vs9/XBn5QWcj3BP0YzW+/f5d0eYfdFw0NbwO7Kny6cf2c6UEeiVAR4QvgrYvuIeOAe8s77fX4Hb2
P/1fDU9sqxms6aQdJZVlKRMkcePZrcT36NR8bm+sdehNiaTrPpTPFurQw0E9nj3cRXDHnYuEgLeh
aPZwXVBdQffMdOIMg7RjNTVnWX+R6yVrVnYsh0q5bIf6//Sx0Hn4/J1bEtDOxPBY82dbqSi/bK2V
32ZqxDKoz2i5ZPkvHgma37990T0Kz1Y5ZcIEbgdPbBzVTleIy7j2w0COsdckn/79qhJIHOaPg25+
6IOFVmRowYTK/Wxd68wqk7CrzEnY9MFpxPiKE+dyaEQkncKtIKlLI9/Rbi2ZCBtvdNJkI/I+lRGn
udQ43fC8mPzECtwl7FyhijF3VF+VWk0mpx7cjNNKp7bb5cTtu4B3SOoE2csxr2WbkIeuEnIA4KXT
8+KkCFPHM07erNICVjitAj9K+svAqrCXJ/2GMJTIeKoTjw514bHKXXbwl1fb66jR9ppofN2GmqjJ
HuQwjKFvJjpIh+UXQRNHp4E2XkHMXSrqVFrxcOu4ZaeskX8ceBZ83LQxHiQu45O+n2w/4HbohTqU
KKrRCYOTGOMAO8/ZRuOUSV2Mt0AuVV+0jSIZPa1ZxxVy6g3vtYKrm06LqF33uLl3tLjAwZRKUTg7
mrebuKw+O7i77cfSq+t6Y9H+bsQ9V7yBlZ0SxFXNAi9FRrW9RSSrh1BNtPMz9gVuZysVG51BTh2p
pNv2t0OdlKoszWc7rAAYrFURW8txtCKVa15JNriD5+iTKr1HBd45FozrHUACp7HHMHwVDtNSuW6u
UDFdaaRXZZ+Nvmn7wIdlO7Gq8c/COmU6zf2mmZjXlgrlGZJFjAZZ6tgnRH/moVZJnPq8HXfpNNxG
zPFoOKjYDLdjH0cqC8pVV7BBpnzaOU5+G5YPRV5v27rKvNF1KymS2lKtpcY0yX3el5+DoZAWZ0tc
uGTpsO6WlvnO7rUfN03m7b8nd4Zbe6SXo/7AKpF7aU2QrCcVl9T13EZLl0XXIQV3VZrBmwoLfkRr
n+D6fIqDQvE8673WKiuZsyGVmeN0Xl7Dqrkl9npmf60xvON6cHUqc012FrQlrVATK5LbqUytDwHu
keRJ/LVO4Q3yOiAysprzFIQylTtTI3Fm/kwcMshE1w9Cu5m0Ij74bZqe5in8tDU5OzuLS5mFsOfw
xJRgiURIl6pyYSIVYYGaiilXdhf6iZ3gTSb4ScWqVEUVzJnXxZVA5ppMsE0yhM51IkLVWSLzHVtn
MrOidZPZfgE172Vfwf6p0qaXUVZIPdpeHNhMRmllYMvAgK5aPQItXHA6VbAFsfUDfFeodAM+PoDF
6LFZlRax4emNh6J+E5b4auTx0/YtsGhkUOl7lLDOG9zsKhyTRHZhPcmGuNepCTI1ZPB2gYVKqae0
lg6dcslZut7vm2EsbtK8vxgxDZWTNZ9RxUJVW52vdUkV4cKSljCj7LAND+ClKmi7y6yilWNkn3Rt
vgTzPYNDTsm6tadelg7zu9R8iIsBreq23rhlc2sVhsqkheV73Hl2mnrgdwvJwvIzxmCGWVzlqyQJ
/NgEoU/3Fqe5DRtmZVfRUnR2JIcRbLYiODnpqJYtLv00DDvpNhNYZxpSaSx7l6PmI+6TixQjNRGw
VLT/xaFOruoWfDwxZilYf9txWOOams88LozHRXtlRhbKRIwrtwgrCeY8qu5T0Bnst7TnMm/yUoXV
QBT4T4XCbPKCNl/vt5Orrc4bMTizsIk9Xsa3mfPJVJgsbbdMJc3ZFdXWMmFgkFFK5ajHT01Z9jKw
wcSjYFpOBbj8R3eU2mqsUarGvNm0tE1lm0WtzAN4KVFJkK9gY4dk19TgqLoREMlccP5D7xU4uHZL
WIoEQCUT3pmsB18sxMnksOvIGVcMJtYM8IeF0Fcxia9M169aU9xaODVLE4+xFLF5HD9MzZJyfSdw
f1t1460Ree1ZwaXNYDvb8cBVmAy3bR4uQx5/bKfKB6eayqInO6xhnm2/9zEm/2xielsVfheWXArj
7HQy3mIKuxF82doenKueZFfIzq9yUX0VE/c6imWI93ZMANFpgOWqrXRJOt1K281HRas8VAEfV8TK
T4Op3rQ2LEU+ADptcl5HsKzD3rkPFvgg7mpY1iiUNE1KGfaskjHEH2XGYWMyC6KmCI3EBu9iboHv
TOKbrLns2lU1NZ/G9GTowH9aAl4tdJNaDta4roX5vF+SsYIQg0mXyBCsKU+zUaXd9PiCyMqorNro
9HHD07L5XNXJaSF4uRKTX8Mz1Yggjsaarnjd/AUROVQ5jnyTAOAiGAPfrvMrTuoNhPbPkRP+adII
yZiTFeNTej5CGG957SMRBysxRJnXYMdvTfZlQqxUyd6r0cDWskepJZGZKplNjZFxH/tB3yvd9+mV
25vxRJd1rZoySFTP66tkLDqlhUG+a9gKRfTclAWYUGRGhfr8yhRgFHjoPxAdXbRBvakKasnegNPb
R76oyTZO0lwRS7c+1dFHiNFnAGHgJZ0+NSkOldvflgPPl4TiSaaJLlQziK9NWKxyAxEgyu3SQ4Ut
axdeoYGbuL2Ilr41uVRZYLGnblzkijXjreCRSlhs++BlrVVZ5thz4yj04jFYjvWZ6W+mMPdtnl42
2IRexqrJcwf3T1NxB3yHcGREJa545+eoyyQfTayasM58m8JXQVB9qOnklzn5kCQYQQAczlP4RzdF
JsegOSlxh+/6yPJcmq+yDmhNkLRnfdK0ZwmrYJfSZVfk+HyyWCZJa6UyjkmlevoX47CVK93Dowb8
uUf9aa1TVURlrbSZ2nXHKl/3obiczHAVTZEFPpZsh6DpZJqFher6OlBZVhTSdeClosKF5cxYvkxE
etNNupKYTYFKs+yLpdMWIvIEsaILtYxaywanbbBXkTJROnfkMIXktMYwo65v1klVOEpYPVMhv2pZ
8IWMWarSxvpsNRi4jjXCaozdScyVDqtaDXnvSnB811bnro1oXC/BVLp1SWVhDUueAIGDVym93PSj
tNvJPbGIOcdTden0rDirp/RTaIHz6QZs+c6U+CVRA+3sE1egfMlQ6ZVFXKkBqsJAy4JBViiPJZpo
fNK5/f3Ey+I0cYx0O4r8jrpqbLobt2mJdLHlQXTQsIlsV8I/p6MDMd2Q3vKn+gG8XX/GuuE8dCbk
N0ObSbdvbxLUahXTYKsrCEBPk4irSHUjPSHjJbamczHEn1EuYq+y+1ARJ+vBPiLgBlrXyokFVjoO
l4ll31lh0Ki4KU+YM9gnU9lkSthlIYcikjhpzEpDEirTiNyMTnztRDz3eNOFpwaTwjMNQr4jgsJD
GuhP2TlmNQzuBckc4IHOqYHYm1SBXsdJVPqUrwfNvwQuoV5m5XhVGg9Nw0PHwaiCCJWbOMnW4ICB
FDRBs3SbOJZRWNonDdbXRZYCS6rq+xpM09flQ5zDhoi66J7gtJDjxEeZZHYpeTB5Ahivl4xN4A+l
l9LhYbI75A9F1gHR0uC3pxSsBVxuZYkYCB5M/nFHgaOIuRuDvQSbWLPEE8My4KZTMXiPcDxHfckk
botCuQQXJ7ASzj6TQDJCY6aSMIjPByv4kNGHMAOwa6YTnxbFhqZT5pMWdlo9TP6gaeyPblD5Thx/
SZsu84c8hgwkySURzPIFnToJyS0wGzcNZFA0jpwqZpY8rCHSo9rxLGzfxo4l2xCnfgbZlxJZxVdp
T7d53nlAttaTa7oPeTyCG6C5omGwCiCEL5OaAbvqm6+DgUDcD+kXyIo6hXDhyLIiwIVzs7KcVkD+
EEJEHycF2zjxGqcsIPWhy8LGn6CPtVINylzPhG6skL7gcWopJ0KwVsHUqTJKr0u7KWTSBTepbqOV
QFUrTQu0BdeVXnYJ+KMGKxGl4BXzLvE0dc5JnH6Jir6A2LZuOc5Vm+FODYRcME0fWkhYFa8ysTIU
N74L6ZYh/CEP8deCTOmpoUBtS53EssKAKyO1WA2sWjNap6q2k0TZaXuXse6al7yWSHNYlyBah66B
XYCD5spEo9dx1PsRTy6ssP1KzRD4tKwhsR2TW8fOoqWF+34NHPWCFtkSZ6xWsevoJcJddVYDtWjQ
0rKrBpLNNPGBUzIZlDVSSd1CsuHAlmZt5kGmsGRjXK9CHiwdM3Qqq90/mxRRzxDrY1zya1x2DLKJ
vF5lzsRkz8MliUpgzaiWlamBxI5lvQqSE9HReOPQ4GOwyQpKr+tUGxUFaeQV3WmSEEVsTVWQdjA2
mSDn4NSjU1Os4Xdf+NREHrLYshcd8UPRVF40JuBtupVD7oTbN9shEx+ZMzZrYFZaZgMLJKwa8xLB
wYX39ByIcL7qBrBr0YvLfgohIwfJIGr7UbHaFCqF7tllY+MbOLd2abnDF2Ky0YPWAcA3vEh60a8L
A2w7Y/0qL4cv0DAgwCmCnaHa1n4fFJC7u3XkwerCdm96XycJ8zgJxbrpc8joiKllwwbI4urmfGj2
5paY/oS1zJvyzpV4nMQ+24TtKdJEDaFZ9pxaq67f77SM2B6cKlk5Ffbh2cs+gozRIFFDUhwLNUGO
YceWc9oO3XqygOtHlTsuAapIhx4oECcF9DgqOJ6y7GrQG4rUtzoNvibhqins6US46Znuy02TZaMU
bFzhADhfXKZeRCbj2dGyHAbbY4XzV4FK36AuPe3y7Au3os994qfw/4exp1MCrEaWtNpqYkFeMKDT
FJHTyg7OW5z7kzusrK7ioJHkV/ZU7dJxXBMIwUqYopRRYo/g/2H/wtGzE1YXf9ljGEHxF61HXV7p
2NqWYc4l8Oxa5nYF4YSookMQ04DmyJqJ6ybqau8SaTbCjjUPdp/msigz0AoKVKx4XC2nlFeebgeh
tL5uKWSyQaMjhXX6JXHCWtoF6dVIyknBYz4WBJTDdBpPgsDv4L4jj7UOOg+4e2YKe9XRT9bAi9XE
aLQMUH6BXZDA4hH2Z9Bkfl7E1LcqBXfTT0tStru8Lq+7PPrIi+BTkYSJYlkFKXtUMBlm4FS5dQYl
J8vLI2LWMdV3ZUOxlxVMLwPXx6BHyaqnkRQ8VSZ1p7NyclQWwgxgdc8H41zVMdk4zGTK2DpZJSVa
tpkzrAmB2WTMPYFul3Mx0elEh8nGCkBJSQA2YLXOh9LKYJbhaEky5NKMFlkRyFA8nubLPKtu7QL0
kyFKZDAk0zKtO+KFZf6B1QQ8M6hJ/lhCetd0hfBaIPaS9eAEg9LyWdV9aJzBgDoETry12ScGJGmJ
CkvlpjWKk5adwaGqdfzBst3uZIyaQeZJ+5VFrPKSFS80CHQlLBeuQ+BIvHW9bHJD6WTJCpKjTtkV
Ck6zYGhkG3hZnhYnTGuuQH2+LcdYLPf5XUor44/VHQYFQ7EkUlEB7i1J3FVgj0KRCN6gKi9aDuYY
jVl0niVAf0ZinWobX2d9/ScvGtsj45SoLh8vUm4EOJQWA1lhq5Gn0zKixGsRKlRf16M3xuDCoiBW
aUFqz4lSydKh2wzNMEDWFlUyBUnwZMzHfjkiPZxYjlHCgd/prHTu2oSft1XfLyfLFCtCJn2m08Fn
ySSkY5fWuqPJNQ+tfK0xvXIqxzkrgAQFe1ef2vzUDvTSGpIabC4BxsoDpOoRlF8nDHNVWSE9ceyh
9sbJ+RLV5qavy0vMI+45gRFKjONZhnqzhIMgBMxZbPp8Muu2z9YdxpdZpenZMGGPhFW/KnOIrvlo
K9NFIDhVZ+BwILHfx2rWikz1kKYlEWRNQkDApnUEVDfgAuQ0O/L6qbrTU77KWwJcMwLPPkyQwiPT
dgq65oDJ8eCDcLSX97WjchsMqcTZuclAyRym8XLo+7sg0ZOE7npXZWN0WgoLyDJ3zLrqH/1ictvt
Jy8QKMWsBtXV6HDVB12jOpxnviEgtVb0LtCT4+MhUIaZhzK3/spS2Gd1OmSnUwpRIaPC7/cLiKlZ
oxpoBdLushSJCtOReL2IxargiVEd+F4UBXRZF+KTS2tLUgJrWqR17VM3Xeau8ZKBnGajOWM0v4os
UA1rARGzHzQwltRLQGmDlSmWPeNgPukg0ZgWkFDWjiS2xVSUjMuxa2uP7PdX0zrxCm7THSXKq8zv
YedkllVD+nbPAgJyHcWfRAj6bVb4dRhHXmpCSI3+Ygb156EHGfewGoxZ6xzZp00P4mMxJWArKPta
MNapNEraJaVAy4O2afwawZ6HzT2cgeL7QNsKRMEMZmYssskc67JLzJINw3lRoFxNA04/kNL6UqRe
HKbcw3a5FcbuZB+a7ARCEToNPzPrK55KseIZOOCwHhsZ6UisaBLm0umgqMAlpEB4lY1jtEEmP9E1
7Dl4FWBZbX8VO8W5RSCBEBOiqhLpQzGAfx9FlayKWz0Nfs7LQHXUNrLilVbVAIwtDVw5tHRQDuqE
qnl+TkUE8hyF/eda7ILyypEJLqwbXnSuFzs9VY0dRf4UEIiMJi+kYaAECb13QGEPKi2Rj99sN+5N
7Y6NP1SwvDi97/vBS8WYX8XjdqpFsgIVZcOswgJSLsCbZF9iS+RKFL206gnJvKVCYr4XASfQxnVf
XfbYLYESs0blvb7tG2LJ0EA5IEAQJVC759aYLQ1il70FAnRjrzOhVd7lN9YDDYKzaWq4yrOJqzGi
V9UYL5vS6fegLWkXLauyXLek2lZ0PZo0BI0UUvKaBl9YEC+DxL0AcrUUxPiToC3QAiRkyNw7Z3DO
WFbLjo+TLBp0bjGQsat6mddg7z28hQu3qaUGR6AIgjsFbbSVta9N9yAwSMoxyi5YGimahkDck3r0
9fXAzh02WiDxD5bf0BwoIoeY15hgWbL6PCwDrdwW3VilDR6+Dr1un2REFvJsGl2FRbSmRiNQBiIN
XNq5C9JEkqrauniEok1rXQFD3ZY4kWM73iWhew51gqsagbPrrdMy5pmcsNkO6ViqvtQnLIZXM4Pe
gjB4Fw/OzWSRmz7NlnHTbyyoOcrUEZkMy6T0YMdvazZ9JFbxFzHwB6llzkTd2t5ILeBaovSZVV5n
ZZSpGoJlOlHLHwfUgI71Z1M1iSxjcZ7DXpDa0feOZSN4b/BnxoFfxk85Qp+r0YVlIdiHqiZkiSkB
wVODJ2/zSVVVpmhhuHqMOyb+H7bOazlyGLq2X4Qyc3gFM9k5SnpBKRIEcw5f791zr11llx9GpVFo
sUnghL3XIdEDF6ZToL+SmIYs0ooefcxc0nTh+8lmnoy2toA/5JaFmTq6dqkNzb6qbKBphiaQILpU
rJXo0lt50DWouXXYLIboDGcalMztohVb0rEZmwJJ6iw6W6XpNELM53pqQ9NcPhTBXDTaxx76kidw
h0KnMZYTGkkT+nlYsRJak2Ls877e9mtvPjfdeJOMKXOVEqUT5/XsadWBD/OEHN2pdBLo3KV0RNHZ
FEipSDPcGAX91+QVKVQEbUJJJwmfk+yry9fl0OsI+xnJYIWkAseA3m9b294dTLOhzK6v8qRaZz2H
oremi3ArY20iRWla32CDfZ7LQCp/58n+qiz1RBRsc91u35cJ0WLo0O1YN9It+HuiE7SwV1jJaS+g
s2gblOnCcuYMq14VKzTlV2M7qKHOupLK2FaFKqvULM8WHo7ojgIBcuF1bOUGuv0RZQkeN3ib5PTS
tSME1Gnm7trE/wqWtoVEJM9Tkejk3Feic0lrnhZR1bsZjsPZkKJJlR7lLGd+30lGrC/ZU4xtGhO5
6P18VX1SSzyp4dVRqTPuejtrYaGdIAtkQccMlpSoXTRYTG3bKGFX5pfJnNqDYY1RPRRdsPWpCDQ5
ENZG9nmt3vi6/PSkhTcE0T9BsdclusodspS2WxFYMAzd/LhsyCZ9jaSb4kIozECkwjmzzNqGANjd
Ov1ekiyNVE1PQ/JsO3eVB0gFnRWzBvpV+6pT/+XClOAFhHIBAYBssBiHVEfKtsb8oBIIwCVEVa/Q
961qMZfoleWSxrwB9+6xnznHRbT9jPXwRhfYiBIu3r9AD2Khov3MzoPeCNry7Ovf0iXCQYsvFbpE
8/ZVgXLIfjP5K2QNhZBq76TSOklyNbhlPh2yLfXbsh9gB7KRGs30oS3mwZokCAqvfY5+5U/tcN0V
8dVlMnTltvkbU+5ZDC9r91w4oqlVl608+LcapsK+2a9jrF/lVptv7mBBumjrV0UEHbEVde3WVQ1P
bIUQOtiO0cDuBbgRLlmNl2yQzbhoeleomz8CEXUycFKxIuxPe4ZNmjHNawprDUWOCkCYJaeSPL4C
kahcpkHvKCZ2HrWrCmExNusNAl3hIfwMXlaMG8R/tGqS5dkbsvLWj7C+uxktO/kT07zG8pqNblVt
Lp47hz2olhvqExykgn5D2WYSDqSidov2Cb0XKkeJeNYi/WVyI3s2t814MmN5MH62ntux2qcSBRWg
utwclsO/z8Z+kl0sVBmG/pL5NssKd7Sq2ilQCmQSUsSQTnOoYXyGzqiOnUa1KpeszV0f8jyS89Bc
zgrBnhVDqdOU9w2tlrWOVwvROpWfSsYS+JVFLE8EO5lDpnjdEvLYSGqKez1NqQOtweUiRdeD/Bh2
ZDnhQTsmBIsyOw5S8VtoyDKL0Y2QFCzXYErx1go16CQ7UAvtvc75ct70Fa1kduJQZvx0Ez+VZMIm
VSy4NrLqaiP70Cdiwu5XLacpP9Y5HSFlF6gazX3F3W0bbUqMQRxsWypou00lCqX2WeUMahSaKRJL
4PddLou3FUeOPTmKRO/Q2zWp7WY5mlYk7V2tQ1lQWnXwxrbJArM2vmcY8LpSYM82We3oVupXsyje
zbo9za+EtulHtekkJDyRUq6KyYMNVlE5W//GYUrEoHKswPk0oY+geta/V1UbQPr/YU22J0Mlu4Uq
QXrjekZLG75Glm7oDlP2TAdCPszJN9XBRQd0q9tppIvZ/9rw5V3SQ+qE3tsMZkdh0NdUExMKZFir
riYywx9M/UPJlC2W8nrDQaHdryCdy1m7ayoOE6mc+qht8kPZtEpQKe2IgqT3axUGlsymTzJX1W0Z
IcXaeRFA17pXa1NHc6Y4CipWZ1Fz1ZFs+J+ZKsWsbzNcnulg5qsIdTVdA1Q3LxV8mXZao3FvnL2q
0dhdQXvWTJpOCeM3WeuYi8RnoQxctYjhHx7NdYA7HjNDSqGtCTtOK2u/yqCImlL+LIYRCl5RyMGM
1egWWLw+y9PNq82pC0oC81Or8p2ar38KDBF3nNYtVqAtBVpevVUcZqetLBCH4PL7fPEnZsyJ0tpR
n9YsMPQB1ZGiBIsgWHzb1sMnqgs4thPsXTJKoE0ygUXzYidkD3ewhVC6VvO1kdbaNXSkUBQ2ttPB
67PMrb2YmsfH1gjG2j7NCoROY1vQhFtGWBE19wcxHXNtluNmKy0HiqtXbQxiCvqhtNUtXy7MY2Om
MtoOm/fxvw81snisyhVXPJAG//2pImGByb02SNCHNcNvq/7w/34V/iG+9e9n26Hb1Ld/r5BJN8EU
WgBWQGeRVfGgTRntcB2hx+NlRTlkvirYXUobPdqq/a3KrO5YzGoKky1VA3Q2pcMmxQaBstlnGzvA
URt5pQtv7FC2/ZxUqbOI9GjzjnxejK3uaN/b7LCaWCyV8lUN5m9+XlMiR9lQlH6zsmPTz0nO7e2E
95DFUjNiXeueaWUjbaTJPkpK0zi2lXprqmTnKoN7XIw8BwDzi9vVbVDINBNgWw5/H3/vKiOhbxa5
spmqeWHvyKxFlT7Uvmia95znA5SE+V2UslMubNpLBp+C2dJK0AEZR12j7tNOG/y1wDVUs+2+NPPo
w9evHHXM8qQsl8DOcEbKpkTzUurTvq1FBaJlCZsavZ6CkqkUlZ/ZatJlLEdlnV/Ksu58ktf3RQGY
IVgZb+C+EJsXXMFyfA412xl5c11zAptWGU5Glw90NmYwJ32XQJOqwJtNkzcUkx4ThSDEyLkWqeD+
HF1aXh1WjYAwOLlZ/0FaRJGuF0+7Lt0yM/1ZZw0ub9ylI5TSltaySKTytdM14Hm2umSXSq0P02ya
lEM59OS0t2O4+FErwV2eldofOhutz5y6oixhuQOtsowVWdgGCjZns+XjcdH9YdxQQaX9cFAlpQy2
ze5eMpod9LDVoD7o4x2UjkDjvfo8U5oIAmB25JIdzoUzoCONa7L+rpWVPwFUUKuS44mnS1T1YD8y
Dre5rdbFWXVoedU0TJ5hK6OfV1jsoLVoW5RtMvYc1leTp57BDIWOBPs/b5qfjaum33Dr0jQzlIkG
Lm67wpoWLwxp4rpItEX3i7Iz4lUxSjxvYv5TxOyMdVmgx0sdc6v/hKo/9Hn9HnkLrCjTdrqpJ/De
XAhDECNltX0pS09gedxLx+qGRawftFVmqKCLLhz4pl2Nk0Wy8TxmEtruFIKlJAtXlbbK7WtmuIY8
m1FVGjCwy9Ir4G7FHXhUbJXJ3DNbmwPdLCCaoSEPu6G0EgG5KOI9seNpYnbUqj2PZx1vA8u/jFLb
UJNaqnv0ILayM0a2BUuuqHvBGsvP1Uk/1AwOu+D7vtXYATyU4nWKkE6mzCqvatUq3OD2gHDpLHeo
+/QiQ4d0QZ9PFyiwozsTnVzU2XIngnLeSsvlOmiw1jsyZLdWI5pDula6jXa7OqlmlncgO53TmjUK
YG7A5IRRHskMDZWGHeYYFeseM9oYpxR597C7Ditcz5pHylCbLtJYPYYWJlKzGMUD92bJoRTAF5a6
pnAgX4pH/3pRZe34A1oooDk5Tx9shb80oEi9LxUggkLY1h2BCYJ835h34FW1I09ad2K57WVrrUDh
Bh5ldSAS//1X8E056KyWvCV7GwvDoM0Mb53ZBNZiS05c6HqUGf18YKk2HYYhmw9z1ai7kcPHfH19
aOfBa+xygk9l6vteHpJOmKE8GtZjyK37MIOLrLavYpkzd8xf9gKRc6+00nexDbpT8A72cdqbrrFo
Ms6SWPx6zjqvH0to6xMuBFlq2QXr9g2/cvWzrtMhUxua19bwRjtJXvcK6hIII7nq5UP5SdZth2cj
1ydhiDnYmsM8q3VQtLl52nDERBi7KhWxLdriUuoIx3CAS2ivNuLZVIGLwvGzvDOTfFYYEhEcQa0B
KaFV+gvYIYNT8w4COPG6jBvgAsxpr2sT3JOZWTGgHdWtuvEypCIZunoL2n6GW6Pnpy7LwrGbRby8
mC+2IchPE/zkRS12rLZmZ9hi1pqGB2EflR3KKSSB4aOS6i2EydZ75dr9WExAcMsPyitqp0VDqFGO
nTtWJfqjToc3+upr4ZI4M3BQBHcEkWrqd22H1GDwFq6fEWwpQCyAYA0AAQUqD1dtDxSlQdW6R8Fe
TBJWlbXtVN0w9gLFJpom27fUdUxkbdZoBQn4aNZiB+cr6btuoxqzar+xMiVCQFhCLD8dB3Yk09IC
Yt38ecognptrit/tgYKYG6q0guvhaBjo6ZfKlVbUIXyb0DkIGIuauPeG3J7SdVGoClEMYXsL1Lpd
Y7RCSpo9tm3aLilkhJ3Zgm2pVIntez5zR+24M9qSHQOJc6pa1eD9FwglaefkY2u66wJNAG9yiwo+
bCdzkxUodXsMsOaH3jL8dR61XZFNqPNwp4RYm4yMjhkvaSGtwZSSV1+mHOEKAlRV1ScRze9adHcO
kBkraz0aDczyBTdZ2pMNEZf300R7RK2wSHWIljW02rETO4n1EAXEatLFno8ALRYT4RiPJCpj5H7m
rQavHGmdnvUCf2SV7NXJxqqDv6PNicbQeijmcdDG2u05DJuxUcqY8ElC1B93C/CyyFqnmQqrbneo
zA7pxiZ/xHqDtZ47qsTrG9o6GbSRkXSLvcTDonXQ7qc+aLTRgx07+uhMilg3SefNK0i8On0nkg3s
HZJxsI7taV1KpIZO1kLk0DdFQRvEVesl/oSd2R1shUiO1hfCr1qrCFiutp7NAFcNRhqPVonk2XTn
XkUHPKEgcMtxhoZacdXdlgVeLJN2qGxWLMZpZ5qDPy9Flyy9cfzXOOJM0q40SMDbLTSLMoVcAIJg
0gMwqcaZGJ3itKNeeCPej18o5l43geMW1WR4uYQ+upUUkOEkPWyl0uz6De0FUdfSKw0Nsg6zoRIC
xnPmEtz4JMRDTVkR51sVGZJiJLYx7FahD6EmxEmvV6gkRWo4aquNkZnN6IWGtJCTtB7lZJvgDzav
5P/va/8+TK/vss0GlqZ3K8Tqstfd0jDVsDP6MMWz9RJgbBZxjE74GmvLSF1WKcle3/j3mVLB5q9s
/aWID8y19lbna+dpCHTF2VIXpIIRZxsFJWqdp7cZuPstddsoc+VT9WZ9TN/2ToZdyJ8y8QmEXw9l
lfZAu6CdWywEzZvP1rpnn6qgw3zu28AGS0joS1ZZnV7zuU3l93Tym0CEUlgElWd84wvH+mrgV4HR
y+g3alo+lHPWH7Z3U1BsDEB2+qmyaQf5+m7uMn/bE8kn4aOrQelD5KbbsRSOfYNFKH2ZkXIQqqNe
8y/D9LXa3RoqBYvb5m7109xyCG3t3myOE3eNc/rQyrBvv6Zmj4DQw2JEHoGVWSVy760FVRV3TP1C
0HEPMrpMKWRrLDPbCrIGHUPhix0rAqAwyqX9qiU6hmWxt8wbId9464DzfPWeDw7QHmhM808bASwZ
YEV+DgVdDhowrc5p4iZo81t5RdWtVdEqexJwRcSOM2ZIxqh6iAf5AEoAKQljD14djLqnPrSvQkkU
iaqLs/HfYa/e7VhgqYZjCfY4TGEm0ilpd+DbipaKj+mznKh65q51wptbHe17CeZns8TTG7+ND9nv
VAeo7Z5Ak97oekVWA0IUoOOUPeAi00EzaeN0BSgMWt2l2gVNQm6C0EXQZfKmwWXDYTv2syt2dgU/
B4YP5Epa6M4snD7ernOI8Zfah9lDhAd3KzE5xbVZ42pXPuSjfqtmRzPOoxIWIHz3WqwUdBrjBT7E
VTqbN2V1FSwcEklY1637NsaYDdigDQuH7MrE2kM4RiN5E1GxvFZAio5jDdMnDLvJr367fftOzktc
gNAPymjztOQOcNLj+xJvBvd2dADUQE3+7lHyfnYutL+D/LNA7qe622LM4dghx31gHOKJAFyqUd14
chbMWgASY0BSPdgRB3zdO2a0llRSI3G3JGdEJ7vEJkRmbFV3vLV+dUAfDpZgdYgU80fx4qpdXJEe
Fkvn9juFiji9LncSiIMeZJF576qTnkVG6rLUfcpn5cQi1KZ5S6vnMND8t0tKB2Gwh1gCbdVPNeQd
2r/3bv3WJQwy4HP0NZdcMioqcGx0CDn3QZPww/JZxN3ePDXB58KdfqcGjQcqt3Utd3nmHxgIuZpn
MC71m0ZraNGpp+V+lnrccoY/8VcMFPBE31JAiAdJPQ2hnED0mT8QytQv+HwvoB4EeAD1uwCWd1Bx
YkBqhtXV/tJzp/2o78SBZdIE2m1IrBm4Qyh/9R9S7sFotT2ybyNpdECB2s7iWG9tZF1l7szfBq3d
LhiP5fU10QMUd6NSmF+LOSQ3aEViwCWFHCTdNF/57t/EJ4NN5ZmBft5M2j2bwrWu6BO3P7mgQxGW
O+mqnu0zFxFkMBZtEJAPOENo1kWcW7T/Ipo7BCg3Kg82kRHzuD4ab7NvfrBdl6RBFTZ/vc+ZI77a
l9NE7TIx4Z7gxWmj0VGirA7h0yWjeSnOBbQufyK0uEO3f5NUJz8KzdVRNGHSJiwRgDA8AxroL5X2
GnjdESmRmj/gONcVAzCHGWiN6gyIQDfMLLTINVg0CnAw2thA81wdtWdJmRrhzNPmwT+JiVkjp/9G
x7p4w0pBJ8KMLSj3+lA+cdDHgchdIxl3WYeLjcVUyc4rNb3YB2odm7M0QCV0GVJWlpA5MHUHADTw
OsPrY3bXGkdbHam7AIhcthO5KvAdL+IOnptACqZFGfSaJ+/XEIN3Wgg3dnAQdb/Tg7VvhDu5kjfs
yHU52bvtSGCiomLY27tU37Pf2XLEjvjoEjGHod6QEWXUbm/6zTyZ7+kVKeHdjNQfsutD7D+Bph6C
QYl5NIeH3aOLAQNlIEUd6Wh7GGZw+LvxlybAxFOYr1R5lyH0zxSOxASPNJQPdkqzAEauHfcpOAUH
ALCkurbtWdeudLs/KfVILD4kXNKLHMnHdvwUu/LJsLRRg4NXnungoGsDJlO7+E89HAuEspWFLeKh
NAda1LduGpWrL/7s4UE2arn6jJSp7Rccy2tsxE11FztLA13rju9l1DchLCUwFSbWeUT2sGBBWa+u
ClgGBki4nXkVSAqtvNQdZod7JtDss7pSxR8e9l6WgibBEKRu0jZYdkZgY5vIR/KWe0OI0l05Zb/p
XtSu9SNNkYGYelplCnZhdM0yACeMIkj7rsIhgcdZ4i2292mg6+wolbMkwHy5Vx+qd/sNNbq8awk1
TQc2IPmEzg8cl/3oh3ymyinXaMc28Cx0+LIlcHoAjPcdQ1hwydm4ptPZWOItKdw+6J0UA0BBu0/p
9FU9ldv6VsJG+YL0w2MrqQ6l5vXv/NGsXv+NLSendEjUL3LB2fXlmHEXJ8ycjzgRW+tkvZvdch7a
9lnMdJQjBTbaAFkTVwl7mqpPKYsNy1siPd/JdArlYAOk8TaEA8hdizacGj+soPni9o4hJUxyzf30
N0ghg/alQAsKqkcPYNCZ7uR9w5mevBnN2NFKMhV+k1etlyIpqoSFNnp/2u54qH1p9nk8Akysl9VZ
/f6bRSpx7MwfL0IPyez3d4IJjJIODAM0tMTJSzCguHpKBvs5nI/6uDN4gGkMZWf+1VjbGdV1au7h
yevnEemeXFfUG5mjP7rzDEz+qwJz6RFMepyInwKpAVlrgkymWu1hY1ZBE1hhOYTddsQK609lE8mV
yyUHhhXwhzEpBtfCKFIVKxf8vElohWmDyVsvy5SYuf9iK3OKWAUfyeC+WvmWHqNnz4wzKgVR3w1t
Pwxub93QSJJxj4Kt+e0ug30dRMhQhn6IMpLPCFDAn5TsDlGwuvTH7FhhpjKeWy+9js+8DXIYLzpi
FAaHXDOyULg035LpcCT9h35cVMyp+OiKQQYYYVof2jyGOIdyDhRSdkg/rQ9ljyBR/Irz9GFCuwsn
T/2od23E4zEZ3rVLUwQrHGEwpVe15nTE2JTq8C3kpdt4rRnaH0MZWCCKyqRWnbU6VqaLEUDuWOyY
btf6p/loOCY3KFq/zEJp/pvqHsY9qj/MdpXaL2bL1jfMLmIMqzAoKDmAgy/gu6GDbx47hUoxZNJb
FWRj0l/hdrInIXTbb3/1zrjWb8JyWGjdUpRfcfXADKqjDs6C2bx9o7sNLhZGRwynxWbFVcJiO7ey
04FAcYo76rih+kw5rSGN7hfoek8cJ4ZDMTyA9BXn4Lpzal3guLHmqU9nciqvmJRZNIpyHO61ACr6
Bdhz+0ViazEYkaQoJajFEukJbuXao+uIiUp1eO0HK+wBTENX3Bz9rO/B0YvH6jPUqF9Y+CSeihh1
KwZ+XAjm1UfWut3vuOtdGVsG6QlUHYD8R4VQHbMQdYtbnvNE7Vzdr+PCt6Jsb+0azIJZqIIdc8+P
qBzSD+yZIpnquMEIjBYMEm2uxhY3wn/N2+Yg2L3OvjGMxmC16bF+MEu6JNDVoVNoIcMEX+Pn2BGK
01xh/6YfMgIWKirhYrCkSnIrKB5Mdrf65518NMuHVJ+nwm3foDqnJGI+KqgsAKIAkBrl2dLdFq0N
rMvYeCxFWT9UsN0cnDn7BxcDWTVHGY+GJlIo2Ze35W5ldPqwTbeLNU6hsv+sOtVvGGiBOylr7nbq
YPn57VMKcRnZhQEpmpHvEo7CT/EhBFtKyO/YoDXIcV+Ly3MaALK1ED/jIip29edk0TQpbumhQQtl
o1YaAez8Qgi4aF/wZ9CIomC1PIzJ2DsQyynNAYvH2am64LDlk/QhndUbxAz8WUxHoUd4x6zPBCIZ
OHtSu7i4JCk+oN2hUSh+e5YAIHm57Lf0B9G4JDGIquFgPTGw+yX+ulDA0osaT/tmOwvDmgw9H2pk
Wu/tC2YZoes1uzkue0d3e4//lAIeFvqhcKCgZN66WHjIUVgv4xukAuTr8Q3Sx9A6HQZbXMVNj9qF
vJe+9C2tfpPSHlv1lCMeAvzEKR8+BfSl7+4PWWtu3WFz6t6dIz65qse+WdI/0y4RgHkjZUdcMy4x
5sbddqKjFUl++24biETYoTjZf0DoiU7tGHMgJlgJly2+Htjn7jzcAXM+rdWtMf8I8BN7FUSov+74
J6pq8YfoJxeukbnF1wqBL6W/UwPK0kfZBD4bWX54jmeu7oof/Q2r85J9sqAMbeYumWsn5kHGfOEP
vAVAF/b24BAwPVMFCk+1D7KTwhaD8p690sxF9DcSWCcu32NZLb0noj7mGIE/yddXsHlBYujhzEg+
Na8m1oLDEEDPSw/rXX57a2XY8i5kH5i2mDlHYmw/CrDszuJrBywcXCR+VhL+i/FX61LUNPsTt+kb
SYBcZb96r25rGdTIE2cWLJF5RYzCpjB/4Lrt1N0aCwwKv+e4dUPhbFe82PI+pO64RVpOId6uwuER
KmL2C3Ic7TrYW/GrocVAZaSBnKR8j/Eq6YIon9IF4xZ7gRmYW32oP4Gj27uXvkng+njskl459hNl
z+IXa3h6Qwm9xuAxpXN2RDhSEHIwckZhd/XP/qm/90+ER36REgwSnFp/fqJ31fbVTvbNJMrPkme+
ddhtLYDS2kfwRLDU31Fb36ePOYQb82zuANSIu4IjjSeU0v76hoadZbTfNeAkW7f3JVh+MPsedozV
9NWdWwJZxskBhVXufLPe1iWx3enAvuflKXqflIEuBbWG3pKC6g/NQw7pH9sGEz5o4maMMVLp/bWB
lkM7J80f83Ul3DS/RAUw+lIbpgF+sA70ZD00R0RBMId2vOJgu6C76PES4AxIO9XrYQjeMWPMaQ49
qHosOmaBogyJEubW4VU+Y5bwq0JZxr3Fk35aK8h7DwH8SRDIX+ACbUJz33z2bxinUNB4ymdyz3Qn
1YcJW2nUAhMQ9GwXLCawZuJ/n+WLMWECtbHdfpOEa3bY0oD3MdD0keYMF0/N5w1CQyZnCWZluZQn
2b+v54CwynxosVTsPOnlyfJEhzyOmSfmZgIDU+pWvJFC7X1z0PG+jZ4osaRX+DS18hgTh3D8BKZL
MtReoJRBiM7jKZdEGxQVjoc3E0adV2yG+fVBALtxRjgbmPHeVGBw/U6TF5RLS/3/PyxWtx+1xghy
gxfxMlewKDUUlEVXtLH9a//WvT3tbDJaIwXOBREWfIJXNgSdyr8PxnYvTJIGMBcgYgIwbryhy1A+
cOsJyLILeYPCHNwjRhAhPGuYPQXJAYl23X4kXdxIfkqhWMxNagEakDH63B1mTflRcqmnlUAzZ1hn
hvcbZy3sv7Yc3bpFz8UI+m8b091tuv6qDduzgSkoYdMRw2NvwlB6bBUJ88e4EKOmhOCVS0rmDelx
OZv9mAcbRi2gzMA4Y81D65+rBnr19XlmLS1okf6HCHGzi+baLf1lIFuOGKk59YLbfBkNJNT1uTZE
DQZNCqGs+/JqnvI1DRuiHFQ0nvbELpWsXU2G5giPQ6a5saJj6dRQKdiZwdzx5sF6NOOm+3kKGogt
233elCMuBwqYWmPQiZofi0ycmtPodtLybSk6iW3GMdHHQ6Z2u75a+mjElBXiTFFEnYnS1VzCWVr5
oSMYOsEwxhqwdgwmKc2cTHu5mL25twp7SaYKRaY9QQxsS8hBZNMC3Nn/e4Vo7FmKyWgGOMNNZYb5
0ec26n/aDPCRMOy6fCx8vUC5MEpjjAH2g2g5umHZwjMs/uO/7hP0f925BrcA+p83dLEAL5m4xzOe
8CTjj/6vG7oYS6FUE7G6cNZwf4jaxm0KJuQLhWVRXw60LNug00T8n6Sd13Lj2JZtf+VEveNceGB3
3OoHWtDISymlXhDKlAree3z9HWDWqZQohtgd90EM0YIEtl1rzrFyTWUyLoeHrw//me8yHV0omnyo
WKAf8V2s3uhrI7NKR466v9xeX8iVR+ggJIohTQIltzSJdsl4pb8+rqKd+NkTpZ+CzCS39KmW73uO
jVyZea/2SkmmJXFnJU6x0lwHVnc9mHjhRxk1fVJeYMO7MAV6TtLJ7GwzbaOLjgpJX16B6Td+ABdx
BajHCcaZMoJ8o6MroESGPCAPLR1XBosQFhJYCOnNz2xUkVf+lZeTn5yAMDTfnuxZ+2C4xTgXrIRb
bzjTHCBDf/ouqoIWVbN1Q6Wo4cfTYgSuokpZQK68SDFUhUzwE1YgHvIXHy+aK9n6mSuhnWqAKhYP
C4uJDOj96EpEZOzGPJdKx0wJ91ld8gB+FJ0kK61mrBFvcvotpX7OcxdgTLqucKIWPUt75AC4TOKt
FrshEuNwJmOlnUUqa33d4E1utMJ2i+OqLL/ZaEDyAWVqnXB584YUeAE5gg0R4rBlYNc3X1/UU9eU
OhAWFll7qqBy1K4HT8+ZlbzKsRMmQhM8zMwsujOd59BIj1sOhagoswumULYs9ePV6nE6D7VQS6ct
jXvYNDdtYu06i+B3TY/JCcFaXXoz5i04BsE/nb3pQ+MC/0ePfT2+MX1aVFzl193e1e09136d2/qb
qCdmSf4cF+XFOADQyM1iLVfutdz4f2VlUq6+PlnqJ3oWPUBTTejZ1NOaoLIff4cw9F7xVI3tgGBp
6lkZtAITjROpliHhmo5lkDiJpW16aE/yFFa2V2kZf/OUDoFjBGHE7N88ob7ZUflQTcwFzYNWMHbe
tZvY5Zk+cnLs0HQSdxNzTDUPz79jYGmVMDMr4OvSsuaNAtUGw9V8nLBTStI+RKTUJ0//c2/sQo3Y
pYcAjpjMLLbl+tx3OdV7NAZuWUdRjzD0qAl4CEsUyR5KJzLInlhFNCwm2sjgExMq1GLtGfSnuiXF
7pHG6Pzk9etrd7L7alQL0mU4byYN8eja4Tf51QZ7BEWLUlEJMrcBItHhwW7CcKZq2ayaeh6+rAgg
yHRxWvUutIkrTTiZHpscNvb+zZ2AKCNi/3kdKm+1FRFw9S7yOIfdE7PLFjX2/uG+9d0fcCJ22CgJ
mIbtdqIs1ROG6usfppw+s7ZpMRurOiTdjz8sQoNKA5JLp8p2RkOI3dRwBaJaW/WgZuoQLfGoiE1M
4DyE/PL10U/Ni7SwiXgmA9zTjsZhvXf1Rk+YE4aJ0yMRmuhGsqltF64Vz3oIjZQASVef+c2nRi39
F56ewp1i4pm+nxSjvknbIe5KZ+y5lghunk07o1zGV9PduWMc/bLAqFV8ojRYRH4Xo1mudTs5M/ie
bJN0BkWbKsOS5D5ukyKE1aLWdIpCWWkdKYCBUUT0NDAjS2/6AyZID5ZG0Vzgl7nB1EQyHv1wHO9j
t9gFZXvRyvhDbVVZdENMlsoiYuAP/nOQe6u6QgHcarTkRhoe/Jy5eZiAUZ51mwfujwk4ZruoNL4+
ccrUlT+O9posG5RPZ+yhruAxC0838kaTgAU5HuL0Wc00PtPjZKkigpqHCd3MquIH3N2kHMDdeFJB
1iRn6ZuLdPH1VwFN/PmbWIcyVBBWreNBpzAt2R5yrXCK9C/JI9nuq8SvrVohjzvc9GXt7jSAFb62
+/q4n1cnqCbBicJ9naqOHM7Qu4FXeEo9llFcOOPoLyyVPllxsudZ3uJHY9At3XProanFH51zfp9t
APlVDE0/Xh2LKgjGYbBxh+k2/AiU2Sxln/Iy/Pb1Lzt5HF2VqXs3LcOnih3ve57JHk4TpZU5NrGb
0VXXUoeZoXDPrDXtz8teTbHeHedoUJO02HQRjmQOSIpaEvoCzTe7fHMm9cgClEwnr3gbB9kmq8Ke
cTv/rocbqwjv+fnEGtqmXUli0lxpyVJDj6VovrwKWQnNRj/hG6eDzXOQDzoUbIUO4KbxiBnposd+
n8vpGn6otOwNGUUvdJ9G2IgqXO/OS/CBqS7b/FDbGEXlrcZ2lSV+su90MnRKa2Vz4ekI4LN66Wfj
T3zm0qZjQ4lnskMeSS4/b362toy8IPI9NsT4xQCKvHTWgu0pqTavr9Gr2d8VC6UE2Mccc1NXL7IN
MiTlHh/j1vb8711iyghXoesYvX7j5f5fMky8ReSSwbYMmxjmqFir0jCe5JUajtdsmou1S4Q1EyTA
W2jF8zBCPGD3/rdgHO+9gJI2X42fyomJiQWlZTAYQKXWjOPVUhyPksY2LXPCBCCA6nd3bZzeaJ16
Z5fiB9GIdiYP0Q12nkeRhNeV8HUgTR1W/30WGNsh1e8wrz8ZSrFU/PxhlOJnxdRiZuq6nGWxuh4H
n8BOYS4C2ftWtmbKxXWbOabEde/Kr2WFv9qKbrC1kaXS/W9ZS+pUAgiqiR9x190Ztbgc6+ZOjQi5
tu5KD1MSIom4LAt/qWMjrHXeEMbBXOubhd/h5QxvElXf4yW5Uev2DsucV76GQ7rRNOV18JS1K1mX
8GCimVaqL02qrPOe1GPAaXddslhBEBNqWhbliLgCz8J8+p6q3kWLymrufFN5PbyvNfdVVt2gvl1U
LYQKFTlfHYttr7mOQVqwKeWXKmwdt2dMU/QnTU03+Cy2lM2+GH312jP0Ky+CDeGXD9KYXeB2gbnj
+w9+F30v/Xzc1z5MHteTbuu0utAb61UYJtF8u3zMsCNeR63Au5VeY43LbtmD0qZcDFdnWsiJiWKq
QqMQfDJQZVpHg4mbQC1VywF1NBiyzCuHbQ25dG4K4pBJaayCRLwGCNiRZJTIWWQue1T1JEFdrXPO
fJdpOj8aQDXVAgStC1ge4niLQpSlbbs8yRxwIMjTt5EkBZNRLVna6OUaU2m3CO/luZR3L71V/1Qy
+a4qUdb4vq0vszYnm2hL3qar+zOTmPJ516GxQ5OpyqPYUDGPx/bSG1rJb8zU8bAMEO/KbaSyJF4Q
l3s7ty+/u8kIndBSY6ey4Gz5UrdpGtk9M6lNleiPTxF8W+Yz2zb4O94r1kNkd+7QgJe1HyACJGv8
f4m0PHBDMHXM+rAfdmmMOFHLNuVE06gnz7neCmTFcYij0fxpJLsYOwFh+f4a3t94kbkS8ieMJaoe
zVWBctYt68VoStdaG/NbglqFOAdbS8/GlduYMywb8f9+c6KxP9JAMhjENlT1aB1WRXUeR3iqILQ2
l7UqSL2XLzCoZm1c3hddeh83A9IfbQQWk7183fI+r6Ap9Tth+0FCW8IwjtaZUZvjblJC7Cg26Sb8
Sot+GO6J1q0Cs9h3anI7SoiHvj7oiTbFqh3ctUUpKFYC5tEvzqssa7y2iZ0sQvKJljCPqpfRbIB+
hFeGi046xSPXvyShdYOK+vXrwx+WgB97my4DvGfjQPEv0zhemHlBnKd6XMTOaNQ6ucWW1mGqSO/k
OaHVqzA2b1rMAaS3DXLSEmiLjuhE0eqzXrYfy0a7b6an7SC6Giq8/HlvEzHJXobhVmsuwPhtwwyL
vlWeu1qfhwm+OFBRFu2GwdefhrR3K7vCIG5tNglfHNO9r+EGHu3XEBM+CMozu4NTDUMj6GdymlgJ
GUeH8pEKu3YtIieK4BpYODw8a50YzYWFzhvLGDvKWjx+fWE+L5j5eVRk04CcT4PN8bJLzwFrSnaE
EoiPF/lLNij3IBkWcq48HE555CZL6r2daY+fl5U6FURoEtNinQMfdQKjIohRu1bkSE2zHeLW0fXo
KjDl/dc/Tzl1Til0Dnt7qjenHodxWXb1QcBnO15q3Jgte/iMjkbAjaky+15I2j7S1VUoGysbtoBe
McqWGk6rZtgEiAKBVBlw4EbrUXLPtawTyyXOARVvFOZCmVKGR12yl9Q+DUNsvyU+oDHw7zSjZwxw
93VQ75r2u+KGiHxCGFHKuaZmTDPtcX+chj7LABLGTHN0bCaQWkA5ihxhAJfQMfoRAYG1IFsZ43rW
bWqYbjMMmuAaIJGkmscsbaMqTrwrHxP8rGvdcQ588OIAvLUVjIA2nVpT8B73SQSxhpnAC2Z0ewJm
iloucMYhCsmbdOVW6W2sYyLvJ4LMATpW5zoGetwk+MTiydF2f2AZSIW9NDrgRYeXA8QTsJOAPmEi
J9QKDq7rnuvK2JYtSIYxkydTvLfyba2Ywz4GyRH8IK6H8q0H7idlrQOIS8xVpXgB8LzKp23AmQY3
ddJPJ3YqbaQxeQuq6X4cL8YQhquvM9ANnfTshujlfGNpDtukRI1WAERxjWabpZBIME294s5Zanl1
/fWXONm5DqVLFaFan3ajiV6wePCy2MHTiaSKny1Hyr1t1Wc2bSfijbRg6nAqFNIwTWJ9H38sbjct
zYs0djqNpBPaRLsB2cE4XRXtliXUPcwD9OBcm1ozbvxG3Zduu+/s8dwX+bxSmSL0CmkiSncQ2v50
1mVsxKBZHaWCe9Fws+jLdeW9RMnwZExWzqqKf5SFcTkZ4RP7x//+hHMWdCZ03ZYpjPTxPNANzDby
Gc2GyH2dzneJviwp3TODtfp5k0wQjJGRPAPhe4qUfDxOX0WpMmaMGGZEikHA+Z/FeYw6y7qJBgXK
A2NWqNVO0Jpi1tW0csjzsxaNiVpCEY8wPLBzcEbBkndK3wW6eExg5qguxQZ65IGVgsDp/DB8arSh
DIXODp/64J/CMrZZ2iD82ghlZ7OVunor5fkLp3Kequp+kM+O+ifPk0oFciY2ioscX4+Yk2SZRL+c
ob+SlAYkcpS/NIRNQULaKGvi4EcT/9ABv3QSuKqOFalZbIMUAczXDcOarsjxcMCFIslL2TmKkxzN
c6JRATx5ReRgMsalA+jfBvwAgbKAWhmg/cIkldXVtc9qgiXBjbCrtWx/t2z9PkFbk731HtaVIGmd
iuVSyAQJatqnlAM3rVBQtvfGhSHci6FW7+2eYEZOY5C1/EWvo29Cq++SPHsRvbzPAdXPKpSTevm9
tI1l4Umoa1kvEaomBCnuR6W41aA15SKYwMNvQUay3bcTbZmp5h6P8W2rgYDJrXLnNxp4C3lFhn/h
WhbAU/MxDdjm0uxlFKe9DNZS3fs0h1lkBLB2ng//W2ayPJzlvCCi4mc/QvncrKqfvPYWEVbWFnj7
jpf2pVtNIYWEma0otymwJTtqtx1JzsXUIcquQx/kD46hNCUbmB8mZzoUyn1Ypi+hV/5s/Gozyvq9
FLDKrDsG7KIs7mBxXI962bEsFfOo9H+GPxQBcqTxESWYwzUOLyeDRRZNnCkrNlFGS+ZrS+Oyc6Oa
txq6x2ksptQ08HMI+OClctw6LU6CzLutK/JZlnRmGji1wFBknW0kBm8xbeM+Dhex1fRhAEDEkWpl
pvTprde7WzlcKl7xkJXDi5yj1XHjG5ENZ/Y46okpiEpXjMjGlKzVjtf7qkKv1rFvO6OrvIJrewL2
/81S/GUh0rswf24UzdGc4c2cjGUGwh3/Sc6sfeZqL3Zb36UFQD07J+uXT5GqddUjoFDddEW8B0uV
qO/8Mt583VdPja7EtBST9T7rsU/b7hbaal96WeZ0IYo2K90UDfGdpLsro3Qz5tFW7qyV5uPQQqU5
pHw5dCSzTm7u4hp1hOVjnfGvYmv8Gfb6U2LLryMsuNB+UJLhJarkM3uqk5eXIuRiysWwpzuefXVJ
hEFpV5mDne6yMLsS0dA3r853shzceCy20rhfDqG3HmzjbF2hEwtrjj1FnlXFoPz5UdtiyOvqSi9o
WxRPmau0ZqXX9/SatZEtDCm8w1m/9Uf5NY/lV+LUK4ht67RzLw21ucOaP4tqGxkz8GlNTinP+HUk
8vOoy5djO6OxBmPndjTqJm6pA5znSo519gRubDWMxlNoMFx6vjVjf7qXU2JLnmFcmp7Y6r337cw3
OLGv4srIQrNNNlj28TIwt/SgTlKiS8XQ3k3XpzOF41VAzOsnXbR3shx9yxJz30f2ZYCfDJ1HFmpP
YTW+1pZ3I6X6UwpkX9JxzVrKmd55YjpWNFQ1QtOZkz5l51v4lulIHBoldMO+OnszjOI+rmhAgVfc
2E16Lhl8qrFolNlSDUVFUnI8ENEy3EytxtQhOrAqPdTw8ExmkFcXuenfhf7Ag/2Z7jxd46OZl3y9
bGhUfNV1VUwj1LuNez52fSm7BK9wLD+O6Bh7vOFWfUF1r3OBb+vU1X5/rKP2JqQwCnV9CpQJ+FhV
4GIwVSB1scNRgpeizwCw2cgadW3ty8XlmGcWJhx7Zw+CTmsusKzfT0TfRLdWHvm8Mh82cqY/AqpP
yORTnQTcUjyuc6UJwPDIm0rK77HE+iD0tZpgLRSJnbXLm/L+QD5GopmQfoTNl7/pqeIMGutCowW7
Eo6bylc2RWot06y9GoJXT7WWokpR0llbGw82IRe1z5w6G9ZyIXZ52V6KBOiLNKzLsbqUuuI+AuDT
SFhNMYDG7UXSDhutwaVWNH+FYX3fVnxLL73sUwgmiTveGTGZElVQ0ijDpD0PLBA2cT/O8h/2xo/Y
nmW6gPniyk+UsvkeVaZTgiyTBm2YA9IW/aKVKZKjQaRZFfjRDoRLwU9Z6agkcePpWxNNkBV6xSrp
UUrLyUuONIvIYkUdrHo3ekMMCzVlHjELKvlktEDwAmtdG1WgSF6wpQfjBCXVsg69DuFm3cGmAxTV
DSEFIprotklYJGpCBwwSyzEfMVH3kSXCSjAu/d7y15CFkIwTwZ5RhOHJLdBZh0Jbp5QFsqX8Bowe
Hh1a/WinN6DOF1rOesyS+02VMhUaUOMi/MIttYNE9CawB1lBdW+79s6wy7c2yG68Mr2RqhothYvm
ScfSnv2sbOVRjfEtplH2Lew3sAxnlgnulsTBowUcyc0xeQMpFr7jG3xW5F7IFLVqAAdovrGqpc3U
JHqzuBGDtbPNARMpX3IaB4Ckr9G3rrUI7qHr77ugecosr1+kzbD+erg82X8Uy1IYHDRkK9Om+l1f
NYuqqAeTAUmt3EVpMiL73fWQU/EClZA+mMtmFDt+4plx8NQihfgHu1fEFGiVjg5r+AMMFW/ARUb6
R5HFZRolxPPTMyPRqdgrmWFyjWx9SCOKo+PoiIOA14vU6QbhNF2DJwoSfIJbl2hKhpwO6KZ/I0r1
IqAsTqGcXymcGvGZVC2Tc0wU9njjKPKkSPLOIKOAhyMuUJw26N87ydzz8CVCATZ99sz1xlsG/6Uf
oHgFibiXSwDJNsHHhoI8dV1eRyoltWxz5yYqGSwDWLJLIZoOcuYsUVK6YOU6Xpy+Zl592/jeFq74
TgwtMAWqTbVGiUMhJZrvUSjEw0CcdM1iyMx7rQEDFzFcNsOUI4yluVpCK/WHyekkDy9aOjrpSMEd
35orwrpMfBkh/6taRQhzWgz41PWaWVpwW+Q3pZ2hYdcxDcj1+DJdzQwyGP6vPlrYofmNrVSUmEAb
BvBZ4U0JbwlyLyuRZ1fqEC5MGTufcUODo7dQvIBATRte2CxSqVUQglMgClUlVr1Qw9YjygDGUQEh
HLvBmpIfVCFAoF7H+RtGKsCkMmzuvgXLjzCi83RKGtT6fd53xWpA82/ltQfeQeDQVuBQkHu0WnNb
yZgo49KbNT0e2zb8NkY59I1kEonj+QxcDjBhBb/ug6fmS1Njiy7Qu9FUpz76rg8GcmUkadSm0A/J
MakPiRnvhk5eRwrlav6/DnW8RWtzeMMZyEfHtyAppvCFU2LsYBLnXS2d+VknV8km+yp0KcjR2M59
/F1yoeZZoZf8rsipfKrpeenS77PVtG4PleG74lFeDCc7uOEzP/PUqocoDSEpllrsw46WyGaJrCCN
GV560r4Q0JMEy0tdX1q+2Ck515f7X5/Y00c0iORPhU0/RRuAU6NugWPolGGJAay8hyrzorjDYxaX
bzVzCFSn5deHPAwdx+usSR9LrBO1snUs/hmrHKo/FRScsI/9uU6RwxaNI2ZLQaFRuZyNtXlXwWai
FlwX39n2fRFBcSwH1ghlN6X6Mjzm9Y3ERFVhdsVnmtSsSINxLQakDYaUQZ2g8oiVGLsI0RuBLhdT
3Lgxc8ucj+W49ty8nls2/a3DlUatAWLbuxaO7oK+sgsC+FIkb6u54t6VMca4GiZcIjQnS9SHXhTX
qZQOM5dILILmhV/70ISFFC1U6icQm+1wHU/u86ICmoQAkCJh2ZzdZzqH4/89tKFOGMDxvj6rJ1st
bVYjFURqGg3qx1bb9S610nyROF2Rv8XDNwFtJHLHDfi6S1Vf1s0ixO84ngtknmpA8IAIZBLQ1T/t
DKpWGvxcNRMHQvVbOHL5xFi9DHH9kkwajL7Mb+D+3H/9Y0/N/mSeULzL081hdf1u5JFFGSFIhnwY
MYVk4GrmAp3WNPWXmbENbeUqzor7aX3y9XFPjXjvjnu8fw5HPW4zQ04wNvdrO6aNhXZ12anKY5m1
l18fS5yIUFOF2EQkxraUUeEodFt3NgU9KMrkaGl42/dttwiQrXtEY9Uyrinjkv9lUMyN7NO4HmQf
L7sNM4O4ocKFdt3KmhmVo3mvcQb9yDT7q9DTbmBV9okL4FSLEflJyqtn4sWqdGB5rvE9RCO5VFVk
eT1l9yoYg34IOMcYH+oGpMkY3TE2wu6FPLXy0w1rWmzRuE0q3NpUbns8mEtMO5Qp+4TtTlxGGW6k
QmK/oYC/nrHzImCcsdaX0nvKbFRYQog7u8raaw1q3NUV1fQoDImUapka3fd21DuKwLHtUWpjjdzr
0jU9SM4d8EtqmjAF1zAmormnwhCOtP5Gj/3ttG4uSu3RZkXcV7QNSiosPb9/1L2RMlj1fZg1l5R7
yJdWJO36yFh24GcDyf9LGsthafj1lhqz9aVR+lSLwvxKhd4zU8ypTiOmAtQkHuitx6LOOM4rdJc5
cfWc3VWmPbbgKGpZfzRyY0fC97GmRNmZkV491XgFmgzcEBap4uP2xP7So24hA4QZW5cqwHtkt666
UKp5AQk3mKpDKVMKrgqEY7ohJQ0T97IPwtDxwuSubEhr5ipp34SqHWr4V+rmT+jtKW7VjhNaItrB
4oWX0ABUB5u1jFsswIoBDeLrfnHCKaDjsUDnoTLcEKs86heeNMRoKmOYR26yQj+Fw10m4t2XyqWe
8Kuov5XPAkx90gB/PZJ8iu0JgTB7yIiQexgRJVGv24ZRuE7vqKqHfgur05qqBThx4bdT0iP+1mor
19SAx+cQL2uJAhSxPJWGlqn7GrS+8/WP+lzxG/QjogFlWkzZhH+mFvNuRBPmYCe1qsVOr4bLgqA6
KDX7vs4oZVGq/UoRbr7IEtDhiarc+/AV2MOn2Hs9aoPUabQOIrYBUCtt3z4zDp0SYiDaJnU0rRKs
T4FZrzfG3G0ZbHPb3zdB/CLFxY2fYYw2dIzINTVOSjjeldHfA3+88vv6wiD1NWtddp51ZX3rVomf
vtURFwpKPTK35G2gWoHV8RFNau8oWoPaR5f+OnNO5RMjKNoIpAII3EjsHCsx5ND1TMJGCfrskkJK
EX6/ZmDYcOUtlZ/RiHB2+zELNp2/FR3ogSyMxgshw27o/Fd5KNQrEmhkt2OIQZo71edsClRvyvDi
jXSXIf5Bfch02aX1FXRUuCdUVhQ5MY7UpLcYQSstQriq1O2ksw1Qxw07uGWwAlCZZpYTR0Kn2m7K
XsrWtplKhRzNJy48Zb7gpvhbAGpA+mICFG07cU3dN3yKt49VofloDYW0lIsc5amk3dpG8JgiQ5pp
ja7Mupy1ki3Z+0j8tDqGYDNsXj1DXrgGq5m0dRCyLQrzGWLpm+d6296D/eSFxsLTsptpPmmtB8pg
Pk+LwjrWHquyvFea5lUl10fe/LENVIXsPx+syfW9z5q/69qNyGsS5P4Oan278ILurwtX1i4Fs4Gn
h9GaaCGW9LKgZIqwbiiHzPYRIiBDbAvzK6+dMZ64o4P8nGbDzzNt4VRTQJCmyYhW2NQeZ9UGkglx
VWuJ04dZDBZSm4H3vU28ql+zn+P8BOKm1SWKeE7jFz6bKFHOKEtOLFowCNoCj940ox8HeCl3XRTJ
tEATGZevi/NvpgViuBUF5wY5qSOGYjniI50FsJbP9eIToz+hEnI6hHFZIR5H31Ny7E2XBKkTNRSR
zNPQ0TMYZhag+4VWYK/KMCPtbePOoA+sEtcHHlo5bp5R99mv7bWahpduU6gbbZhKALYCCCF1uWRj
0za9ewEtc0HBpPvApnAoa4s1qxrWhGX5axb7Pz/7//Lesutf24TqYPr8meUUXvX8+ujuf6/fssuX
5K36v9O7/nnVf3+8y5v+/tDFS/3y4c4yRQ4z3DRv5XD7VjVx/R+P6fTK/+mT/3o7fMr9kL/9+cfP
jCDH9GlekKV//P3U5vXPPw7yoX8SEdPn//3k9AP+/OMhDeq313/d1S/1W/XpfW8vVf3nH5Jp/psl
AnpTMaXC7cnJ0r1NzyiW+m9dUITbRKEnmBBpcWlW1v6ff1jKv1FTEzsio61MqbYqa6bHFfvf7AwM
BQWVahH3UK0//vPjP5z739fiX2mTXGdBWld//qEp01b491aODSqfLosp/kaMUGPb+nHaihWSoHih
jLdCyy6MVNYe+iJWF7k/irXC4PXQ6QVFFUbKjh2elW1K3hyeZUTWfj0bMwz+evbUe3+/+NR7FfES
eEDdvDYvdocbO6YqBQGY/9wX/VDsrOnm6LHQw6r59wulam+mde8gJyr3v2/iXLy/G+iJREEz0sRC
e/TyONlrU+BUmu4WQyojC/CtNZYg/VG16tcorbsrj6A1JWKX+ILDVTR2w7PBiJ3WinhsPbgaIqQm
60y2Rn0Ru6O7w4/v7g7/mblwdykzWDn7fT9yFW3bUnc6GkB46ZY7VXPRCDvZuNV3faxYxYq5UGEv
xH1CJFdS5so/8igInSHU0304+tk+nm58lOGAFhADHz1xuHu4MYMy20c5GHN0IvybO8LrqEA9fVDc
U+mIVXW49BAfr3pttC/DqmxX1DqyL/3pP2im/ayE1LnIlXVWadU3IYNXruMsWrMsy2bY7OCUTzcu
OPVL1ypgZuQUlKprKkSApkgAyeYFxSmmIIji1eOll0v6HTuIaqm2rrcq+9K4g2TcXXh59VAkMINk
XwZmHUVhtQUHaDER3zZyXN/yO5DnBQH1kKfHDjdTX5mJIPQ2h7vmqHq3X73p8EGx0ToaK55N1wPm
ZZZvhl1nR+9vDo8hq+jfPXF4rNXzh7+vua1dDujzdaVDjqOh5XNdyYAwZ0I50slx9TgNMclVPXWV
u3pdRLW2I6/bbHOrax1bKYJLFtcmZIoxu1V7W5sb7P8fo9iC0tmLdpenhbzI1B54yETSPvx3YGof
/qs6Kfj12O//kOGoThgT8VHY284VK4X7gl3Cnx/udymQWS8RntMqQwMtwQeaWHWUhuypXjiWFE/y
0N7e5lULjERKwlfUgEsi5clz7aKf9HUpuMAz5+49DeeBW5OdyRrdmCW5y7J8cozB/qMGYB6r2SUO
texSRp5LvQFuCotQTS/KfHV4orQHiqIfnpb8mrrTRf4T8cJF4cbPapjAQ85FIW2nu2nathTktEZp
qzXZM92TH/TP3TLVYfGOG4UK0egKaq2Y6ZGu7EIKI8Ohi/DoaN2I7Wd68NfzYaX8wOXkOwSYgmXm
S+a8aSWKMhrST6lO+gvQXtplQt7KDq14/NbGXTyTi8DDdmV7wBQVIx9IJUfDNWUt4QVON6m+4B3B
+0c8FMsZPpA1BfGG655gZ6+rwxpJf3CTkR5lR1MmP4POY1HT9I9GVV5aVCch6OPuDjeMeu7OmMaR
w93kMJj8vs8FvKJ0MYEylkD7ulWSC7+k/ALTzfjkQSE2K9V8JbR/p1N0+zGxRYf5xg332VgmFwGm
y18vbdNxD+XgnG8Uj+PR7EI2XNVxlbBLNpmwjt0EFvW+ERT79hulpeLNVGAWZ48IcsRgZrZlQ8H9
w7/H949f+u7+p3+P31vhr5xTp0xfkuyTH5rCuy2w4F8lQRA+ZN3cTaCBuRmVFOLpMh9uFHPUGcOS
aJ/G7HwPl1+FCT07/GtP7+ilEjTw9Lrfb/vnHb8fN9TR02aHd5w/RpEChGXffjfY4M+qNqOsoFqW
e9ektIph1vmLh5LJ6zXvW0KFyY1OoaaVV9r5S7urqf/xUiVZtSLKaxMTiKpvEioVOP2zbqzvem9M
r6nJY9wmfnPhDVbzNBiG74xEAZeKVTdP5CmJ1pSVf5UYleeUnqXMlVJJZqLEXArZeqD2pdzv29Qe
7pKouLamxyvcZPjeR3dTBEYKKUSeHx5vRGgh7g9V9DOR/6zUV93QW0/ukEpO25T68vCw1+qbOsyD
B0/Y9a6mODXpJC941tRwcWbHYE8B0/drG4EGihEPHbjGCoem+HFtM4aaXZmyGbwiuNYIDTB1hXI0
PuvyaM67QWXNkLvaLYXtmcqz4VmOBXUevLraj9Wg3fqe9DjQYVdKl4WLIXajfanJEemz8u//Do9J
dnIdpaPnHD1+eG3fmCR0Dq/7/XRoFtelVnLGT3zc4TG5Cte539xYBkzEvmm6vUx5qH1U2uEyyUbv
qTbDK2vq3Jgnrgv0KI+Hl6q+/vdL25EwxD8vzbARvWaSdh1SwufRhFq0VHLFp0xz7SF/l6g3nKfX
dtOBhg5XXahTS2n6T2bfDG668f/+7+Ozx6+TqIDVRxnv+Pi6zK6UrVo2+txOhbyHhfP+RuTKJtTM
cnP0+O/XRpg194e7ppHta8KfDtES8La/X/L7vYfHMBNdqV3cO4e3Hp48PH78tkTIt1KkYsfJopU7
xsM9k2c4J6pbPpnDlBSv7e6Hl2MOjzyMnCFlYIJAYm+eBFASDVHeKkFSztE8PyhhH16pvqw+/HNv
FJ72EMApVdskvFKme9Nzh3sqM9XvV/6P3ofQ/N2n/D4elbZ+Hf3jEQ73puc+Hv3wPiq0W5sop4pE
qAT+hZ17OvEqlYq3lA6/ODx2+O/3TXR4wsOuZSr936879WK/d90zsbWDR/BdR2bv9P8oO6/luJGl
Wz8RIuDNbVu2bzZFpxvEkJLgvcfT/x+qNWyKM2dPnJsKZFYCokiYqsyVa02bXvYnJnjradPz54Pc
+4GkklaRfgSh/FCPpX1vW2F4qCKI9sQTzZLgvUmRU2TpExyKD7+NH6zFb387Bt08K9RhWkK89xYZ
g1u88Gue9R67fwWlc3HqeASQYpNFcD/u2uvR5JNHmJyR+dJnjj8pZIt7TEyLQdxt4kgE8nWEc0XT
uaJwXi9uI+kyL0ZfXkgZi+IiJlOVtk66K6ZFcZJpMtAhLQD8gimnNqSNbNKFlU0uzfXIk/ZJBrn+
97Emd+gOxi4u6urUqR3UFeiqvRcG1M2u2X9PWCZDBfB3hGn8cI1t1drmhpRhNKsVk0XWzYYI7X+/
j0WTWxYPgKumjbQ+/RWnzS6IMNIXNs14f/4V82bILN5B9g8JBQEDgWIFUXmxi8yUdUyX8zdhRNFd
Z+TStzwwswekaycaGRdxt4NplqwKP8zclfmBw869zjqBVd473rCQ+d4YY6HuNT32UPSQ1b0xHWmT
TxwJ3202y11pfYsTR13QXZR0DPadRe2AJvZ+VSPBdopG7/cgJrLG6dkU/u0TISMfWcTXmciNGIq6
cjoPzOzvy4hoEehESMP+79+x+SfoY/odA8tkf0h+SHTbTkmkT1loz2gDSe597YeRAjOAMEAh4fv3
YFYBd6qwa3jM+Pp5S60Oqu3NVaBeOSM9ri3HwNCPqJfqxwjhk1Dzq4M+NPpRnQbhD+h0gc1RQWfm
zwkx2yNPW5dqsKwbR0Lla0Tj9ihnbYjwavJS9IGyMTKjOlV9U5206WjyZzps+ddY4HXRCZa2Xau3
6iP8bc7ZsoJd2eXaI+py9nmaK2T701w1Wbrefcu4L4GwS8Wm6vJwJ45CgF3Xo/jj6DZ7O/LQvNtF
Kriw//23AdXEL//PB2CqA+qmYdMGOgHH/vzj+JbvxuEglz+iGoE3HSiIsyr9ASJtuzjnUt9uhHV1
ofeEAjC4K1K6tjOPr/YULebDKBiAuCOFm9rSQUt8o10PTvbpMmJCxAYUYtCKgqHFhSwC5rBRejXU
9JLlJYTVJEgG8KdI2WrnXk2L752bUyKpU/lBhpIJzKDkHopcDjdqkEJ9b/raIeKjuVS6sHzQkjSc
D5UP3S1X9JFXn66ou150sUmFr3WJAlPdFck7YMp10XfDS9CiQDNKVrdVIIA4i4i4NLtjHJI6rcXt
Ot2evd7Ie0vcs10BHamhefGq+Zi5BWYqgiKa16bztNOqewfgRVz0/oNeOP6D2iEKGtBjgQIFvo+I
ukeLQ+ndSzHtH43RT1eq6waLajKFL4gR4qJ9C85HseP0PuyUnRrqtwQKH6DscDEqYQV+jonbtRKx
cU1VfaZUEkVJIGcFMJ5j4/Xsh6cjS02yY26kxk4pvOUXv4gQk9OZIvR2kjGdWU5nflxWRAi/CFMD
OJ+mywrXl9P/vGzlZP/xzbb/cbMbEyUViXKThgz1H92/tRnIIfrx7ns0pAuqZibMjGPBDl1mm05f
WbITZmG48ISX4QjdInvCmZj+EhjaPqS413AR1E/XEJG3cHFJYYpL0oMB4b2WrIKwHo6BruWwK7hx
c8x3wjN22nCMhNvKQ3fldTC1xXzU1dltnqwtDLpWDH0keqLH6/TvqyhkkWYlKfRl5i3z0qYa2UpN
uVfCrEgQX+NQDJUUI4HoLYUhd3q5/xR8CxumGZ/iw44GkiDPuZxwXQ/dJuADBJUufZRxdgDXCoUw
a/aZRe7tIHxiMMgswDU3xdidtc/lodyYwFt++26BvlP/voLwObnh/Bec5UtXDt8iukwntir2/7yh
/tGr4DljaFBRkt6iCoZ/chewSZZ2AfNsg3zq9GW5fUvs1umPMKJPH5IgzQkV35QhQWMlGsff8cIn
zhyDsT+277xJpqvervXn9a//aBBavyxugqhPqvtkGlrr4st6cb6uGaaFA1vwm8ezk+ich3u9gVCY
v8t9VMfGgyOB/av0TAd85BgP6WiGO7OAiFLM9kpvPEwnoHBVXU8g48oJHf2tYAXWYm0DXU2z4JnJ
QICQPfeSAo7fWMnu5Mn03b9nReb9Nisy72JWnoK/nKtEcvqYIbBOw0r/yx3U5OzLfnodJK/9QR+L
shEuMdnYcbsJ1fJXolTpOYaocNFTduJ/ktCkugpR02ynlWPYous3qINxKga52VkVgAujcr3vlYVc
iutrLyNEtp5XZLT/Nv6Cj4v/0FLZfFCiful4tXQSrj7oMxayOSUzI+Qb1wABc2p6gmnVbedIuzun
QnfskzUd5QacyWRT4s1toqfKeigklOansJtfXKSpJx3KjwlyhZO0g8RiA23pcdeWBdmNiNVcCHWl
LJnv9WD1L0ObpSsKjcPazPPhxW0QUmns7oJS5H+8CL80CugWWTG6EaD+UizKNtrXPtUGdb1SLsb+
DSoqNvewdKM5bdKdfGCddp8ZiZvPrVr/pbXA50bw9Q+kbau7yEq6uTDF0ObfTOSDETwgQA24b8BW
QPI+mb6SGgeKv/fCaty0fWgD9xfcVM1ObaX8SG71d9ZqGKQlkCN40acU1zVXFduOv/LbOJrf4jSR
xXIal+YtYyHFW7EISxxWyhHdPQux7sr+NJ3BSVC3z1eUvSDZjzOodNmliCGPkrPXlvlRWOg/9ssY
ACfwu6kaEJbmLZ7ivDZvWaBu9bDXFuIoMXtAhEO576Y8jfDrQ6RvAY2BsbDhZf/Tr3UyyyFapeYd
sCX3v1ZyxlQV+7ySo70I4AqUGnSaajr5zT9XcnahVvVQmdlbNVDxTl233NRJc4QbBdLwHh5dWk7K
/iCOsiitNmZZHdnP0bYugicz6YDooPZ6obnAOjgZKIfccfxtLXXJwQpHc2mliHfyZaFSGwTJX1bS
76IGJhGaCG1AwpH6wxroskhl46iSEzyQxE/JcNkDdSVWJMUo2/bMBI16Ti2QD9a4bhIUh/1WjYKf
KpXNRTr4yXycPj23wfSDam9Pw83XpsiXwS05A7eI0CLLu/qSteYGcdC7RO21Zy30s8WQ68bGiCXt
uTYh8FSd/NLEQ3cJgfbxCoyecutkWWO050eJEMb7e7BBbVWzsK13WRUrd2KidFoqRIAl1tdtM4Wn
b4CuXDBBZI9csSOf9uE3U/jEvvsj9ho2nWBKyB4YbY2GjTfsbsPY5sMuAYqUAN650zQP2Yrb7NW2
fG5REyCmEXb6aTS7BaqVxUGbLOGq+ers5Lo/CIt3zG9/m8nBagjlbn7ziRCqOd+VZqjWHTne8i2k
HQ526N7caKnJ9isfvNdES2EKNINhlw1J+qwAsxB+KKayzeCHEFeQkXqli4hclKk4Jz1JzXtFrx/N
yQ9+gWql07vrVIK2P1MHf0TPrOiVYdf2nfkAz1HwiAyzSDzplSIMkTHSfdufZoQRT2Eol93CvGBV
hI7/H5BiTaak/eWR4t0IQc9EfiQb5lfkdK8h0Oqko/YG1KjagD6292KQ7DFcFcBRZzef7tdDi5hm
+TsGPiJ5P9H1f5wlYr+YIt6QB1SnEv5LVkFHqTRC9t86JEanASXjOYg/hNs+XGZQIS5SgNks1Ey/
hvmaGa1MubLnwqd1EQK8hVOsYJTtUcKtEPToC+dbYUry0qTpZyXMnG7iu6kFkm0HszCKUQ+k9YYu
SswGqsFTK+sHYUX+mH3zjOuJwpOYUIGFoXX2nOA9lJN0l5gknRvYOWeiBDZMG5AvPrSMWYz8GXfz
SQaV62ut7ct5jWYPO6NTabWQvNcmSqIn1EClpaL6fFIGzz2Yo9wu6EKC2X/0NjLCuT/+DIV3ttnp
U6hRtC08sH23tkuaOdys9Y/2NBQy6Vw6oyGAiv2jiTwwTO/ThLA7uz+y2dM3UqkiJyB8TmsIpvN6
DuElmP7beYWkWuvYBgdQ+H580sb6+2g58lNoskzTE5JjwixzpPLg5EuXwqzUOFhqMF6tr8ExrM5q
3JY7YcJa+WIZfnOCrlZ58tHqQPn5ZwPmCU5nzXgYjCI45KbyIr5iwkVtbsf+NkBl1rH20LNddBpa
kHCbNntKMsIUrZBLuu3UbtsyMasW5I2+7NckV85QtQ/srTO6vH3qZgi3RaAj9CcnKK7ZlNyHakev
XLXzkryiYMjRmEUZbztEvD5c4kiEiQhhikGurWrnukq1puoOJNprgAu5FiwA9Ly9mBncljBPjoeo
89wnZ0DGtA1eZNdwd6ObpnNhqk6iLywTWURhZnUK47ziXsIyfHUr869IGSANMN1+C/Nb8lj78Y5e
+OG78MOA029hn/1Xv0VOfRtIqPaIcmhvOtFSmKImKqqhYuJWNr35mpFevhGxMhpsALP52YqPn0zR
G/M2OB+mKyNFYRR6sBazHrkPxFmm6bJQw8MYbNy8QK0bFeal1+vpUhs1+9CzDZ95XVe8kjgY58gr
u7uWzORj3rg87EHxqkdIAIVqXK8QkchfC1U/0MfdPNi671xPH6ewL6cnjYSAAX6WSvrSCMJ9UCCs
eoM/aBk8vDAvalvhYyWgnCpUD4Q1pFY9N0ZWiXbjRSereQx6Ok5n7MrZHFBsRLUFhdwW9uOz8MFS
FZ5U69Fpsj/CUuMl6tj5zPxccujNu4wk90BAOqm0QLs8WBla4z/ITuFOk8WEfXBb8786bkVr3udF
F+TWkOw4pgzPpGmwq/xz0WUlUloAfcy/5y6qdgnrr53cBigLa4HCeD02XcPYtVaOnJxv6nNDTF0D
xNR1KA00PLsgnlH8LNZtksbXRHQ+mTb35lJsudzMzNeZVMVLsSEz2+z3bNgm2T2Q5JXALwg8gzhq
quaxtJpgc/PfoBDd35MiXmAibmGO3D2GY3XJVAgu0yh4jMJ+abXJ+KIq6Mb7QSKR4iqHF6cboa8m
x3uMnO4aJo0WHblwS83FgofVhbxyDQUA6bRMEr7bSuhLReMWLCZuy6kv5u3KfKeQQvi4sjhD7dt9
rYX2yenpdZrqkknQ3StS1D3rpVEs9TCu0RWJnL3kDf5SksLkpdLKY1CR4G9Egjj1au8C5yO05Xld
nHSDtW+nylu+2sOLRqPaXTWgNypMEUZzcbfPFSTJM3eA24ZCyPl2L3tD8tjmvby93swaCgt3WsIe
V4SIoZ5ufN/MHpsuk7c3/y1WXPP60EhGdr1emA0TobhfztmkRhcy0QpNCoazzB0jvIhBTYLvY6IP
O2G5nWKjZP8iDHGOb7mgMGu6p2++L9fp00j+jyUWrHJfllgqYEKHrAwgIzgK/rFrifqommCh+ffa
R3ObvJx/iCE/PfTVkMwjNh8LozLAMgvnv02LiTpHhqjS853YaNbOqTG99iKMqAQgrLo2ir3TJlTq
G+Ugu/3lusmNIvlnQTfxvoWL5m5QDATl+t5Aq9dpPCCsdGJ15WDeFWHzHLD1gVLVB8Azjs7J0DuF
fs6RnpAU/Q/hM6d0QThI1OLcYi2sEVWXCWsHtqmDcvEyZFmFmprr6Pe2Py7FD5WoZB5kBHDQGmTv
7GaNf08he25mXvcgIkqA2/MsjbONMFG2t7fdlOgRJn036LVEQbeO6TnY53q/qFktHc18GI5jUZNn
VHy5g7ZXquc+xArmQkxVkvzdyW39bnC8ce55nn+XDSkw675XLr5VtYuR5M7Fi2id7aejcPJlrq0e
JLFstyLF4RsZUEqP/bPhq5RNpqEqqC8JP5u+s7DGQF5Sx3Zo7o6s8yi1r+LVUWXeuGpzBJuUsvN2
TR2aGz91AYj31UFA1mo1jTa+U7ozc3qli0FK3HtUBKqDsG4RAvImzvq4hogIvH6YaTzxs9t7Ubzs
VKXyD7X744tbmFar+gdSVcK4vTLF+1HMuc2P28tSHBX6oa3s0jxOH6vcDqM9cia0AeC8M0OjO8hK
BljGjnvyfX7AL9UInxpfb5ECLrK/iqQ+O7Hu/jLrtzZFtH4mKfkyA0H4o6qV76nppK9eZKIHSMFj
m6tsqFVJsw6DGlqH0KqtQ2BU2SZVItiGUm1coO3+eyK1H0xoGljNS9MGvPfCedqq3vqWmuvTeJU5
7YG74B6iZ/394yD2wqsn/PtgmqoV6yT5bbQz5dg+SH4FD1FXklpsDKlkK4LTUUBwLorazVdpZwX3
QWgY2xwqRIgNa/pK6BDzFpIcOWhSgp7k7VPeh/RDS/a6AL+2v73/LH4bK9Z7yfz66muJ9m1padGW
tumCKP5G/IuCKMBbE9AY1ioUe6DcrbaWnGvLoqSGZCE9LyJQkQ8WdVlGh6RprKPpopUUFZa6keyM
j67tGLucneuunAZh3oayoC1Bi/3NzdWYUbfWQJ2PT0pZNWsS3kuSb/5RpRp57qlkn20pNNlSjRY9
ELrkzjI7bFd+YcpzMa1PgUGPfpEsexQyi3Bt00s+01rNWYdxOW6VJAUdG9XKqlFKbh6oRuaV4VrP
hWW896OR/syRp7QcYHwzaCbgky37t0gCS6E2cBkMJMVndpuVDxkqwRDRmvdxZRcPWdgESxkuw5WY
1ILaOrmSsxKTwuVBpzurSUhuhCnJcbcz6JmfIeaBCsrYxY9xqMWHscjTBRxTCIcVlQy9VkI5xI8p
rkzMUCzTpkPhFEM0TV+PZNXIoGek+HKLESavW3Nt6720jVwf5s9eL4OtH4QvfdY7J7dInFM7HRVq
IM3lCL1bMdFFWX/nljSfsHux5pEb8Fqx++FFVamc9dZz3qruzuvzap6S4ikSPRyfxhTV4sZQw4sY
POmxgTrjLJF0vtRG2u+Uofx+m9dKlDI7BJIWwqfK1V+0+4csFKxu6NfxgC5L5+V/1UZiLug5y/ZB
JyNFqKAMzJ2SvP9LRO7JyqrLIdVme3bxyH9CHa8+Cis0vE/WNMdKg5LzFJkp0vJmTXODaUY/E5K4
uzhrwnMDZu76vBUxSf+eTOh1uS6Ax2nV7lwdwJ6bJ8ehVqQnw67mZTm231ypai+ykm7iOJOe9NTo
94UW0wg0RYV5Z63R3MqXYjYOfZRmqhx0cQ6EQFxazeL4rNTNp81B27XZunTD3z8BzaPJuvYiyGoi
W9v3owrDiTXG/GWCeNkiC0NF164uYqBeeuzzDD1YtzoZArhSVlTIBFUzjcny/uqMByNbtyqlVNcL
+YSZEnszNUrPudamQGGl7hT6G+G5uW+hvmIkZzERJwr9rT4LZ8lZtzm9EXdBJqtLcuTVDHQp+p2A
y5TM/WklU1uiWdePRuwA2Veacd/nirKz0KFt5iwSJUTjAPlocbB1zLF9lD2r3Lae/cmv91p4yMbs
LfES7cLHZy7HmvNNZFoyJBadoMsvwgpd60VpXfeal1EngZ22KZBAnZI2rVc7Cwpx8VqYgWbW6zCw
1IW4Ggpww9ZSJfp4bbdatQqSiKrqUCt2S+iodCorpaWYs86t/TeevftWibxHXeMDlquJtpKDrIDn
mAoXu2k6jKTgB+ybyLpGcfPgjp60bvxhuAOF1F7iEc0+ERJGZFtAgXyPOxS8xtYHvKYm7X/kwPV/
WUxaMtQi9iREYWhf+bY0cJ2e4uTx9yCI6CYqmrOiSdUlqtVoCw0j/OrUOy7Cl1uVwks/btbCFBMj
jLtfzuolWIsyp5YeDBQXU6hme2dSE2xuB2ArkntN9tQl2SggAZZWVzsxuIlRrOjs/muUpGoHizLN
gDAXVDt5GkSIMPW05jxxeDv50zniOjDPvf4H+EOAO7JP6CfV4jtE9w84aB0k29ffV1XKld8lWveq
tmmySjx61rRpPaFMgzjK/ZjPeiDXlzKwQlS4mQimRUVXGExQB6jWFtTdM+FsosA+JIjK7eEFZQuU
eWxGTeX05ahVY/Xq6z+O/v/jOrVc1YY3rkWd0gAQTIsjiTWxLRbm1CC4E4VJYUZ6H34yxewt+HZu
nSEC/CX4ZnpVyT8US+5c7hVrb0PvdrLh9EgmJIcYyNdrE7GDtiYB6z/Eo5OeTEub66pcvJXRIM3A
KNf39Gmod3nEJhIi/4h9ARohYd+aPyJ3NvEM/jCjRpolcY+2oMIrGSJRNGf7OH3xBl75ko9gtjDT
3vomZVZ6n6oU40DnHSGlTF4COjzvfKmZVKEmMxzHmQmP/qEL2+FJS3+GyZi+dHGa7jTdnu5sLk2n
QbDIbBnR2Wl20JGt8dMSwKjcs53gJxAXk5PAW4mf4GrqzrfMbtP7xkmLS9VCb4u82NIwwmDTAKxb
lL1lUNLI3XMQThjZqAjeeDheAzvTHjQZSRMzUPxVZYTld9t6k2rLf/tyotsoz//7/r/y1H6+/0lR
wa8IFsRQ4eT+B0/JqPHWlBwzeTJ71iJPOrozq8oPzWHlxXBTNe5OMjV357e0JnuIqwhL+KmsWeXs
ZtNNQ+YdGNhd1+mwMpohezxfR3reUhsFqqwR8e/W6C9FYebnDJYZD5rHi3ClWd+uWimtF8IUE7rq
PJgl3KXCZdGcs6/88VFYYuhdJae5i6xKC+R3GaKpsaIh2FpnjTsu+xCoJItMf17Kdbw3ACM89wGo
BDsZHkHSeWi4WigGt61RT3Coca7qlr0QD/H1kRePclBna10vd14j02bNZ2kdwsNx0il6XYcc1vIZ
vAbxpwl/ChFnWNMZIjjNzTdFQ8Uzd3L641qvoTjlRMWu/jhCt5UZYVPote05TB3vfe4A+J4CpV4+
1rJ5/pIHEObNFwyzERTbXngyPkeHW8qgVr2CKpurQyab+ls6QKQnL3S/67z7T8Jq6lOsZ/ZjorrJ
vWz5J8pO0pPa+D1UlvCCl0YjPdGkFKxNUq1VBzr1QgNOilCCFN5X/EH8SDYeJGjcHwq/y2ZOHhY7
4UtyZ53VCUKoYd7uJFdqdlI2tHCiqSgL32xxdIuxp2hhsu07ItlLg5rSQ188beJ8khdbSNAfBYxC
ACfEkQ4FHNzpDkjzISfOI5V8izNg1p9VUjiyPFD0kwL9B2wXiF1okykGufaMU6rDsUKtfDuURgDT
UwtlWwkt3JewsKCv/dodJ4+uvouq0j+JIe3L6GgPyInjIRtI2pnM8lPWqOMmHbtEhweaGSuYik+6
Qtp2Mh1upp1dhwfeOBCUwDcSZ118FlZuRgn1i2B6G4UXMSQxJa6R/iqWF3/7JmXJWZNPQsetf0jL
4UflttpjZOa2sPIg1NARGT9Z1NyuVpWoKvqE7qe5lqaoBanXBL53c9wafihvxVHd9eP1SPjow0R6
vYsB6DdIF6OFlG+1THEpt1kNEuzXY0WnTxElEUjKqHlv7GIYNn3SxHvVRui8kAb3SEf1uJQodV6y
JA8WeurXj6lRWDO3o27Rt8HPkP3ku5Eq3M59TQcAMj96G7DpoKV+BiMB7HtD3OyTQrLfTL/65Zq1
/ZI6mQPDvpI8QlPC2timGel/v1D/0blro4oKu+b0UuVlyvQXNGlkun7aFZX16NeuPBOfXlgDCvjx
w3gr0te9RKdqLsvxVnx6xWwSIFIqZmUl/j17O1fMqkaPyHCW3//b+eJy4gRfBWFslKU67NKiB9dS
++nsS0eA2QC5ZzPcqrNrEssOnW6vq0E1Z7/cPeaoH809x+wedTbtDWBXSUISWQ/y59EOxm1vocYj
TDKF8tL2tIGXJLOmZwGlL+riMNZK9mwYcDYPRbxukHtaeggf3dH7U6yNVjUfkVy+iI3gUI/+DOL2
6iHsDOOu8mQkKevQepRa7RLQKnXnGb5+p/XFVq6y9NWQgOYHLHMPupaiJg8xwNKB0OMpqcwnkeX+
CE2q9Heo1br07U6httM/Z10uLeiYtA66TVvyQonpnYK+ZgclDWu6ZvDsg0oJ9qDBFvSmJuPF5KF8
k7Xip+X35quWJ83MgVDzma41WiJNs33sLZowEkeFgzhMh0XRkKSQpbpd2oWvn9JUalcAg/2jCxnZ
um/0em92unWnSr2zhYop2SLc12+srpN3dgGb72DSDOhA/b1u+tw65qEhLU17GM8qsGBKgF1zSeFc
WIQo036rSpW9vJp2T7y4tBkUe8pLYEmQ7eeIH1jj+ML/pHxnAXCwxsL6aXTJSm8yf+tRtLkrOv47
rZ7GpyEboJvMi7ceVVII2XR5UXlKsY0qGiEV1EOFP+lra12CbVv1niW/+p5x58e2/61rTmgFoXnp
DCGsJt1Ip1QVwOHXRu960UDTGTU/hwKWxcZs8sfAjb0VYtrari5S72CjQ7qM5cJ7jjrzqXPG5qcU
haumMfSVmYXq3cCeZp5pUXNJYKdeaY3c7izQrLwQvXzVIK71UCGagyywlrwZxbiC2q3eRRk0glaU
2zsK/zAYTYMwIR+uWIMYiAhPPsVSoN0Vh3ISciiCrofOdDqk9ekuCj5dRgTbQd3NLTmLN6rkwJLT
yeXRlQMV1YVUXXmgFr8BeETIVNKhdvVfu9Ef31M+zKisp/K9WkDGi5i1fadLnnqWfDgyvMIq3iqv
hMOEc1Lb/tWocvaYJ9ClNNx6O0OjM1tSUgsIL+rgmVvKfBbDZMvb8AHaLlYf06BNqxThL5vx4ea6
+alKPgirc1WaIuIAbqrpGv9Pn7iI+BeQ/3xJNGACZmAbC1ogvG9NW1RHNB3OqhT634TLNOptRTH5
JE8u2ykTGigDeS0mQ7gsgJNRDBCmow7k40yENOWwmld9u6S97qjFY30ya6l+qP1g58URaSyljZHJ
MbRlO2W1aJ1G9lR1qlOhac2D2nifwpoBpGXiPGsRmsc5abrE6UDxqoVd7nsD7JoYhJlEA38/Y9JN
NU3t7CqZdw6DLa255CuFS+qM71Ch1L99o8mDDgygWIpZVhn5fxCjkWf4szoEqZSNjiV0OwYPJ6To
E+btU+tIoaXJmIWp+kj9k2LMindtvu1Ge22Sd7svpg/56Dhr2jZ/W9PczZrmRGQ9fdb7PyL/eZ6I
rKZrfvwLH+cFkVSuuzIdZ27rUk5xm47yirOXqxbMpG0O0JjgEQNyqMNaCmOoCP6cqMyYXYBIFNt2
Ii+cMt36kUEnw1Sm4wHPoAdz74QlBr0KjDUvinKuGCjogUC0m3nr2MPaTye2SMumB7BxTtYQuNtA
C++DNHROwiWOpIByTeONEl+MvyfIbpWrNPGGI5rpSz0Z1bM3rVqHpMgXZiQVwE5SA/xmKO9YP6Dc
mqhvJXneb4Fi/xxr1X8slRYq89RVtoobGUddh3lGjb1qk2edsyQbRfdWbVysPMkfojxdw3OaPZtp
F+6NhtygMHvwiry1jHpV9mn+PIxqMJeUrZnlzVGK02RBTkoFf5+ZPOadkR29cjkqFZDRSpI2LBbq
ZZvQBLsexvEvQ83QY4xalH6MwH5scvUCn27ynrSUUPqMlhCgQeZdrFFJ/5cIspvZop7EvWnkUVZj
XlPUUJPkwB44Xya5nDzxLftBowhUSeprUzfVOaazWL9zrdJj65QbZG9i49zFMLCGZEqWNF0YL3Iu
rXwUf94VKf4dwU8vb6emsyUcudWhyvVq7icRS/AJ8ktKHfrRkr2ymgNyAXMaSHa3u0LkXL/x9sHQ
73uY7tGNpIpSw8PMoi+ExX7o1F+eoh9JM0dvJX3BsxYo7LOdF+mcRWn0bWgDZeHynznHgVOvUqDj
B8NPhru+BsoywD4G3aqR3WV2Zh9IN0KrXUIJwF8MUgaNgvLgJWa1Yg0+HrRioDdCzbSNJ0vDS9Tz
Dch7h5y5Wx56+g9mwq+71bjQ/J6w6cXVF/2nMDkqDPhjeYNJQ8rVauN3WATpWBI5v/i0R886v0JI
FMpXD7qDJQyf/r4Oi/IYK5E792jQe1NgHkGq8T2Q5Ww+1pEDMspRt1VdBvywavEcZckxMSPzPYnj
n6nUTWykRf5fS1/jC60Aryo4o3WE2ZAfQmTlKxVS3UeKFaOC/Qhax7mU+pMNF/mzBl3G1oCNCaa3
qHhNghDWRKluTm1XaPe9qkCtgT8ao2U7wEpIHwYE4320ERsRYQaV8dkUs2ZW74ogv3dGO0aVPuhW
ftnnl7iMynlPtuNVS8b7QOByHXuTG1bxqzLzv7Qhtp8lWjznSackG4o/v+q6kneSXFG8afIBeZT0
UsEY9FBOfh8w/sLTteF7uy9CNzt1Mql3saPPolFedWPmzcV+X+QFKHD1h0DNjQ1kgHq9NjI5nRWG
FkIj3LKypHGcWqWdlr+T6VanLEBLt3srTOFx9OW+2wvb9bJuD0VcQ1WiD79OiBAzh7MRpmgCa6fs
l4ndP9a6eRZIQoE9pMs93k8uhGWqez+3Yigm7G5B86V8QISqWFrytBmSZbjYnKD/UQd0rqqe8cuy
i0vo2tILhALGPApL5TzSrM77XyEX93F64IIZE6fzm7uebhqe/qsM2suoDd6p0d3uzgr69FTRVjDL
PDN9KcugXkEuB5FgWaUvvmW+Nq7eIZM7Bg8ObbPCPTipDZFbBcXPdFI6sPvT1dLd675cPwfZna65
yYuTQVZLlbicC7OXhgf6b07hRAiUlu7RCtFT8Lo63nWK1i6EH2LCE6C64ptWD4vUGRVorvOVXtcs
wVnJ7wGPfx5uPtmqu6WewXEmQm4TwgQp2i3pWbIWaVcNi15N/o+281puG9na9hWhCjmcEswilWVZ
c4KyxzZyDg3g6v8HTY2prb1nh/rqP0Ghu1c3aJkEGmu9ATuXuvA2bDdUHpTxsIuTvD6F9VTiGMvO
Jwe5cINCYL03kr5HIyTXtmo4wKVI5nwz5cn4mGVe4Fdu0b6kXRmsRk3rv6oRZuJ5Mhnf9GCpAVfl
z6ZqtxheYXM7WyiEgUVdGVOw6tMwxqOlpAgT4Jvah/GTMcxF8msATHGQFTN0+I4VCnwP6lJNK934
iE59+iDHqOhcxoyFFP97TNbk/nmehxnPehCFfmEPeGZsAypF7V4iMOHGosRXofwpqQZd6ChbE602
oK58I/snTw0PbOPDXzAVD1FQxpgPNBo3ijG9zbzMOKpI22zzRHee3IYqdow0y88E1WEXCYVGq9XV
rBfKo4vf1K5jM4D0HnJJYc1+s9az6a2sw5vYy7pzq6ZoepPJW5H4DH8BOc0L0/ilVN0bfpzaq9Mv
vgZuP98ZTjXtZ0OvDkgUmttUyaIblFLibRa12o3RaPFZ7WpEMMcofTVE9gUdgP4nKJdtn5rRtylF
t6Oyp+geYgR3mrqI9mEzGA9OlEa8FuvWd0f8wZYZukFWGOIcS5qCPVbiZqlPioWvIAdABL2fmdo0
om+Axrs6Wfb9ILq3pvLGr4M7TVunMMk1LrisTsM1sle85ykT9QleE26CnRl/7csEuBpfj71senNz
7ttQPDZB1z2IMn3Slyhk9DKUnydEaZYmyTsyn0r0J8Kx/S31BP4UFWSkK0hqjieHSnNMLv832Grq
h7WC5NSd7HIKJ943WbSjVmDcZCluDdSCvJ1ZtdwZUJlft8ggPqf2iOFwM+AkGFYPCd8O9PiVTZqm
qM8XSXUzGUP4vZs1iP3Iwb+o8+1lY6Ckf3Kj/hJ0pvFaddq87/Mi2sim5y3OTgq/tMso/yxRhPZ/
kAG0/+nZZyPgCYseBD9mM6i2/eM2XRMzFGm7Vp6FV2hgmwzDRxR2uFMFDowoNAZb6JLlc1CyLTH1
3PlRgQsMO37E19gJXuNhSm/ZFhAeV8VzhYLsqioN+xqeqyhSyaUzCK7HS+yytLWwSdqg07FxXUjd
xdwDqc+ym46M78+mQ6C4L1M8GgfTjxHevjexyNqXvHfsFxPc+xDWqG/jgfVHDiM7ZFMuJw0CG+9y
BKcxg5vQlztBZeXxsxNiJLJU5yMEr55TQfF3uYPIsd+tKZ0/jy3zQLk4/0FWBsjc5xclGCcGGgYq
cDocCD+LGpG+CUzghM6zQWl3nfZTWr1mVrACYpbuAIq1N64q4GbK06anHNkth8tIYU6eLztFhqP9
ap5cP8wxAVXt+SxxLhIOI88+YWI+NYWwUIxFat3cQ5ZCG6gfMB2gnvbkaDqbTnfobzSldk5dag+b
FmmNF6RKMMhc/uB5dUKMwfohJ+VKzCQn6beqwTu/nNSmIT/LyDVenKxiq5/d6XoV/eiF2Lh6y6+k
xtjOngDDwO775nT2/NXTutaHy2I94vgOLTaN7XOXmAoayal6SNU0OlvABbbmLJSjF5lfooAsWQbI
5kSKzrsBH5pslXwWzwWcOJ6VYvoZAG/uTL4g4PHAewzJi0g9axN7zfskEuHxZRKvrfXvSZNECjRI
dTWZHl8mJcuVltemy5UCXRHPamBTIgEAtBtML98UADvjL3MXfsPAVTsJI02OM/rBbHbJMrYBe9l2
HMO9ueQga/xEV1Y9eZccJPJSq+V986XKrLVQwW8qimZ/rYZf7YJz7/pu3DbkU/aulThLd20k5X1o
pl9zB53m2oGr27b6KzKGwa3skgfZ9HIMUo06OX3qN1td9/GpaTbF9Igu6HSD8myDQpEHmXg5ux5k
XxoO1T4tTtyh3IH3NvWpSBfAMdLhJ22hoDo2eFrdLeyTPtj6ixydetU6Nd5T2IztQc9T4zWdvS1F
OvtJxQXnoYnEU7aQwEqz9fZantprZdaNjdKjB1RW2DAI8u9r+avVXLwRvMntL005mtvVIdCmnVV1
v6zl1WwEqL8ljWPTRVNJtHMN/vMxKH8Yk6OcWnThz3KDG2nb2FHr82XPq7s2do/moA9rktNsZ/Ah
3AhEhKmURKCr2arxlhmukSuITlUS5U/WnHzsn3nrGwsrf1rirT733kz9lE0g/PMOjm3aRxtTfqI4
rw5s/d21MAZ1b88W/wF5hCFK17nnLo3KF6ULN/I9cyr66pCTH8aQUu+fpjGqdpVrJFtZKAzS3Fjl
qemdUv5kr0VyX6na9AX02fMFBAPWy1jPhqJu2Rs7xzzolTNuebxeJl391erSe5wm+5+4HB/Rk7be
RDomAMW9+K4O4uDgKW27i0PPfMyKDOMjsCo/On1rpi3y36r1VpSPJINLSIR/nSjK556PQwXohWT1
MaaoO+dNhdwniwpgX5YakUO6dfk6FS0lIz3Wwq0cHaBJ1uX03XVWxcS7esB/pw+VoLvNYic99VYZ
o73WOm993mzarNP+zMteXXlaOj9kbJIAAtruNouF95J3w7OMaPKYF9Y4e+mqrN71bhEftKyvH/sl
+SYjUG/fVdYwnSvuaetu0RtploNQIdOoUa6tXSxQea+3EzqRHvaz3kle8jG+NfSsvpcPn5IWE6p7
+TVexq6tzgg/tH7PCwK+iP++6uOpzj8//xe4DZUfjULdP2shGZbSKqE6Ts+zd2wUTfSHOAeT5Hnm
sB7KxL6RxAh5FvYBL0AmHKc1Jj0KWLIh2PYFsj+QU+Dhk5u4qc3RpXquPqdO6m1sblW7yeySrR0U
ZIUXaLEEGSeLxk2HT3RRQ1iLETW6sbmzfnFM70vhpvqdbKnhuMLr4DmNydpodhEcuW8367BwrDcY
1z8cgHIPldcqt+k8jKschtnt5CHYnqfjQ9QNLeS//gfqz95bQ2YN7MIwvSZGj0lBk92nUyhuywQW
euy65W3jOcE+0UR7aHg7zXmH3Ex9PTyNujqfsrj/Q5v14WmqC91PcOnZ2h5VhYpn3Q/Pxt+bv90+
1RJlXwfdd3T0jcfczCv+HiGuoZqHhwq/9kKvnFdzMoMddOBiZ9dV/xDZ1TkDyvuW5cZa1pXUDl2i
SZTRvZPUD0KJksM4xjgmYad1OfD4BKFY1sitLTyhhVc1/BI6z1sqNHHtfY3KAKFNQ21uXGfqSKrb
PEr7eNoY1lhvmzQw7xruTr4IanfrChAFK1jbqDb1qfPoBuqdAQzumwZgZlVWZbEKnKrihWfalqr7
GlnF8N1143JVo+C9SeY+2dmNqvncAcSrZ9vYspjR8GcIHb4Ja9xSe+N5KEzvlzUoD7wU7zuq8+vJ
gbEwpbrfdVq3Ennk7lIT25VybMe97SrHYC6LjTbBYs9aLJ1AV7/ORT9uB3Bx2zLoeQNHZ12vwO+1
gA6/96m4dym2/qTkRM7G8fwwiNwtckHdMQMWI9l+BPxFCyymGcP6KTuNYZQ8yENdq9qNkgLhW7pS
RWn8OMfptrJK7SycCf6BqL6ObnVf20X1DCr3WWu87A4RJfWlVLQvZajhpZBU7XmymnuIAED68yTh
Fe5novbFSY3DRw9e9yF0cnyhmrjE8ZLcs7eZIzt/EzZZ46pXG1xKaSqTfedWvB7a+iBue7sbF6OM
4s1UcOFo1D660b3+DEzTBf8Me1nSaFAU12AtGj/SKsJPexLv/XIwJYlJumYJkW3Uxv5QnLJYD8H0
QmWkuKuz5IXdSXs7jQm/pFloRyHa4YvqcqcGGp7vSJL84LkrHnJ3MM7j6OytDLNMH0EtEnomEPRl
UJ0C8TCMjnOs5vQ7NUYiBAoJBy9Gl+zSjlHEXU2wJlfBWAybiszyF7Yx/QboPY+1pYlyu+erntYf
CvSZt7FXTb7oWgX5F9sobi6njtnzmsSOy/XF0puGPKBcXfEjcVuJyDsW7XRfT4l1h6nCjrfPjekZ
P0qhscNLuu/CtIb7ucsrXy/dZtvEb3MD0DfhTWfqk/aXMJ+E64iXFjudUx3McIfrDFpF2kMiSbil
I+EX7FUR56uKn/N9rvTVPX5U1b1javc5N/0b2SUHh7LNUcc3Ql82ATflt4rWfE8pCZetYz03qToc
RGs3vmw6cTiTeUu/JUphP6MtLB7zvvSzpVWVMDbjcMAyXR2V07wcQJO9n2WpMeyGyP527bqGXWM9
GMWUNrj675mO3d6A4v1VB5V7HOs2Obh94EEJHfN9bGrhWcRxu4saI8U0Vpm2RmXUd7PbYAOZI+0h
RHjv8WTel3mZ36BH3OHiZuJbF5fuyUApdatP6nw31l25CQB/PPZzivS0iYtLlT00jQXqwJ3zB3St
k/1gNs0hCb3ubor7mLxX1rxh43tWa37paQa2QCvaP5KmN3yQevm9Qdl1D5BK3Q+4Lvp1qUO3I4t6
0GxWE5ayPDIEph6OoX2zebHQ1cb+6Vb5k8Yewm/JCt4LQ9kgLlL9MiGVRdwL38KBTyiitLy3irjf
N1N36/JT2qW6K3Y4c0z3quOSW7Aj/VW12u+6neOIYp9BaSKwwI/53qb2/OZERuXXg9Y+IvfSb+us
K0/u2Nx4CTXBIFTaexhGvV+0VALqcsTfusl+qhGvWV7BngSXrGILvbC8mWfDOuvgSNaRJ7SvppjO
5EBcCpWexi1726p2/S2OrHkjXLU+kqZ0HotW/IRbwY2Sqj1vxK39kLd9cmPEIUp+WHDe5t7y+mJZ
3xOtCqFldNNei7p+Z4dskZAseuhB6f7pAZNbaUU+PU65KUCYN+q2KYb+lfQEBRIi4mXj7NZl/qBj
7AcOoN2rTpgdnNmzD9qclCf+L1NMijr7zjNx0IjFIlc1Jt5+0uPpVFTA8cfYC54t02zvnWY8pjBT
hYH9KI6Zq3DssnOMAB/e0023keCukL/l2hZxfZDQrx5hc5AiboeoFdCvFheHHk3TZ1Udikc1KEmZ
dtaN1QyZb5iDOPS9Fm5mVyveIGL8pOoy3tce1A6sGX7Eyz3XSj2cbZTKj3XysJOn2ochHqbdOKS4
YuvCI1/Zt3/a2LGiUqz9VChZ1GrsvNSqOW80LX1zpwbPlsLw7vPlAMFerHQcsvaBrejKikSQtp4b
p9pEQePdy0DPs82dm+CBfu1D2Q1+i8WNZVlFhmXWaN+7l7Uvi2U2FkqgGgYxv05KGG3csirOSkgC
EM4g++fByE5e4v3hpIZ3jg3er6P2aTaM2NdnHcFaD5Z7ExwdvJHPFQQVf0ZfG+gJovhe1uqHYsim
u2o5xPtiyostL8fxHscfUE92r78id/rNaMbxF/W5GaQyGxXethsly1dt55UbQe6b22UWzkcFs8bI
VKyHkfvIXp2UZJ3VtvZiJ6GzD1KlQKSx4PeqZV8BwmTr2W3ZcKnVdJoD0CO5YTnY2hsjekBpuXXV
CRPwuu8HlJT6J6vEMEv2XQ9a6/4V0ro6eTUH+Be7ERQJ2/bVbUW7KnBf/jIsNjZDbhm4z0e8ooKF
AM+9S4wZigCEBPA9CEEKvRarOe7OojF4BSRD9YRxt7WClD0eZJ+WG/ZqmHE/A/x3nxix85NaFC4I
fheE7mNosEuOdfWbqijTEeTpfDQVmCbYYHF3n5bURK0INoLpV6WNszehRgDWgQMtwGWXBHh0BJU+
IIBm2H6KT+TGBkNvRTEFyTCPT2o1Fod4Lvg9VKqyrp1Zp7TnBY+TIx5DOzzDjQ4jxIEUEixpvwu0
pnwgnwYlWakLeGwdtHGbXROU2ubFLqfkPJLXIBXSNS9pVbq3Xmo+8/2xn+cJNg908L8Y4s6iFnOl
gtW8xa3rgQKwJIjLgaRug9uu+lM27ChSN6Uj0rXjNPN9ijTWytC6EWaCMd9f+lD72OmZC/ZiCZED
vC2gkaKgAUNPJZLUV62CDfCimjZ6Tn3q++z9LDOqdINspIXMl2g76rDEXE65E/G9ytRhi2Q+uogW
kpOKCrU7x23pLA98DbxDD9PKQFvkbDU2D4A8eehqJeXnz22RHazzoM0YGQX8ZQ5WYzkPsq9zy6Oe
tvO+TFwdgSmYXX1mU4UfUYPD5BGOyXRL1cm4V6fJ8o0gCh8iPvVucqZsr/BqWevhDBttWlIIdyBY
14OlmjymQW56lQ4XJzHfBkh952j4MRklhdZ+qraeS+K2ilPn2AYte7HlTEuRz7l0yrY8dM4tVd5p
O/RxtyFtSomiggkplOwtSKP0D8wEFkUUpfvC/V7zO7yUnsCixBszaYI7W+VLEaffeLmiAN83gPd7
i0fL0pQH4emgai2P7AC8Nob00bGPhVgrItPvjfYxNluIjaqN9ErAHxhJBJSTVa/JDoGtY544a0rs
VzP5ADO1snU8K8aDPNQRlEB2W/1WC9X3vqbrewo2en0Ys8a8xAlNu6WgZ5/S0vK2VbLgxB3NPHYx
mRYPDetnLbLbR9Fi+4oI7rPpDBsvVZWHZaMe9K32aoBYPZEgCC5Nq8pzP5lEss31KmnQ2sUBo0L+
f4cEU0YttvzTDZIS5wAhsGAn0yw6c3ywUNLwJw8vbsvDmzltlC9RUqaPAoak2TftczhNzXMJGqky
Ou22CpXm2TOE5Q9oVHOHpYkLS7DTBlIzQRfcWiWgKqhbwW2R2D+0eU5ewzxpDrEaURHywvTVhi2z
MUUb7+UojAi0OyOzAr3CKDYTqNymyhNOceojzw9gLHSPzgBvMcJIz+ZF88ZRZgCDg2XsLaPN1qiI
2DCm0hbBJtBj8MDtl5xUAv4Vrromr8/opGq7quTxrqSORYolQr8TmOhGztU9rG4rreo3l7k9oDOe
9uT5lmB2eO22nEHGy9F0IPdnTnN9aQLT4oE1jepWBhcio76JQ/xlVA3TYtP0JMYuc8cxWDsUtHcy
2Bg6fd1EbnAZzey2R98ir/cyWI0FhTfsrPbyn5DOkeJTYU13mPHsLccb7gak77d5PFcnN70BfRI/
41o4aKp4VjRneM6b8QssKu9cmsW4rwfIm4oxiru+Q4IuHjy4Q0psX/o67Vs9o6d26RoQK7g1KTYH
aoXObcIbM0Dz6OgKV9zJNYomztA8wYTcLUY/dwrBFi921sCns5swhPgN6+3PguTUt6qKsIMoDesu
D6xkH4/usevm/L630pdeTcNX+Mj6EQsLFK+9MXxt0q7bkmuftnIU8EDrUyP0jnK0NJunvC2H+xBf
si/9t7bOw70eleq6ElaDYojdrFt4q7s2ociJpwUySF6FO8gmsZy/TrPl1NTyWvc/BHw4NXOt2qYT
6YPQegwgYX6x+ec9eSYwXoyNvxh82x6CrDzKlmIJEwfL6VG2krlAArUQf8pWwz8a+nZcU26toy9z
g3aQO1Kjk6sm3YyXH8iUdWIrxt0UqO8HUzk4igjvrt1s+Ct8mcMXGXTtz8xe20QTleJPA2WYqKs6
gC1wDZYh5CN410HHTPy+XDDwwmg1mvYCH34bi256c2c7WM8doOYJ+8yzqpPuAjuN6zTvyNHURH68
uKDIA75K72cZ3u/8vAue4Q7OKHJU+32Wlbm3GQcIJZ8GZLAcFb0SfhiF7IP9ii1ashLkXi+rti1u
ou0McK+HVEyCZZqLI3Jh74eErcIxWw7y7DpwjbsOfIr7L0Kuy88A4tOVXP86TzavMdcr/Rchn5a6
zv3bT/m3V7t+gmvIp+XbcAHmfRr+dKXrMtcP82mZa8j/9vf422X+/ZXkNPkptWGqt30UP17/CbL/
2vzbS/xtyHXg0x/if1/q+s/4tNT1D/Y/Xe3TJ/if5v77v8vfLvXvPynyDg27Q6P0EQhhaxcvP0N5
+DftD0OUophVZO77rEu7N9PyssqlfZnwYdq/vILslEt9nPX3n+h61WuMSt153lxHPq70f70+LzO8
egszYXd+veJl1ct1rtf92Pt/ve7lih//JfLqHRwIqxbD9nrV66f61Hdtfv6gfztFDnz46Ncl5Ei2
/Jd/6pMD/0XffxHyvy8Fpr7HBLWDAJVM7W0/Rs6mARHvy2Y0LJIBZtGC3GEUjJblq7WLn7Dblvou
azH1axuPHeUyLAPHKQQTB3jlBEm9Oeolnk1rORwOG9PMvDOYXxh0smuYveym9tgFVnql7/TJcNYm
RSUf3p9PmQHo5WLXdjFzk75u0tINzh6SnvLUGudU8a9Gb7rzPvHadbWCCwIjQeW4zb4FcascTCSf
/SLP0x01KfJRal4+gsrcm3XR3SK2VDwqZF9OltfdyzEZVfPL3Xp2M66hhRePMkxPsRKLSLYcZYge
qGyRCramrCoDsqoEw2Um2uq60H95dd0d7h1LD0ii/osrexPKS3rwPSwMMnCFK84zSKxpZaP9cZZt
zCYjf8y89+HrgPk7xDYVQsqRkFK8T5Nz5UHGeb9Xseo02pYm5F2tgtFiNAlVAHkqD2QJESm9tj8E
pa57Bn057T7MAXn6V/iHXsQVM9cfDVUg04eGPy5v9u2gxc6tPMvwrhiGoj9/6mdDFK/Zn/Id+jRh
7KLTkIaoNfy1hoyQh4rXW1Sg7GF37ZNnUeYMe2iQPz/1y0Wq1r1pqtk+ykHZ5WRim6uTONTg7cFM
UifEyAnn8MbxC7vxLv1yUPbLs+sBeJ19I5uzFMCTpy7FlKBJ3ufKaa0ZB+vYaDo8z/JxCwRg8OGm
694Kfb32flVrJEkwNVL41gKhJm1nj9vEK7t7EardfaNVztEZ3GfZde1HfuvZyjuXdw1C5SEHjry1
zXDwp2Wm7LtcQ6507ZTXcZ1wulxHDqjV/DUvm3YnabryDB2oh3e+7ifqLiJ8Hsb0kst7OZecXcne
RRYWtEO39tDljKjhHtXOMDJ0zeu8PSq42HMeKGrzD+edZjSqL8ODrhnGm07T7VXYDvm6TYx37nSq
9J5LdgN29PVgVC1inWTzZdeHkM/MazkeJi6k6w+hhhIIOV0SsZEvWMXo/GOcRs7aNCBKt5lr30QL
KAKHSPWPvEQdaHHSuEZEtqYhGixyXz98Av2kOeDzrex0FrdQ+K8WCZB1+RsbhKbRTWGHVI6WDCC/
lMeYKirClcjiyQOC7IvXfDdcRPMqqSe9xHVUwy5xQC3EBtWTFum4qn1YFAq2cdck6wip98gHKVgA
B8mTtQi85qESU/Mg+7Slr4fUjeUQOdqtbMvhT+uManLX9kF4GOxWnAbVGk4evtmYLSztBBX6G1e/
LftyLNaXAZJP4AFGp/8eYW5D4V4f0F8Oq/V1hb5I3tf61Bct6wX67aduW42VnaKPD/1vl9APz5V3
F9EmmH1yCNqHJ8zlsUMJ8OYSI9sfZl4eMiKIMdgG9OTD8EMfV6Fimmfxq4AXtisWszl5yH6fTdJU
7tqWw4NILzM+9csmb9DDDuT/11b07rwi8QlryoPEnJuxcr4eiqB9b5pht+qBiZzkoOy/zB1g4/jh
3Myb6zSy6sF6qGrNv6jdmhAOoUEJxABNI44BAWv1RnHaN2Pq8/DYFY44FUnBi2nc1odkzupDamSu
+igscgfq6Ba+jGmWwFRSFSYPZHRP1Y085K3sciO99NmMCuRBWk3NfU+30SsenXnPY067g8yq38mz
HB9QfY7787Vfx7rtlOsW2kWEeiqg2pU2VtbO4WND8aPzeiCtx78E1Pc6VhCxvgzHpodU5e+ryeh2
ueRYKpRkuNr1A0RN0Z6G1rxc7UN/kdWgY/DFE7N+mLO43pGnVp+8PkeoUgnsHzp2HlGfi+9uVwi/
gdR/H/yOjQ1n/hQrnK8Nl8lq9JRDjRJA3yKOlnkt6aQi3BvoNYnLcG3HZCRBOrz3lRCryrHGYWeZ
cZks1xHRktSrI3fVLiMNOmbaWq5oj9FehnyesqwNtTZG9Z0ZcrS06nWmO85o34FZLzZui9Aw/3X2
DzuCJ6Kl9bfITtD1sNrsrm5SvH8xM9xa8FyeZayUa/nHWHWYLco0QB8UvVFWjsYjSXIGWlwPIMOk
NBcYsWqgqyZHJdtAjjouQAc5KueWPXVI1TNMr/ED1vFN6uSrZvGTIl9PBr4GP3VtytF6caKSo3mJ
q0xjAmhqNVR+vX5lBll7h1AJDJ7l7Dpw7YuWURAc2s5OYCvIOHkQqDFfBuBu/Jip8M1CUES9TpCX
+LSSvMSE2gmK0Cwsg6/XzpYPBfqqPdfAmgzHrDb2BBwvtsfkDR4UdjDqW8gfgGJhjNSw6LW32tIA
WVXT01QK+HlKmlEJD7U3p1Adip9qcA6zWcUAkS/sMl2uWnRFcxjJ9/53qwajjjaGouDvw+bxYAnX
2mnBADMbfNYK/bDhFOtx+BpV8yGsyfZ3bjI/l3Xpj4swGvy58lbvsY0KlyhIi+ydbTxm5KiX6jX/
FJaUo3JJWHniJEdjU/2wZDEVFIpZw+3KH5QUMioMXgmC3ukfVSXtDr0b2VvMruwvyhzfyufwNSID
+HmoYsfaRq2F6LKJOpVYNbNV7+Q+eU5i48Z0Cv/TXhlSJTvwWVWNGyt5H33vkyNx23wYmUYeP6vL
Vp2Cz94o26d0sW80sgwVHbM9dqpQxO3vJkXR8CwPc+EcIEdXZ1vBz46Fyn2rufGjPHgAPKoULJ5s
oW2hn2uzuzEGEwOYfMrHXd6LgZssE2Z+/49OnnX+4r+1K5GiwySmU49V1ztnGTLpgbi13Xl3naDb
c7rnDgqrXk6Aymz5HfLpl5jLdef0rirL6LKIgbzjXTRR+JSfwgGGj217YK1krDyAms7WYJvE1lyW
nxW38kdcEZ6UbK0maLuWfSueprDR/VhgfCv7RhC3J1BRP7xF71V21aWJVFCunp2lS4BO36aNzS5y
aVa89D0a1lc5JsPNBB6pl0PZ6dTAPE558IZ2iLjxwlDcTMEICl2eygO3d0XB1+J3wOeo+veIjJHN
oOzCeiXbSJ3FG92ah8ua15i8TKbAv86W61rN9P45LkvIdpU7z6powt2nELtVeaKG3ktkNTip9J55
dAclBjs4q5zKw7Utx2WkHHaQynqPlG37GnkZkqEUJCZfC9EZkUFyDXl2vSTeBIrh/8uryUjeUSNU
B0Emqno73jkIDK6TUUs3sjl4EX2DMd4N7uysBBoU208Dgch+RNRbDp/7y/EYVbl20xRNZmOnwiKj
+6RPlbgN9bADnJQ7W483ywdE7ZtV0MziIJvykPbuo2oOyUm26iTRHnprXBcYCN2VS8szw/ABYuZ1
So0Kx7nvrX0wtXPse32HyoCXf9Ogf8c+Gi8zPxEdsT85fbnwaEZi28Y5OKW68YH3iIfGUaMniADg
KoMneTASuwNBZAXHbOlzW4Cq86xg7rI0qdb3d0WoH2vTe5+gD0AYLIwEZRdUtHzjzAOysUs82Nvi
NJTOr2s81EDgXTbudktAPdSTHw7RtJfNuat6wGh27Mum4mbGY1F9ydPs/WqoItWkL23nYGRdCuqm
NEjauItvGVqiCf+yJFwjsY5j2dIXlxYg4mvbPBgQ5dDqJyBYAmSUbMqDEdsJOJoyXH8auDbxbjG3
kWWDEfxiaC4+OZMRYpXiUmwa0bG3AD6uO9HOW6rwSNe7cfSgxu4qmar8n0blXBNLHhmbGW74JOdD
7v88X0ZEiNNeIq5X+H19OXhdA1AwWr6A0D2k/rdWhIZX2mCht7Ih75xdpdvAzAgRErDEn02XhMdk
wVivZHRvx44/RcZ4Lw8dqqnnKmiRte+m+8KG5JEnQb6TnwmJaSwZrOZ0abmU0VrFGlep/HP8HpWf
Lv8XoxkpsQ9z+2WuWP50hZpae2rVIQynDOpNWjVH4IJoSwGAfRwjP4uXgv/SU6qJd7TH4pccugQ1
Qb/JajfeXOeEosxW0xC+ryMHEDP+/7jO9drjf/48/TCrvmGhUFZnlnEqW303JLp16AKD/VY2DMZp
qlmGrVdmnDLbSI4jFGBsIY2T7BJy9BIjw2tIORut8+CSLFNkpFxbNpUR94h1HSL41KX1tJGdcvhy
RRk+QkLaQL5qVrEbp+936WoC57OqTGPa44mxwf0uNn2SGuYxrnML6Db3/C7kkYfFBG1P3t/lOLmc
yd1Uddft3/c1wRgfyPIpt/xAwju3z9ztWHYGWsd/9anLAP53MHMa/dJfoLyDWfISgi3510G3qoOc
L7vkBI2vz5pvCrIoy3w5IIbcPdn6pGyTfITPIaoTWIn6NGtWdfpXTTkgQyZUre1mhlr7n2PlSlkc
fnNsFNEa+6lSDMWXZyaglctZsfRVmYL53+/Rfx+HH6wCKphkppttPmljyaYOjFcpYgCzyz5OdslD
Ew3hBxvuDGhBFhjItuXhWXNCyGfUl00zB+M8mgYA5uTJWLqDvE+PE+/SvmxaNdR7NJIUAMxz+apr
JOHJAiE4ugSzo7+sMbOnuU+c6CmErPTKIeVna7KPweHCzvF725WV89gGNm6S1ybkkMMQImiyU1rv
MhoiVvaQ2KZ1QiJ8vJ+RSbEmo79BBG26D0wObayggl3H+toZKm5eY2Knp9l9nyBnyYNrZJepsiXn
j1aabBygNOvKrTNynf20K7XYeKggWm36ijyZaVlY6i19gWJ2flXa7SVEDkwssEKZrThW+vSzDy3t
SGrYeEDU9KgmkXrW+s6N/fJ1giv20C1DU///WPuy5bZ1YNsvYhUBzq+SqHmwbMdO/MLKyHkEJ/Dr
z0LT23Kc7H3vqTovLKK7ASqORBLdq9dqtROzx21rOF4MIe1c7lON/5ojTTRrAZ1ulku65u3DZCG4
vhPAYipg2A9kz1qvXdaQ+NjMS90+DLnpAyZONn+Q23LlM/NSZ1ckPARhAjZ2htpPurHWbwH1R9+W
hi394mZkcgLulvaLFA7MNyJBWj/H3Ja4OW622zJQ+0kWE36n0Lofn5BCe0ZDpfbYltLalJ1Zbdu8
yR7B5PeNA/j4/feAMYbgRRMiLUNUQFJHn4wBIi8iA9Qj21jZdf5+aKohBZOXgm9D8n6YW9qAp7fA
WC+HzjJOeQo80Bi4n4FvZcE+ZKBLRxMPWL6aSpNI0yTmCbld40TRYmxXaWMMh7L9lZWWuY9A8XRA
Jyn+q2oNOpXoDC0bkIjBCh3z8YCUEHmlCqEzOjQCTVKz5+PYjltjb/ffIWlmoy9axdFyNEYSqUMr
dL1PZAi69jDtc7RB42BMLNK2Y42E/YTnyLK36sL9lWVmfgAauELqM87zgwAiapk6AVvSJOFmnh93
XYx3q8LRzBO0mtG1Pkh0ACqFdDUEa5S8eFHQQYTce/Vaet9cJ0gDnNCA94xdZ/m5y5Npwco4eO46
wJFYX8rnoI6thdeK4jlwIDtYlqEHFQWhLTQLPbudgY4mlA28PYM67dynbSZJMA8ZUT2Arebd8Oal
vrr/37lZFsZLZ8CWvFXdn0YHeIzRxAzvCp5zshXbCcpnQLFL1AwPQ1j7ZBsBuZxWs1tNyfuS+Y1a
wURDl+8x3vhuo1Vb0Ke4foq23S88TZ4EWgyuel/zy5DX2YLsRd6bq1wHjNxToF60P+PVjH0Oprrd
4w8goFSSp1/Q3SYWIvSCM7CA032ltVeyhzyv11lgWkiM4SKxaNedCThRC57N5/jFiJLxxzCFkCvA
be3aV+20hfpJvdXNPLzHdhAYeruwf8QvvAX/CUWC3kxe7QS0MK9v1uCbROcTNB1XoLDI0AP1Jj9P
RrQaZL6UTnYCGs+5FLWmLbXQwtPs7SwskColW/x2dvPOZ8lYnroC5FhxaF8jvL3u8F00znRAE7t5
tpIAqo1QDlx8cNBQJsG1qnJ3R7G3CPC8IxNmAXPaZ+E9yP2KB9ZkiR/ogP2XAo1jiVZVS6t3su/t
mCwnU44vIdTF/KlJ30cIVSL5zwjiicqSeJnHEdREQw0NHwWoNjdgt8nxK9L06BKoDYeIPGdl6eAE
m0WUI9qcOGobQv4gRH+DFlsHD5yh3cpTDvJ6mYsfTdacpFY1aApRe5p309TaqAGPB9GcWiW1y3sk
fI3aq+4lgIm7wdX4epwq7QkZrDnCQNPPIpcgHrITtEQVqA8zxbcOFfCvKD2zA5h123vwKMozuM+3
RoGPvdRLWa4tyYcVxdLB0LOvoLBjBxrVXTyhp7Lfgs9d3GFzueynBmXJAGJuJJTbCuThSgPZkUm0
8pPDixW1QIMeFdthyKmsqMvZ5Q5buLatn9CguMwi1msPcSClD9b90kanDGhx6RDZur7XLHUA1jzH
XQSnwNaaHC0F3bcc90ZUCpSHwlVP+7+dFiFEIBu0w6LvtZbjNVb3a5B9WajhZBa29WhcKH5OQVus
b5KeE3C3UPeroRUonS3ZP6p+UkiRGOMhk5G5mMDCsaJActyWorMwFZvkbakPYal70TyWi3gDyhWe
rNrcWrWtXdxZVYaNppkmm4a32UrwGDtNPUPjfKdDZ9Rsvg1V7q15r0+QIoA+NWlXk631+mk5aqO4
kuNfbbqaiw4/tKbeYmhK1ohh2cmRrajweCOInsuW7+qYEdSL1sEwfKKq5eyeuaP/PJ/Lm6YBSbqZ
c7orO3vdl90nN16B/HJh8TE7DbLvIz/V0OrpFH8MU9VlXAzI0GV9u6HRW2irepEbdXiz04o0IjtF
vMWT3VQCSW/xdEkK9V7sGgRMlWKtpkNZBbYv+mZa3Gx0pvgzT7z0QGNLMZYLXkL067/Oa90BTUEU
OaQ1pLSG1PHLOn0fc1uxBfHaBtWoH1A+sPd1bZ3nvwcNwXqFtmj8AW7/IlTZ5jAyuYWDKsDb1HlI
ng82ZHy/BmFTLxgfdF+0uLMRu0AljB8A1PeXENBiYFjZgjgIRFjnR9METyhF0SQn7MG+oKjM/5zU
ivT0WiphMYPSt1mg3a1KJTSkIMO8SCt7PNE4hDzOupcoJZJNUzHvA9F17eNu5cyzyY2cMENlEfk3
YK8NEA8lP01U3nZaIY07Okxt76ycQYT+zdagvQ4lRD1c5IVuYlsMqfZBCYfRAdlq8K02yHkXYwAG
RyUcFtmpATHqFwp4Z+56tgadbb4k220N5OSAexKOM69BDrtg3omHeNVUl+rergcUULaeJnP46MA7
x3eUXvvdbfHaw8+gMjt8+Ty+BYMSKGGUaCtIDZurwUv0WTvmRRRQoYc4ZHNVAWSiADokznsThaqJ
ACtb88Tf17ot//tasmw/e3HC9i6PFo5tiXs6JKyE4j0Lulddm7YEKRKfPHPX6Vl73/e5d9fnkcpR
QUtmCKGvGuiInsdIXKEWX7DXaAftOHcltjIfo2/Xoxm6Wp9s0hy9uxHr06ir2HOcR89jGjvXccDr
Xp0a0Y6G1LrjTc4BXWjiRD08eeKF14QdaEBBEZjp0ctoPsaq74fsiA42aQ/UVGOhGWzZQTpvxQR+
OTSDYtCB/Hqp21LqUg6SuJDdxodhbRldgwZ9fmoNHZ1XxwGXyT1V2dKDYh3qEUAWwOnfRXl/bqZM
HshEhwqsThvoYXOQOSIMmUdwySeI0y2AB1LNqff1aCYOlIQhu72lrURKjzg6pQM4HINVyxhb0DaF
bLQtobOb7Tbjg40WMFH1W+hu2fkRGkABGQJf2DvSMDSLOrtGzw4znRjaXV8Jw0rZ+JbFQZHZQ1xw
raF/ct2oAumUVvkabQbpulbV1JtXhvz7yICgQUkvXqJPyfE/wORpSN4KJcfZe4PJE5weVdponvvB
MS+lvOmEbzK0DZHdQhcRNI2epgpMXQEDo7/bM+sp6PgLBJmKCzm7li9Akscf67zx7iWPNmSOcgjx
GQP6cEce209jqYtdoVfpirxWKDQ/9BLU0dQFAmgfzxeYlxydDxdAMfHdBWJXuGtQmQL1ijaX9mhF
6RJDpF1omFsA9EnGl1na70Hg6R67QMYrYcXxtxqNHBMH/ymE4Mz1wEsbpBZl+mnUmisFAEDpgOwi
NC63mZAHjL7VDJtgLzA/Z1NurSHugq+VBdb6bMzBD6MwK70Cu9wOZCsgvAJ622Jzs3txM6xrACWR
54I42IepNNQITKnmok8XelFvC8v7JMaXyerCplp0Sp+CDnbZIVFFp00CCFarDjc32eQURqtpQCKI
HB+XmNepGhSKkYVeGbyxj7fD0PVi31eALr3ZQ6CRjsYIor3VP6doOewn8S6mbONxk7betz4cyzO4
kvmp0dY0ADU0ZJ5tvI7P9jrfkJ0sdNaqOUMq+AnvNjdzCEFJcNqhyPrbou/Wu9l/WzSEIFZfiNh1
lhydU2pPQRsQK3DtzTimL/MWhQon6vBh/4FG4c8Q/QKeVjmBL+PrOBmRLf491lGr1VH8Mu+AyDvv
Z/p6WAHQ5B4SI6+R0imaB5GhgU/XJjSj5LUDHuHaeZQ2OtNBWPMLEnbuJ4b7J3J4LDhOSdMcuAEg
JPSLjAf8zYdFpLX6D629kM6XmmPV/HVOwLTgKMIY0txpKX02yKXMS+yKkdF+aXF/XvQgcbk0oged
hx5i9xXl04twwP0Avki5zAS4HJ1BlitUVJILoMfjznaltuGOKK8u82rsfNCHZXigW1bkYTIe7sZe
8M8fJrG20cC2apbXtgHvgSu5szMHT+ZQncALJPqDGmedWoXxlDbjOZNu9j01UnRS4u3tHvyaDXpM
ERFpuvHUDP2Z8md/i3hb418j0MTmLgt0Aa/cLv0EXor8joAOna+juvVkSdGgASx6JEBFGen2fgTH
1gxzyCsDUE+oYayNEexVHfh2N5VR9MuyNKG2rZAQSRHPi9L8dkWLSqAlaVHCUKCx05kX7Zjs/ASi
JYAW4zVFd4a7UK+LI7QNsAOBONk8JJF64o1lMCF3AoYV9bpDdmVqEr040hJv65AJgp5LJ9EY/syg
77cBekTjFUg+wuNk8/QilJBeF0XF9y4CYqr1vBc56cEqw0ZrjrBavV9EAOl4QNqtbZGggeotnwo6
AHEpq4zBARk5SfnTm9ECDzZkLjVsXWg2ijb1goPzQT2QQ3tVjhPSazLPL3kFLlHSNe/qZASg6k9H
Y2vYSyhHiIzaPCPtPXyLlSNMKvPIDfAQn0akqvJS6OLhNb8zGE6+HlGgJr27VdBL/WubPkMpNP+O
TJ++jD05nRnwTUc0sIMi7DWg6GO/yTTg+bTE3ci2W1t66xxsGVjOCumSdF2ASBEoI2jMkzvWuHOI
8e8B/RD0KjO03u0yjiZ2+pcBZu0bQP8/dyOYPm52cOP4ZpZGz3+Jt5Wdx14JZKMAF1kJeo8sbfAr
VTlJGutu2CxQNrYgaIfchVexcWHaeQvJ2Np4Fqi8NC2SkEgOnKOmqxbEsgmeFVBaaeA7pKFpm/89
qWYmwHmFPCFJVYL+Vh008FQCXgj9jHb6x6YcCWTKoAgzAPak274Eu3HF3PqYCCmvkToUo+WLqgS7
uxrRAYB/MxZ46VQWL+/0S4daMY1A6Qg+DiD7IIkcHm6mZGzyw9DrX8hEB7vzyp2r83aeKeIm2hWN
9RMSPd0B3J+QMerGtIc4aNktQYRuocY0VMi3KyN5KJLO5nAam2H+s8h0HXiZdDxiy8T8euqHBWEt
2YDuG7yXw0NjiqEzOoAlDbwF6fFmBn0vAJxV171OaAQktutJv6TcgZSR1noO7skax1+uawJf1qG7
SlJDPoo+Qh7V8q5cB5YrGiuwh9pMO5BzGnQdDZUQWievC/qnLUSrgyV5XTxqTrZ0vqKzWD5a4IJ+
gBxA2TRNtywb7VIP4BajyNJCd3YtC31H6/AGPx1hDdInLxfdsGfodwUbJj4RcBzJXcKrPS1LEUBC
grBPq+9pFBcgosSWsz7SashZdSCxryVotGzojZrQw7NYj23YFPFPAZpZUfCIQRMFJdLtgC/yzgCN
7gld2bg1N2H1WIMcY6EPUGYr8UcLkPAJIRckVnqYjNsuLAC4UDlVbKfZMo6jGqx4GOa8jIwF0Azp
CQ8l8LVUJpptNNNZJW3CllmQ/xYYORABCOp8rRc1VIBVCU5TJbhAleYy5IC8fmzPZCKnLUBgo3vm
sKYIctgdiJxoPtluizCrA0Y3785k14U2QJIGmlno12fHpquLbRUF12DSTFB/EaVVmHMQWTFwpE5B
8j3HsxzkKsoTCQ+n0IJJ1za0gxdkhBoWwul0DgV1ZeF3HcpSkKdeed5zVLbycksBSM1EW0AQa1tK
HJAjFuYIIWzRrHCDNe7IkXGBmnfJnkGQke2dsixw4/P4xsw771y10DXIrRiCCsE0LfXGSZ7bwS0X
zpQHX2u3Pg8DEvKLcXqpsOHDX7Vs0UHS1z9TM3+yhrR46TT816J/WX7CfiBfRUUmrl1fIiFgWuzk
RuO0laHT7WvdG6DKy/+4cjma769sqStrUXWuZIk8S5m9oGj//sp9lz4lVa4vk8LsL1NcrEFiBjbu
ydQ2Zim1r8aA77nXpfwBdCCuD4p/74ie/36POjrbGEOi36UgNFs6oq4+W6J7VqBtzP8FaiNUOqf0
q8Y0/TnsnXTF8aO/C7NA26B/O9nHaSJOY5tMvuVN5aMTBSCMjkz2DUIarx+D4WNoQRh+6wwkAT98
DDl5f3yM2HTL3z5Ggxebk4H35GU34vdcD5CvQBEifwQVbHk1WtxW1Mj0dByA5SscWZzJhLctsfKE
0W1oSNOjCVglGrbGOE9HX7cjlmoqGgPQYw5SZGcy41VvRBYE4ll+xVYLwITWeoCegPXQhyoJAxGk
A9maMFSoX8V1BZLjByCM8qsdvE6HJBjqibGFbILZ6ceuNV8PQp2lgL/bWg90qRrZcT8ht5IZSJwq
D8h5oNrD9J0OlsoV6TqYDNkFlECmI9hgoamnfycz1EUhFaOiSKeGoopJymNV61e8twTLuKrAhykH
szn2ikGFDrzte7wfgww6Bv3j7uaANAKi9bdoOTZ+2QZbyHV2SwP5sx0V77IU3FdgmHBBhgqcNXnB
ee3tqPCX8wlyvC7oZe0g8GfgwDRE0SIIBndTxqwxVqT3zpQRmgruhoTdSSyezsjLweK2aJW3boGd
6YYWqusgCbtMkfHIiaVWjaStPxKFLfnU6OZTkfpb5O/zIDA8R1ZGY6CRDLCwYLCkn7bgUKJXwPlt
kIxjXEEnRL0sUqmcDnO02Rro8kVp/nbwpCZ9WeHtd4jsbWJqBkAKsXwBsGtVZV76LOOmQqsf7MRN
m8YemCzqbLa7UjGMuYF8UfZbPOPmT7y+DbiHIfcyKsZ2OrQpR7fI0MVIt8F284YqLnfaCWAH2i0W
WR6dQ4YHV9sO6LSQzvjZ84JwNRo531N1xynvpkmK5w9Rg5Oo2uI+ww7+quE/rTNsFC7c2DFXbhGh
wKmEWQdDjNda4r+Uyho9x56NymujoTnXzNSNB7Ds+BqeN9BMsbqjlmG/Rko1PGN4neMRmoiUjg1k
XwpA0yNxIG+bWXsJ2or7MIxMWoPMPaRFj1GONWhJA3kw4JHSfJFHZQoFqy56qGRdg34HQKXaiKOH
EsT9IGtxl9MI9tllbfTQNAwCZ12b9qs3xbaappLpb/NVBDkdNNj5FjRp0DvQOG2l/iliJjB3SrM+
4p8iZs5y3YqaI3knVRknL6rjCI7Ab37z0q+JhpHD38/9WzD91nBXS4/DoYidcVnYnvaohfKPMzny
V9vwdvYhTkug5T6KZtyIIjUO0eiCdEd9aYGDuJfVKB+svjUOVSczqBriy9mA7tvA7uWdnb7MwT/x
QwIu0KkvB1v3K9tBgggkJodJRPwgeWuvIAlvLMh2c/xtiFwCrxc07+Y2isletREUsj84mFo/wxN3
1boGJL40Fl3okJfZI/pXHSAe/zHRGXjdvCU45TO/JL1MMlaJAG2K7YIC7ffoOALYPbO/3cyGDOPb
FXKnfL2CYwG7pVjjvCUPo8ynGbdgW8sfwiHfaRpYNtG9lCzqfEzWLVQ+oSXn8l076fVZV5VeLcq9
g94BYqAqvXjSinuBnBNkFmrotqoIcuTC3DH0kM2T0F7crQTEzSSbgjPkSNuFlnnVl7ZCOdLieXTI
g756hh7ZbG8kVIogSGT6ddrUXyq8qzJWlvdGEYCtKJdAGit7r6ajAyq8Ta8hufoQ2t0TRC7KFbT3
0odBR7qFzsg2KJtUNjr7v4nTSqQXCh1c0+MYsaVnTKDbV3c0azP1sv1s8kgepA7MMlnTLGfLccAd
pYoM6Ff43QQSbA8iPBoI8taNSNiGhC4mxzhbrNTv03xM72LBf5CZotzY1TeFacrPKkr3nI2RAw9T
auYD3jWLA7NwE0A93nogWxlFqxFNjlfDMqyHBELNKweo6w1F0ARTIt2pBGAfyKYm9DbYW+c8gMvD
GCC+1Adrd/QMuHSzC/qG+5FKfTmwW6313l5iW/Si4v9mH6YM6rN1sIjGqDunxeCuU96XfllE+SfQ
GBpb6FJ6yyho809D1KBp2QmdheZhmEwBkhIV6DEpmBng8+nz4UzOtEqm+xQkZCFenQbobK3ysOSP
vBvi6+C0w7ZPbVdHGs5u9xUeltliYGGwM40Ns4Tof5BDK0F3dcj52O7ncMj2QW8GIlRAT9VgYZmq
8WzGZffcruzRHJ51TbQQnBqzBQ3DqlMMkxpkYJUXqqQVxBXQykLDfISCWWgND6hMe1e3s09kxl8X
DEUhQO5V2mBJFypoOYRgtuR1mHwJTNmu0wz7u9vjFtmRTC5iZEigBfDuMUxP29vDNxh91dT7LoB8
ESmwwDlB5mV+VtNEjhx0DDKkowl2d+wh2bDuVZUt78b2Pp6CddtF4YVMne5C7zhqfpCPTLdJN9vv
k9pxqg+sG35Q/P92UtwBLQa2B3y0TrjIkzrjxUtCQD0qMRj1N9mEBy3B2+ZDEbTlY5EGv5h666qd
Jl64eJk8gU7QmIf270Py3oKRsRKn23BI0XHGsrBeedouMFVn8Wi40x1GIfUZ938dGU5RLIbMru8B
CeFLK4/41eVMriEr3RxBBNfvBwGxHM9xxQX5ZWOlATDxaaohpCHLuvnm1tFOMOBtFyXg3OAngFBo
bnyD8k702eYOX6Yot81L9pqifXSK1yWHCYClbrBel0RL+THEdzduxfBZK3kPakacSfTgLaBzMHwu
BK5JZ4Oy/TWuNCbQxHogLF2ObR6tSRssQFrlZDuguKhBnOzTsOkaCIVDkZOUwkgzrMq5c3qzk7SY
jQQGHsZpgnfBk1tANniBEzPA82cBqY755L3rP2J0AH72/RQb67AzulU0OcEu9jz52YGcdTeU1ZNg
ZXLKwBC9GKHr8ZnC4jjVduAIhs6m6Swq3nvbJOXBJkKz4gqNyaYfDxX+r6ts6lZGmUH3g8ayNTvQ
ipimP0JUCLqg9uQburMBlulHYMlwR7z1AF21Fzp7s99MZJ8sNscTxT2ZLAUYGWHHUzXckZ1M5Px/
2j+sj+/4u8/z+/r0OT1CdLytPXBr7aGrbc0028QX8p9DDyJbybtLV6Tgfa8HF6WLIvnWGE6Q+sC2
I//TdCAZURPmGGNKIPSSOFCFSXCX/nOpm+VtuXl6Akpfe8yhEK7UEMzSUt8iUS095mZrspF2Qgfm
0/OQ6Quj5+DFxqPUMEO2Q2lUn3Fjg5uZC0u43ckBy/ynuDZeH8BJ9Ro2w8hUmNeW3QmsIfan9J+w
qR3/WO33MJpeBiH+i218+40JG2MoMF3ayoImvVE711jE5hVozwH9w/iil/oxa8FsQZHCNNqtbRsu
uBI5NiUqvpliUB1GDbhuKUZqlr1oBNB0HDWWOUZdAezL1rsr6Ks5PBuC6QjaiDuKpmVHD/ctYy4O
6WLcjw5QK2ag5dsMOphPeoWSROAE4YmGoPrbNHkbP2hQpHvIpbGSqsc1zQyOridRLmg4TczYgoxZ
n73ZGAEIMxbFlry0ZATBjRMN1ZIyAycfLVmAXifrwvZkhQFoUTQPyYpoySlvog6iyQEThxzckXIp
XVhN0MSLwzUNWRoNB65Ds6ivo+IxRN3owczmVAoFNDUon2/Thaj1ped0PmsNqBSGiXcda7SqcaUW
Wg09aCecFkDjrgf7w58Rg9semhGP+g8RQE4hLa5KHn9Zw8H+fTXGBvTh8c6Scx9IHKRUbMPEcVK0
+32irYlIf7bNfpDqg2S/bsACaxUa21i1iaoEB6sp6mD10aEhSibzkBA2hKmJBms23TA1b5MIrUNR
byYaUejbRI52hGMUopU64eWly9ID5AedB0CDnQeH8ye0cTUnkMQ6kCyvXR/57dEnZ+to3kkiZdUq
J5mKIjuXTsbBSovZaWwlPlrqmzVNd3XBsBNtvs2z1SRIaWwA74/vyKS7PV6qQPy8oU8w9m53iKAH
vCAvrcFRgyt03l/JNFQaOogGJ93SR4C6dr23uK0DAPLPJwLpD1S/tHuytHoO1afpW5DE/Y4ScAIE
uZup7qo5gTfERnvGg/ZKTvqSoRoL0fckutIXLEpbtH38Pl3kVbWKbA765iJ1dzGeA8DuurvWq/NH
iyfFY473JGNMx0tYG/iOW9xcWjwSW3ICIT1tDRAlLGnC23Tcr3KQuErHd+0yORvGA4EmOB5CK0B6
J7DvgO8+rVFUboYx/gYa3K92B30fEI14uzyCGqOTZewFE8lPE2WluSsrAWimWGl6wneWguAzrZZb
lMWZgl6IK+rC1iKommztgrVggAzS5y6NDbCdZqhgZEpJSkm5KDuQtfyd/fd41AxP3GuibofW5REQ
1hRIBZX5+5ADrJy4WhoxCho3x7tkYUOZQGcAq2YR4x7e9yW4NIbgChWv4GozVFnweuxtesjYXsER
gJy/jdavwfWOFMGDhN2N3ddJWlayzLzIVvThPwNnsJOlpdiBG7UkxdIatKRVN9DsU1eoe47kbQf1
7qBH05va2eG+ZEPGL2x3NGy4vorACvspxs4Dry1/htGjoregoO3l7V/DarUaAZnfwtQ+Zl6N7HRR
rTPF7aK0WteDUblPBwAnIEy2aac0PUAXLDvkTDM3EiiESzSUgLGXzH3oAqSua26VX3gcfYmjofpZ
J9C7S50xWhgjINBNVP7svPqL1KLiS14XCaRxUudBcvyYKy3KLhCoeL1Kzcb3V7HNOPFRB2tAf/xS
G/orawyUpocDMFvEEfPODG3ImVbmbzaapCg43JBBYsNz/Qy5tweIxJR7CyUbCPNY5gPZQvG5Hcz+
fmB4HHgWZIebCVxYt3hIXwHSKHS8pTasuc6H576dIFpamneWHO29oV5WbWA31iyVCcrYk7ig2D4C
7fq7cRaPJ6OhIhPf3I/CdX+UqX7UwXJyO3FsNlu8f05+iykTTz7Fbf1C78j0tkwvyrKH2LwI9B3Z
B8+9RIYL7EM2felCyA7c0ruUBlZ2k0Ps3LTDNXUeyOGpCqFUAakItopRZ4TkXDKdjUDoSwqwvKe0
rc1lVKBZvRFhthSTHq6n2DLPGhC384F5PDp6wvT7PEB6ixwUMkBuaVngR7YmW4/+v5VuxSGE6Tpx
6QfQhbRWOq7LQuDvV5caEpBC7vHSKD+DPdeBRKWl7Ts15Hxde6PzXIG85mC5UO+LlHY0yydn2QlQ
+E+OVoAJq/pZSUN7USduWr2eMPDjpgKCIBZDdbFgGXuq3bZdRZ0wLwODtkDaxPkeBQMwOgST51cc
qggJC4plVoF8J1TydIU661ygvQHkwVhnKPolo878f4+hQDokCdhOIhV9W4zOovxrUbQetlvGkbac
fRlNd1ybjiRDliZc3ikf7TDJ13B8W9Tm9M33X/PAhwKW+9F8aSDLsADxUfQQGYG7li4wNgNoDE88
8WK/qwV7KrXua16OUDOPwYOHt7rvoHs2FqOapPF/JgF8O57Q0JOAWVPTn6ZxnCdBVnWe1JRIaAFu
ogV9eohrS1tm05AskXNKD2EwgqSdPG2QyNdTck2pjgSKlU97Y0QBrVBtlaWGRvCYQXgdWmDx0QvA
oKHlornXzKRalpWIXmQ+XBwLvV6LfvjaC7f9iZapX5FruU9OZoCH2R3NS+roKXSfRLTHX7Y6pdLg
vjBd54En4jkOws2k6kd0GErpAVsToW+cxpmBcnFqjXtGFah3MW/uyI3knkatDsX5VnrThiBB5Qid
8r5BRm9GCCn4EChZ/m4TNhgoSJSagilufJtLqCNaj+L+dT2rwTu6m7ZH8G+gPUV3tNUtw9Kb+iNY
0oG5UUmawgQosLRsUJUpdLQ60KQA2k7+zTYl3plpLzW23fvY9SrsknVtxN8wXM3DccjtixzyBJ27
sYd0AYiTYnUgB5jsgoVhFdHmXTTelleNzPrTLdhyFLF3Wj28C4OQe+yPVt6AC/wZBDHeSZSVZSxa
5AN2nhE8V5wHZymwb1kBfr+2DTCQzSHouZoWSRxouLvIfAU8EUQNbvenkWcVyKx9ujG1ZDdlZ56L
rM1XgwomT5ChArfQBQCCiZiDP9z8aPWcGwxki2hLV2yHtqJHDHmBvkw61Yn48OYi48ASE6g+YDPU
FNLAexcX9ayMVhRoxQztQUblGDtuDrNtXsGQ1baBTJsZLfIqh9wEY+ZdnE711orbbFcYlrxMEIKE
RlxSfxkh9+hoofbTHeqtXXLnpXXycUmTcjupt0PGwDzidfJiYMl5Uq7bJ7ojmEW7RY7InicFwLXd
eYn0ORT6FrnqVLBVpwIdqrFeImnlnQxzYMDVqK09uDYi0F+h9QCEjK9x2DWBuURUNfDmSPks3ibr
ZTxsoI8GeWOUcy7ADI+XPB3qE7ehUC94bkN8BxQoetzIfenpVxrZykRn4C3Jtp2t2hPUVFqEHIUW
pmu9AvzOCZridRUvy9oV75BJjZkbxH5hYqM5phyEhLdLobaETwMEzZZWG2WyDZJEnAVIFXzXHWKf
flGl+lnpcfEAJTd+pFETeO2pqDvw/sFHB6/WB98G4sJPSu/Vhs7Va1Bq7vxbRFdtcaom40Lx9FME
ebzww2io/dtCQyDuDMgWn2gdJIdBvyGdBEkmUKpUiv+KpfEvMSTOndVDvFsEYK0nu7AtZ8kaxg9N
WIyfeBJtWumyL9nAoGRdNHJDYSlK6BnDxr6Zer7/t2UnrlULewANFy2bB0OxNwgW2GidsUXXYODn
1tSuiYWMhgly6++GkRoSZZne1IF/8wYDkhJ68SvEY+FTD02hvUjxr6ShGSFbXtouGhGUN7EUR2RU
AZeohnoC7KFQNP00RMkgPqVVm87DUA76Kay0n/NKqHick7D4SqNQWNa5b/UnZ5qmT20h2osGHTHy
RcyI7prMO5NvBHLxrpEGOANwRTBq1Fe8YG0DEKx8irVJA6ZIrsmX95zd2yAMpHmd1TUPso2X5Kum
MH60818VvnmbIQHWvQuK/mHIixS0XFl/sBW5E2DDxjbhZgUtHfBFzSHopqkNy7rSKCkyDgxgzNY0
7Bkw3EXqnWlEkwq8oC+QIOgPNKQlHbe7OmnyKBXtSdY36b2msrZFFZkbvGD0kLuJqt2I3v0zhaAo
E52hQbG7TWhzoW/QCAAEhVqEDl0ei3mRMK/7nQHo8gIMEx5K2ZW9SGoPaObKNLUF16wIIlvCW5nd
FNxVWRncoVsy28aQN1roFFNztNkVVXcmLx3+h7UvW44bVrL8lRv3eRjDDSA5MT0Pte8q7ZZfGJZl
cwdXcPv6OUjKouzr7hsd0S8MIpEAS6UiCWSePIech4PwAn6dnJIKD5cKv4Fp3sQDU5LOkmA3D5qv
JdRljBgUtl4i2AoFV8CQeIFuHhm+nI+1QNZFQGtT+9Pbv4+GdC0dBMGLRt/GMm13HNVC90HI3sJ4
zL4L3UPmwMkfM9Cl/c0hqZxHb8iLyQEv3nZXDNh0qRlSbJbuHPDILCIOTXthBMXZSTXr2aw3o59F
z0XZl5c+CoDTVmYpunCbADi+QTLKep4HvTexWo8RyRrH/Di9GXvTwz0ShTnK+yCP9OkgfQDewnaA
yi86KvVupTPIvDsXbHgiq/dWZPFME+ucJM+3fiqghsdsD7Kuab1mtRk/1hmWglETNG85YlWaads/
a6SxCmeIX1iDoEYKfDZ22hLbQyy/D0ZRodhODfchdjMNH129ekTKo13HKVb7lcJCcIWPqCsbr0tH
Xqjl6GBTGJukXhqDAXyH6pVu994bBCiXL1kOxJQa+jHec3ux0T0wmEagsEYsAIXwrapRSS3QquAG
uUfe3gVXFPYCrWPqX2X3QP0+uN1WpuWNRxqYqoENFbeM/UOZRsPBUWUVZeOKC1Nn1Ay4j/vUb0/G
CK1tsHCAn7HMuxO5kceoBfm2kSCL3QN8JJcuy0pkPAdtqg3w0zhfRIbeXY3WLS7AvmhAsyJ1yrsi
x++zUOKkv0ZYQeLdghAQHOap/d2p3fpILydZRd4FMmjbJsSbflmZQbsBk161mpd6agDv0uZIpg40
fRvdtQCSRni0jnn/1U+LPYh3tB8GM04QLh1fajALLB3U+9+AN0vbMam3O5SXArWpBjkMdYuxXu7H
PsxvRt8Wi2QQ4TlVValJBHh0B0mgqfVhZzUT9SrrsoOwwKU4k8wAFgpdH006YFfVxYE6Uvy81nlq
I8dv+lBylfpwLsGQ9ix/Fp0hnwOzD8CRC1Y0r/Ss5xr8X5vY6PoNOYG19X2MyUv72fhuB+muK0V0
K0srvDczC8D4VAd9VRVH92mdVyc8cV6ocwzD4gyK6rPoeXqyhiRdQRkXAouq6Um8ARd0Sgdfi/EI
Uz1Dn6DHgXCnEurhazK27BWQuPTWHpzykgI/umhaT/8SVr22yktT7KmZIGMBdczuMTHUFgw420UI
Zpgvflz2wFbo7t4J3fiIqlO+xHJoIZO6fhqzIDzr2uCBQBcwAAjJNistd4NDrprKrVZuelCGZ8Qr
oYkWVEiGAYW1ApVNeKDmh5uhZgNYDNxoBCoYq1dUdoBhq8i/eRwxdRUxj/WqA9JKupfeE/kJFXF8
9eGBlARKAOKuW3Ll4TeglCcPaBLl34LyfQ7y0KA4By4icCTjgaTfNUimrccSNSB9Xhp3KKU37tLa
21SIUt6QRxbFFhAHXr9AdAo8u07MxwWeNsOenG0LNdn1UAFzhaE0olJzIhxZre28G7NlwbVN37IX
E5pa+wR0TItGMcOw0S+O1IRIjfXIZP3eDPoh2kQoVV71Zc13hYBgGO3VOf7qXZ130Yo28tRLTdqt
z8520/lHBHXiBWW1GrsBVXAs2k1UuRpAypk81LblHnWgtqbsWOKDkqtHhpUGkJ1SZ9XQR9sBGKBp
pnnAn3MiUgRVwlUSYtljpgC6hVmbXL0Eb7R+dG5LX8AEDMGxN92vs6mNOSQR7KxbBk0q46UTZvUq
1ppkM7WLYFSc5ZG1n9qGj5dvmYsLTZFnPLkOvcT+UA0G3m6aP0WJLUjq+kMaHbOgS05Y7bwfRjcG
2OfPdpgX7TGrjmSnEY3vWaBR1Ylqxro4Cmw+tj4Egx3UUlq+Zi7IxlQH/v35UgAUtZ5pQOgMYXSk
UYG0C6PsfmQDe+hrwGSG6EbWGnsgi6WNe9BHyGutTK2ll4u4kM6RPAQyEquqhhJapVUcKyqUStYl
OKRoaAgp2QOKsbwFNVESa1z+zZUcq5TXCBCXCll4T6YMldJjmR0bdYh6C205hBkwQ2N2pDPqzm3Z
g5zY6sHb+DEmIHfqJ89iLMDn8+cp9WtVW64hpRVt7TRIVqQbvs9UdViB38nKrPTuLAHAP7M0TVap
blrHnuc/aj+RJ6OT74cgtuWJbNwFvx6z0yN1jspDgq0BcbQPF+rpUUEHSmfwqmXa7ZymGlsnPOpD
+VJ/VJbbSDOQidJUdNAaUFQqL2qRKw0cw2YaOGW0fs01T//7XGT/uOI8l/nrijSzKYR1RC02Hp94
GJUJKm8Jwet+NLHdMR/jBo+VuRfLic9N6kVCPEzN6mwzrTv3Zu3v8Wo7NGYMxA7ZplMXAJV9bBgH
stFB8AL1zOqAMgOQlD6HDXYQ4O2qneFRA/zejbXnoinzV2G5zy5+CK+ggp5OgCedTn7r0v3eeYJU
xkF1CzXy30zxP+4DCTBUeYG/e80kY6ey5/aCiB6yMA03FXRqJ3YIy4GyS1Ho7NLgT34y3YdoNK3n
vw3yXbOa2CH+dVAfF9ZzYNnRqRMovpSZ1l/p0EROCq3M5WwZEYi78kgtyJNQib7qis1SFMbWiLBH
5Z0xfBqayqXml7k/Tdka4OrQexWUUFdQMb1r6YfGNvFBBEs2GxnKRdU4AtSgoli3qKnf+06dPg3a
uBWlCVCrsutW4s32Lsjf7Q4Y2/Yl8HVPLMce8sM++/9uz0vUr1H2akp8qewVKC+hyTxMybIStLUn
6VUPc/4sbc1y2zK3X875sw4pTERhI3czJ8WkHbykgd0fyTTZw2Xuo6KMcm6j5ien0Coe5ktLPHC2
ZRkOy3maym8/T00dg5FOU9NEOqicr5Kby9FAhWDNRwQGU0BSLmnB+VKr6gx1AL1/mXrwhBr2qGt5
zJSN/CrTh4IiECRbmmEaSxN8zNKB3QcFTWrSjwOWp9NMs2mes4ySLd43zpE6gQO7i1kqTy3K+Fd9
5mDFrRYy08oDL75isJGaVSYXPNO7PB1A1aWatFxhIkCurfOTI9m4C4IDgMJvqHNyU/NypMI3s02Y
P+dptcH9PC0N8jQEs+KuTrCPwjKIpm3BaE2ddGg+pvVrbBWGAquqvtHYvmiwsqP1jBsAB0FNWs9Q
k7tth0IkpCbmJvWilg33S3JyA+x6WlQQb/1+/OY12BIFjt6eQCiONR61HWWkMzpEvoBEbFJtaagP
lnW8NtQQas8z+DkI/q22uvvDPs386SJD6kULxxXdBiGOdt87wb1pt/pXB0Ksns+i75mM22XVx+4F
gr/NCTQeKCcccu+bUZ7JgUGVeJk74JQv+6I4C+iIrKiDby1oTL1C2blc8bKLzl4YZJdwBPYAqa3o
Ozcf2sIYv1koSl9Bx1aoZbO/RYoYsYcawp145w5fM92uF1FiBVchuH2hDmwBUFuhOjSU2E0dhQb+
Zd9EHUVfHhwjBLUiUxCovu7uyNY1DCi7oR3uSkQGN1agdTd+Gpo3RqXf1mpRGyOVRK2u0cKNBsZ8
KAJD5DFwHPOAqMqeilrmQhdqQt2ZHUB+PnWSP9npMCC1dGAR3/1pV9OCHVo75Eaz++Sv7HSBZNTC
Iwpyps4/hqN6F/ljvZs+3lxvQ26ARIrjWKTbeVoTmPpz7HbLUqv7M+dI6PTA5N+0Pl7XKDSL7urE
A+w3h2JDX3liadhG8ezUFcr4uir96rpAAXSd+O4lIE8SXP6UtlglSeZAP/QOyaAYu5S0Xhae5f9E
6gww7jR57aM31OiVj7aUwzrEo/FU6iI/GsiubkbXxqIS5AOLIHOb75YZLLUxzX6Cg/tJssF+9rQe
wX1E3i9c0/V9bqN038Ge7DYWbrvsGt34OtjtvuNG+lN3xoMcvPIrQJsQ6AL7oSPrRdi1471uinjr
22VyKJ06ubHdMFgZXtt9BZJ+OxRJ+kMfwi8yjYentusH7D4NcfIMaZ9wZ+drp3XyZ0ciHKhcrWbc
R44bHssqYssiiCUosFl9jFxjvG9q4x48HewrNJqh5uTbzQn6YcUdaNpeyY4/BlGZtuzOArR1t1Ud
AkgduSvNQ3EdCDCDi5aJ6FwaITb7ltW+VmzN40h8B7gGMlnKwaz5sEUNZbiOzURcUfwirrmPAi8E
HArE61l2NaC95i6KDJ94TG/IhBouDZnpzrPCRa/lu0Br4k2nQB/4V2u3pptGC4SNu4Ol3ntTh49q
gdHPr9QKuZ+fMzM8z4PSHG/9IYxA4vkxkUDCeIWbKd5oBBHBgvp9YvJxQqNeZG71ncjeRsXHWSRy
ODbZQjBF+TYRv01H8qHDp3bRB+OxBtZVGu4BEjYLxsHikafWZcIsjJDGQHAg3hDGIRBmfUaBxhN1
komHxtm02nf/Ggh3pMkCdtQqly2JjsLOqy95ZBt3JoJmp7/Y21J8tsdm84Wl9bt/CQDQktgr8Lv5
4vmxedcHqKaaIlnCb+t3flckQU4OBzcoYRKoVC0D/0JTNeCe8O0rvpj8sYUk065BCfemGSzjy4gH
byCd8BWvMNCn1Il2GiQbb6BS7YIoAwXJaiRyuvljr0bWOQJDAS+mkeTAfBSB0UgLiIobGUN03Pk1
kq6pO4Ao0kgWuvqXGuAjcsBKD7UXwToLKvsOCPF4g3+Gd+qSCHzDEK/eWbVVIC8QWlALlzr0qC3Q
q1pm8h3SRZuhcMYANYnhGhxdxvfYRmUhELPxExv1buWZnXmTd4G2bce2OfCyGU7Is0N83MnLuxKP
eZTnteIFy4gHPwG4dxHejbICY1jhFEpVxH6pNV0s//bZRmn9y2cLCv3TZ4s0DSK7qvaLSrfCvs6W
tRU2h6k4SzWBmm8OVPZVm9od6kjqfdElSbdAZBUUchSucyunXFsRGAMmI0fadu32obZAGltg19o4
mx5iZsuw9/Gtk7HOI7yjA3YalYpXrw5C6s6mDiB27hT91uodcdAACTl3XPZnOqODjHMwlPmcr+aO
svRfo1r3F1nl9BsrDqy96xThnTuokrYBVL9AnpxQ4lk8k8dgWybym9Yjqn+6JfTYg0OPR4k1p/U/
xfinU3Ia4UQpACeO2KbrQ2z7wUY3ILjLHBc1KH66LhWsuLbqZmE0QAa2gAU9cAaItJ2MX8jN10Fz
yooCEbgWe40oappLo9zaALV8avjf3Hrc+VsBKCJkrBz5WGXZFqXcyOvhztuYLBy3mWp2abGMoRvy
nIhSPyQmh+y4NuovOut/DLHnXpFo7m/Apo2KdeVvGR5f1tJB5kpNm0mxJf8hdt6nzRE33o0ZKttB
rQ2G3Y0LzNgS2cVoT1tbahZ6HO+nja/qRcVG9KmJWGa0j0sdmegS1aUuAVeDiLULw2jZ2hOefmKE
dsVLouUblGdc368IdZpj0CBOk45mc0KRCeglMhBVnyDQ6ZuboEBRee703Yb66aA50beYF+a2F6ZE
DQsOkQjac16XOUr5UwYGGZf3CzJGef3uY3Epl0VdI/urvKlDOkEP/ksoLSQFkrfQWpdn2fkAE0Jf
atnkkGjsEqD5kbrHKVZezQaMb83CRWiyX5CxUj105gIps89L52a2F4YJ6o+pV1orowDQsMfKgOE1
fqzpRsMtFJ6bxMY9R6ehe19YaQyFM8TN6YAcVdohpPur3YBfSIDXnyyfRlJ7TCIDmuVLmmseAyEh
hOLVwcwca233KU8voAdrNjq4wC+F4VtnXT4aCu5FBzLT2Rh21pLHg1hHWKk42IP47mkMsiW5JGQb
PFFBvye01/MMVaQ/YncSgqbPlWKhQZXs4KkDnQUJawSYFDiM2M95a7I2Y2UDvqu8mGND6bweduRD
Jpvlv0bTlHObfKiZ5xmzl3MPN5x8ZXAISlYdEkadiN4PMaKRFerl0U57twThUPBjsqXUQ+6scvJN
m2k/KQL5KUiZRBFUfkKQpzdAs5+wd/wczfwjuEmDXRY8apH2BBS0dTY18AN2VjhAKX6Iz+WQCnAv
Se0WRWjmsmxCEzGeNFiAMVK89UGyBkhRAPsRQbiG+eEPGZevecCbL9WAvL3GQ/0OCx4X3JO1jv9j
nuzx0mrBglOhmt9J1hwvV9wPTOC7iLvhNJ1qltQORoU1lUhKVBKpHjrwDsisAbR4PXaDTWSiaA90
GC8AXt5CrLO6d8fCO6FYsFqSXZMgX8yrsLxJfGu8eqzH+kUNCMEVgIxRzo426osf3Bxyup0uHoN8
rBY9GPlOdBg6LTvp6jDbqCk7WS9Zam7yEYDwTtTnmgf5owcU7F3t+kvdrELgWlYVF+kj65v8EZFX
wBsLeUeOQZ5egJJyb6hVxdVbL8phmgR6daBVTUPch2rOXG1o8SDq9tRMRzaugAWyt9Rs3ALpQQS4
N9QcIr/GbqxyV5a6KLhCoz2yG9aSepGJ1w5lDnoL6nV5G52bBitU6tV7s7pByOCWOrF0jRYFG/Rd
pmnWCLblpEJBRnVosDhAKClL/DN+W/6ZzrSu+AK+7G5nGjkbF2bptwjAD2CCNzJsDDMoM6szOgRQ
BTj4EQ5z829+8zAaQS40bG7+96eaL/nHVH98gvkaf/hRh1N3ct8a934IkWUNKiH5gk7nA4g/2Cq3
in4BoYT0OHc4ESjpyzz7NYTac7erZpybdPbnBdIGGUnDAcvhfz1NWH58MLoKfZLJOF+VjLwq7XzB
beN2lBH2bupDzEOoObnQKQ0pivgZypvlXrOi/NpAGpIhFXQSirGTDsXAgALR/GI5mNa7raOzONlo
EDU6D+oOADZa1ptKJqiV+BhLI/IYaLneMc+zfdRRuz2meBLRVeeOAfQ6He+Si3BDrMxl2PJ1UkTe
crrix8SIUqFwGxzeHV07lQK75NKIV9NUNDiUL6nThTfTVKk0inUYaeXk4mnexQIJ0RYME/LApS4P
05mTtu9nf7GRS+/aToobG+PoID7OZhtX08yzUsdsK8ESuoxt3PGgd/PuitYBN1UIJnVq+izx7qQJ
Ce0uMW9C5VFCXm0XNqxdUmdpu95djnhLVnb6eRrUSSgFoogHkS9ARIWsxY1rWRfQpJRvxcguGteL
N1s6l9DBiYDF9eP65EQpuJk83d87Vf9IgHSCoQcKi45IwGSfTeRB9qwcb1BlvtAHbAhSFl9BoGff
xlHsXPBAWlOLDtoINufUat7aIUiQ6WuAyCu8sl663AeLgZMFxyq11X6+5C/Nx1kSG+82OmtTm7+E
4ZAu9DxzXqbeYKsb3n0iZXLLGEtuwXvNT3UzHskEcYjktgEQ/8bHswyqeX2wJLe2vQ1BxnQlLzo0
Vb1LrLw7U6uP4uS2Evlz7ggwaaiZydTX4KzgmhnsZ1ubW9XSjfVkSy7UkcoMRRc5injIRnOGJeRE
g8ZOVvNVA0da26QHA/U8X2Cl5t4xeuC1DBcfOM5H92jz5paG0Z8EXEQJpdLi0+xGCRreePoI85+Q
YEfZgf3rMpuEX117zwlP8yeTjh8tDNAkoiYVXxj51rzyF5rGnU9/VWn6gJGaoKsiFzp4IzhAaqM2
pr+KJnVaD6J7WSaX82X1Rrg7rQRuff5L26rVDrrbfZm/OARIwfsv0/386XrBvJs8eKG5pv+h1xcq
6jrcTM2xsA9g2OhUMU23d0yIJGh51n+L6+bBTLPkIYZk48HRdSB0lR16dpaWN5cR63CAP91604DK
aO9mhf0oQXRHTjo3jWXD9eocWUxbaSzPFhICfPdtbzx1zSDOnWrxwhs3wIqAObn0jPuK99XVBelV
4ybGPZlaA9ReQRZER7L1bVDssijXl9MAZgb3vbHxpTTAxAmIHtbVbbynycGJmxwQFTEW1KQBHn4s
Gjf6WzK1I0KJad9WW5oc1SbZKbbED+qkj6tFxhEp3OBmunpjdUCbRXxNk7lO0l10u7iQPx28OP6W
J45xolaP5eHWd8wWdCL4g0atD26BVFlRJ5lySGQu7MrvD9RMxsLaORGCdeRCH6FDZZw+3pNBc6Dx
4pWjvqMPAFoP/RDIHltJ7Km66FmPrPZ2tB15Lcbuze887wuk3Yc1FAGHXdCjGUptBdItYDRjzzsV
VQYFPlRQfwFPoQ1K3Kw5Fm0E6Jp5O5lbKPDJsgRfCGI0y/cdNyjUdhNOb8bmJ0h9HFtRLD4B9ay4
hpi4Yd1p+NhF4D9T/jrQxausZf5QIMm2kzUkfhCl9R6UA6W2sQZ8teuvGoKcrzEDADLp7J+Jld40
6WC+yLgZoAdqiltuRe3WLc3+4Jc8QZwi0cEaaPcPyQBlXAGBzu9qODRK7Z8RhjsZgsH4ifob30rx
00h1lCSoOvLI1cBsYSQoPkvD/gkaFeByhn1261T1eeo5SCMioDa5cdTekxuqI95nG5TbPFsUf/eJ
6ACSxwNovlHeoS2y4S1zQqBLPfMZssMlQIlGtqv7JnkqW/vkFEb4inqedFkAHn2Rjqmfc2NAas0a
otePkV0KMQoamfMAsG3L0ldaHCNBFIj0ic5EwJPprPuL7W9+gW7oeG4W6ac8m8at4QhmsN2nrN6U
Y2PDvcZGvqf02tTrIEu2ZlqJMpOPHB050yxpWe/I3sfpQoxI7F6Ktii2HPQDz2ZWTHxWPHWNdWK5
1R4oJIjzpvnEZ4W1NOxxAwJt09OelL+LOBmq1ABTYEMOHmWz6My1ws4vQ+6BB7sMk/+k3S1jufAj
6R+9BLIjgMok+SUbGRIuRreiDuQJ80sEDUFrFY/9Chgq/zi7+QMLN0OQOsveRjVnB6DGUWZt+xB2
pliDpazfTM0RRGw2r/CRTKd9kJ0xgsA1PVEnHToHhGEo6rqlFs3WJ8b7bLbRvc8WWFqwaaVoEPFy
zWRBnFmQHzp1rlFdqFXrab2LvaxaUpMOCPKCmDOoL3bpAbCpPGoQiC1tJSVCtr/MMXmoAb/P8ber
WCW0X4sW3JPhYBf3WmIciZvBhzrpLkGt1bpXNwU0+iIVi+5uSoh239vdeNQh/rrGw9E5hnUQLht3
tE91kltPOujSJ9o6KfIDWCiLVQDU3Bdy89PSPhl6sHXNvEVRPX+lO6auIVxRImZx2+h6c2yC1l3p
QRK9yuycl5b3tU1Auzo2Y3TQs1Tcq4HUXyU5NHRMwIWsKOH7JMU8vDb5W4CATxg23Suypd2ytb3w
mriGATHXESyjVj5CRDl592VQZJGQYxQrA8nTFgy94P6w9VVPZxa2qp2QLsIFOJt61ZkVfmNNDxV3
F2VC6gBSTBlsawB6t6yxkZSVeBI1WEaA398Ztx6eM7elg9S64kub/hlhM6xqjqAr/S/TsI1voSyn
NLiuzNPZ1xRcuxBT7L6aY68vZRJ30NILul3DW22nI9N506EkfIm83PhS9v2JOLQ9AfbOKO++6mUK
OUjUX2hdnD0IlN6jdBtnQVVANhSP5Actlu+2uZfOhK7X605UYAay8aBEiUZ2oI/s8zQ98bL6Nn1i
9afwAmRf5JGFcgfFgvjRy4pTnmveQwzCpwOeKOou7Iavyp7qeFuYYWgfuAOqlN/tIxIZi9yoyx0e
f/0ZC/7+PDLeQR/azreJWUSLUu/jYUE9ThiNi6Zk4TbvBuiaadBBcD0V1FLN2eYk6bADtq26bdWh
BrE+shewUZM6ZlteO/Wm9M12SSg3wrthD3zr2NzfE75ttmtOPG51YIcXKdG0zspWnlXdIrdWr4XE
0yPQDPNGJExbR+os4MP7Gdn+1gtgKehzgJXcxvj1HFykDjb16BSPVSXeLEQZ36Ky3iAQ1301Mj9Z
AT81XKTrIrJn5PVGpA5fmmLUFr6bGSeXGBEoUExthogc1jnBgUx0cFQUmc6QpoCWazFCiBbg1U3s
SFQrq4I7AnGRDQQA0L+x+BmBnPziqcevkOaLOTb6LrYZHsmF1id7W9fwligTaKC3dWBDTMeI33zc
Fa7J2bfCC+OVwVh28RLdPYZjXq97KSRqvVEvDjXPN7vOfg552zy4YdRsfT/P9kHGoJSmJiOP0YLi
elSzbwjtxyvfGcXK0d1hBwpBwqjTwROiXPsOM9fU7FC8d8ffHWyLbXmWAS4+NPej8FHan0TZHjkN
FBhC4eEWyiDvttI5a368FyFf/02zwrfwqlWdo0rFOyLUV4Asdto9omv4FrooKFZU+58gdbVDrtfE
KwwqTyBSrG5DBGMmGzWpA+j2ZmctNQcECK3dmo8oA28PtlkobmoX4cMK0hBzk4NAEd+rdY6tAAhp
l3vLRDGMQ6r1iddVcO+wJj21Q+IvidGb/7LL3EpPuaXkmRCBX4PLN4UoYbHAbWu8gm9DAvNvpldH
8gFcL/hHpCxq73W3AuGQetQO4btvG4LR2DJleBcaIK+WPhJZ2BuOX20dyjy9HJ4hF/NuJyAGODIn
O/mPIvbXgTaixqBpkp3dReEGSQ7k9dwRz0XkysFug6KQJE13RpI1X8gjbCJ7G0Ocb4HFVracqOcb
Te+3f20T8TzyZaiSYa63Mzmo4UJeQ/2MvlJZfW5SLyL+3Z6+/zLq/qX3j7Gzc6umKl1NbsdgPHQD
kq6QQi+PPSIAG1EZ1r0AJAwyx2J8y/2bou/8H9ZY/rSY6z7K1MDOMuj9E1Dg1TRGZoW2FgMqleh+
0we72sZamCP2pNZAUi14OnVIvdFa6vq3uWZ6rqsuQCaxz0qI+9iovO54VkOgeJDvldizHzQZsDZv
s0dbr3X8TrsK3DSZtUkZwMVRUhZnFMGLNWBP5VPlGN+ptFHj3/HYSt7mMXo0hivNZy+S459JVWtA
GJebuenVfbmBPHK4SZ0gOLEBpVesfyb0e563kKYL/eHi2m53MiU2MlHpG9/qZHKw+nu9NxbIFpRA
iOCWyLHCRFjYLk4kQ5OpJlNN6rVa1HZSL/aK5iP1/m1swkNkLjIBAlVNXLBMwLoSArRm2bvHUupY
aip7V3EQBgzNSynd3PopE8e9gx7tCgy3QXYbBqqAQUYnMHUz+7tADfEKtBr2jVZA9W/QnOQxSPNq
DSWp8YySr/TAi4RvxyK3rlZcsGXLePjSmuIuS3P7Jwr7gW/05FtY/hruhBLwjTYxQeSPdwX4ETyE
YrzsxJrWB3qgf6Lbn+ymLfjWKapJfcgbzOyK2u6jEBBGmgWJsiJstkyGIMMdIUg0dxiFDcEP7QoG
GzBRFUDtI7iyKFnUHanZDPl7k0oP8Xb43Dv83qTeWEd52H86Nh+B0SlFtgK17YnVjth7aoEFNCIU
2dwyC8/UpoNy8fNR7OPEiU4GFp/EZxDL7ofP8vDKu96+08fkQmQIluisLWCj8Ya8hmz8gSq94Iq1
7eRFZnOw4NWn8FIr14+5wF8xeYm64Bvp1tYaEUoAhPtKf44scMPhvvZvRViDjxsP/zNqZJCD8tsQ
QZfOOo+AikMcsbbumrxulrkh+i+xZ31rPSf5YZYNhqs8FEtLbJX05I17EFrtA6ZDkC3APR3U4Ebp
BqRJWiM6+4b2LdV8e1pQtomRnfI4/EbLNNoguKhyXbhWmxxosebZ+A2iGL5YE5sX8XrJ3k/PWoVX
hWL+InvTS5R2KLvducvZleyQ6UzxYvDKBQh7xy2KZrJnB/LiwnDD18xHGbQDLrZLnIbdxUUBNaAG
TfgaQxqA6eDeMJ3I3/4+MjGi8Soy61lgZXMGBZM4Y9UrztiBxDvWa0+uFUVHK442gZmV92kat1ee
OAC0dFAG7RFzWVa+ru+oV2tZcwoC9+vUqw/8rUbxxxGLI+xauK1B8hIRMvKlA4jrNqwT2g21otLj
q3/+43//v//7vf8/wY/8ChhpkIt/CJld80g09X/8k+v//Ecxmfdv//FP23MtlzEbHBbMA/sI5y76
v3+7QxIc3sb/ChvwjUGNyLy367y+b8wVBAiyt1j4AWrTghKhW8/eWZ5iVUAl/V2TDCjDldJ5Q+oc
6XPxvdVW0z426MLkiIqVbUIrrI6xdgeoGUsvfAyzrUu8cpBLtRfhUEbbSWUwiZrf2qgjvoQAwszL
jDhh8QrZmAwCIWAmokOQ+J9t5Fxm6UrHb/wAeWKgZ9WBiaw/W+rQx021yfHQAyPTr960kl9App/t
WKtjxc4yXgGP5LaTC40lZ5oAagr64r/+6m3zX796zm2OXxZjyEFz+/evHvR4udbVDr9vumjYIQkc
ADVljOvM1sqXKkHSRC0nuhF10KVrV1fy4Kh5Qqm2DpjY370q4WuHLHQ/zdPpimbD6iXEirUDY3X4
kkaVuYqtpDs7kMQ8lgV4Mgbkpp5GkD7j6+VvyhX808B4K1fdh9JIkA4nus2MariRYWwdbNvEMxcl
Dc6/+V161p9fjq0j6otvxwY0hDPOfv9yOjcpXUDnxf20SOcFQ11+bj8hQ5HfQlG2vUWp/iM9DqNa
aBt65FFTeQGuJW6HAlrFZuh9QwxYrjnLBFjT8GAKRQ2xBsaaL6aszo5aI+KleCdiPX9mWgHJoKKD
65Dbx9q5hlpeXQG03yBhz+5zxaZfgtsWdAeJfyQbKMOSbVOA/5F6aUAV9RumePkRNYNqbRXZqNuz
siWCU/F+dARY+32BksfeB2eG1SXVsvZRRRj+f8bOa8lto2vXV4SqRgZOmckhOVmj0QlKsi3knHH1
/4PG2BzL3v62y4VCR0AcEuhe6w3NM9715vMvfQ31oba0o4Nzxy9Le+kwp7Wme5obpf3c1Pmwk3qC
Hix/xVk1wj+q3k1fmvlApLCozAgBMAppaHWrDurhKXWL7EVr1WqnqFO+la1ydN8ny+gc8d77Jd5o
FJrYakYTfxKX7xp7fiqrzU42lJoI/sc3wnD/9o0whXBU/jdxzLahIdv6/HP69KTiyaKNSMn4zyav
KOzjxHDtVeSVJc8wLL+obq19l4swQ+mGs296w1UJXJZoSoUVZBRfpKvs4hIrzWMXe1h5WrlFUaya
2e0tBASI904ZYS4Tl3dykGyQxf9n3TKZL2JvX9cOKJtRd5KD3U/qnTAc9U6eGUOsl6ssHEFbkSgS
B8OJjrfmf/RZKoyq3f+PZ8/fH/vzh4kAlGUIy3E1hOhc6+8fZhxUQk1S4T3ZQz2Sik3dlQp/4UEL
FRfQd6puu8TN3nNhbuVaV/aoqgCWXm/0KNwiPEsasXDgHnfFoSbPMD9nq/np+ukAyejStXi50UFW
4/FB0EkNCKf5U7auYhV5V02kj6obhysZbJENIlU+GsjOhEQJkHVXjDZbR0WBlo3nJo8WOJf//lRc
+x9fMd2whWmrGpK7wtB/+VRYURl+1iTWk8Au96LPhhlIm8RA2GaXW6mJ6ltRtBmKx9Caks0n6eUc
QwMplyzr0M+DGOsgJS+llT17BAc3WM2mriIFLe60XksoYG4iz4EVsn9nzojByN/bbWG/3XrVFug0
W2Dd2M+hocKLEMUIFf8gi+1c1zswlIJR/0ed7FfMoaal89xP1o21w1LbUN6rWd57ZfuT8cxjGF8R
zY9Q6rLKo2wJSzy2vAobLtn6qbdr1DUGuYZ7Dlpt/gqM3/g6FbtIq6dDZgJUmetFPlg8IwgqoprC
jh/BfgcwvumsutodnrWZQFJARCZ1y05pLs1t/YiDUtIQlsMiLPAz5J171Tti7l1c2yZEZn5qvDsn
tb8mWds8yaqcV9cmIYexk0XZoCZQqIT6/b+/I5r5j5+Oi9+Gq2Iu4JoGu/C5/dNzaHQFr7tRL5+C
QJ2jztlbVFfhj6wHdOgNlngg8xMCzwMAjL5e8KNAEYP8vvdekFba4ZuKSoZthS9/H+lWnWADM57d
VAnhuKLFYvVRRUwKuVpZdMJpGxTt9NwFNqoifrYLZ0e8IlfyCzKxQE3nIjuM5uDYs8rNXEwrxEdL
xxwOsgjR6GNKWcQKeRsCNds6Ot9yyQgKPa3ehpPVfKJewxZnZVRVC3GIQNV0TAyobgv12kwRksAJ
TF2o17jN5feebn6iXhf+UG/bPm2XS8jrjBBzwH1rsf2uaXb7aGmufx938F8HSDzveqvhFC5Eegah
YL+ofnn0gkJ9R1Wk2fFM9fayWxShf16Q6+obB7xTxw5C1ltG8/02re5PRIDn4XLaos19QvHFuW6N
Cdwo1o1j2QUvaK4b4HOI1lV2fRxrMgLQCuw16hfh7yyfslU6ld5r3E3axlOG5D4DG3po8047ypnM
hgzgbaZepP6TWwyQk/HJ6rxhrWEaR3AabrIzH2S9WTXjtjb1dq1a00edbJD9BkbpQujLHE64x8Sq
vnd8IiiZ0abfEIA/SWfIJmruzGFy3wExWuvIHgP4E9in2k2lHoaQgL2q6Tp34KTfnLA+1V72Cpkh
vhc8Dh9HNkZ4XmBwbebdC3kuHzs7P3/J06nGJqDo9rJolUl7rDuA47KICbP+UNdiF7V6/kiEXd3k
IrGftDJP7kVp79VxsJ9k1RB6zcbTvGmnz3WaUdY4dyzdvT7JrlqRHWWwFtMg1A0T6ygDRoHMkM11
zWCDje4EhHAWSw7Sbe9Kpj6GlUlQL6+PuleVPzst/q5HkwPntfbWbNONh1LV672R1Ap4oAm5Blic
uyJs86d/myeJj0NalHsCFt227LDEy8LiqZjZKMAgcUmeiSiZkmPaWCcZPynq5MHEOED2tSaeUk5Y
kpMfxq9Onm+mMR9foxiChlNaKrkWduysbg0IGjkv0lnc0EyKDcSi4dRXTUUGru/6+FJHebmuVeE+
ok8a7HWnCHGcycdzrBGdB5JoP1saiQIrD5wfcKq2SeobP/3WvesaMjJyOHAA99Hwg3APoGna/feT
UP/1bcmqwRC64MVgqarKM+XvD0LCUGWjDUqHYbxKiLX3SC9JygByUw9u0KoHpMKIiMi6Du+ooOle
psYqMbxBJd+yC/Ux6jLWA32Z/pbzrQRcZrzdeoDh90lUe+HBniVWpM5Ki8gq+5/O3UpRlXY2sJVn
WDhijLv26zpd1hE66ON1a4zxtQ0a7UE2CDIgD//9Mai/rkvnj8EUrBvm/yxL7rA/vQ/sYQDn7Yj2
+oFpt92ZScpPXuB8jIgXYQBdm9DLvP3oE1/fGINe/vowkCOKBJC//PUHBXp2ZMqi9X/fsqH+ss6x
VUd1HP5yDg8P4x87T5imKkaDYXRdFvSTZ1coofvhN2LCyRyUR20n3peuJ/Z/Vst3fKUCpfpntY9u
41It9Db8htXGrXcdNfbGDMsMjaatDHOmthu+aiZaLnmyHYMa4WBSHpssVoMnxS8/zjBCMDZ9C80j
81VjM85nt34ZFnn/Yzsu9w+3SIjJO51tsMHGQrdcQ1D++9e5H6chrCYzPoweVC9zrWPK0k1Ybdss
NAkg2U/91GOoOxNO+jZ+APRWfbn18BRjIj+kDave93Bt1KAyhMOAlVOAwHTCOwcWaB48myItT/3c
Kovy4JMIHq3BPweGwKvqr/FZb8bwhFX1h+jv/vs7oM3Rhb//c/nxOjYqIYZm23Cy/v7PhWqRjmSy
/MPC4dKL9RKRIbbvXjQ/I3GJhko1H+LJr9EBp74bMzhtCFSvYgsVR7/tEOYTNmFrX9P3I1rOAfsF
qLufyrd2yQlzqv/xbeaPpM/RgE//GFNo/EtcV9eI8BiO82sUS+Dqm9thUO+TNjZOLXbha5BCINh6
0/8api4SeADPHbuCKWkM4UrWgwCyd2gxkoAOs+CrK/IEsyPTuqrkHF5T8qKyW5ab2Z0fEHaRxdxE
lrqOeoGoY8hqeWiKExmzH4Ctop9pcWXRyBsp83UyUp7zPksNr4kMtk+GlzS7VJTluUk6+0QSud83
lTE9wM32NzzKtbd5nq7xwp/T9DGPpqD0aJFMLIqr6ge8QFCQ7K4A7S+OH+cnjV+3OoeHWhSo/PYy
Ka8VuhtX2UtWy+LYltMB9vN3WS+rZKM8jF3pbVSW/evlCrKynqes1aFbtVnm72Xdp4s5drNvx6i+
+1SXdll6bkS5MfsSv0k5RF7KhPy115Iq/Vwn+yhmlc8eaB0Bi3/eNVbU7Akd4e5ZaZVHX6CCmMAc
w8VRhZ/pJNkGtp9mnqNCI1wfqx4yea3S3cly7uT+uvHVkNXtuE282sJVbYrHNQLKvFGsJn2228C+
TIZ3bxkBpbmqTTx1VTfCxCvETMnf+MadYqQ/bz16U/xEBNvm0W7ErBcZSSLOPjY2NstyDneeCOF0
RAta8yJ7GEkZH4iNE4CeG2WdHhtbQlfBw3Kl1B136ThOm2WOkBVvNEX3drUP6xiluHmcVjvZVnVV
e7vMkHvlo46/5W1SW53CDUTPYi9nNabCu4aJf3JMYeZr6IA4UhTeeEjEcp3G94wz1i1vsrucZyCt
v2oQ0jzJohc4xszaAdc534I8lD56GomlneUo3/GVQ1XwN5F3Jet0DToCue6r7B8aIeIcnhps5Gcz
Dt43Pa/Ds4M2HM+YbqcFhvGE0KPxpE9IYeEn4W4bywyy9aDEKxxb0kfZBYyBDoUNN9JQ0/KtFhnN
3u1QE66T70mfJLthMsKjoWjFl2TyWIDYyXcQkPXGanLtDtfR4Unpuh9q6cXfwUWxlMga9er4bnzP
6tRayYbMGn52pa08hl4en6e6STbyAkTG75wZzph34xWpPmTsB/4U8iKJ95IXro766pDsk6J397Wh
FF+x3l6PovJ2WlJDLXVJ4yjNXR+V5B5agoFrni7RUY1tAceaj4zIo1gVQyjKtcdDzFP97FG2qlbY
bSx2/ntZDBQXPBPGq8tUFd/hkhjN1XFb8YwhRrjzNAJ5slhmlbiH0nhY+jYD/GysAvKdV+u/ydns
wlb2mOyaa3bh6rOmDMZTqt/JtqUmgwmRgnhbbtVRmuzEngWrlfnO9YT9FSIi0IZqXprEYz/ueY6J
RiTr9vI+2lwYZ93IPu65t5x74MTZcs/z12GHtkG+lVdNTBDsk22TSZ8vMB/kfRNv7pf7+q97loOG
WvnHPftxhWA/ebf7Jht2vRKb+7ZyjwW5OThobQGwQ+lYWsjTMWkrYKvkRIrQNg+ubHGUHLZilmDr
tvRsIHVEpuPj2jbjQuY5ehDVOy903mI9wEha1gnkRYOzPF1qi04TK6B2XqbEmyDkBaDHz1Fdwueo
UHljCZI8w7tMnssUR8refZQdAA3oWwGVaiuLhYi1JwbLjnIIDmDOpg/6bCfraodkcRuusUIdj3mX
rD+GMW8dNOBy2hLdba1LnoVvNvejau1vPdJybPlntvlBztVOjXvhE8m6dVkUd7KfHFr5A3ZsYqiP
si4bRH8ejeh9Kqf26OhlsiGyG+2NZjBPIs7Siz9UrNSHjZcVRyfOsbcSWbpKgmL8I5h2SWbXP8dk
+o0dtPbFyUkuRJWXgQlH+G6qDTaWWuM/Dh46Mlmnpd801SFXzCAAs+x0Gu17ZOoI8TdT+iSvPIy5
eYqiwToiDbgvHAt5IW2y75oo+EPvtZI0qYK4peWYl5C3xs4ofBU2HZbZY1y6a+GBeVDqbWkgzJGA
svju+OKKhPac/iRq4wx8yBFAgSDU8t+V1v+txNn1qzWIeG30o/dco0+5wYZBQPuYPq4Ni784/XLd
sPWdR/gQ0OaCoP8CShiCswqi4G/Xw6IbPl9eFzt3LFAwR/18V6EBsvESLHSyTmXBPXbqd4h5K6/T
6ne3hmofoBp3EMQyvriGdSrTedbKVdfOhNGRPnTqfRbG5HLkSGKRXlCOz56rFicbM+mtHJBm+0mL
nG9QSxIMcvr6CEzfeZlc60G2T1ZETFct+2tQEJ6H3Yjf+Xyl1PUR+jLsF352zXEQQbwrtcr75lW7
ZaDudFutnfKTKohwYfL3dbkRULMrJeODi9kQXDTyN+t8nhDg0ikP2+zL5ATjQYMKvkubtn2Pi3El
Oyg6/Dy8+9I7xJfKJ9fBfEpeqjYhb9esGh58MBBnCwXMjWxQzHrn8tR8ax3d2DtIle6DeFDecoO/
/HxNJO7KzRQ4CSlcED94JJfLx5VjrL4C7+I/WQoONd5sIixHVBGIHwJJ781k+fthKqoDLiTjlynH
Z2X+oOMUXQUEMNOLNSkuELxIW028kl5JVr2WIw4eIXiCQ+7H2IYtiW+y3ybaCcSzLFKXsxCMbFB9
+1kZMOec36aVEplPxXxwEtZ2pR4pW/n6DN2OBue3wBrq5YVapOG0z9H9WctBslcHendkOXmRJWto
XVw3el7Dea7tWeaqJxhUKxtUzGtiKMpj7Bd3qtf5b4Od8+FA9lxikVWlAnMS6bCVrVbqJxuF1N1R
Bh9Bkv5MCkdcZWmeUQNF8ZrNMyJPh7A68Uuz5Lp/ksWTAL9JSCFnsKfOuTU7VqddOWiH3m7vtbkB
rhsksk/NylAceOhbx6mI8LADl+WcPVP783QMLFx2puF3X/3WGz5i322XEgRz9Xgd2EGzdnhH7ktd
GPEaO8a91jn6tYZv8jRVIrjoqbj/6JwpJPyGNt0sZY14IQzNssHpZp6szvAhFdFjErrJE6lxAv6B
+0drJbRprZNutabmayYvVBv5b23RqFuQ6GIL3llHicuK3hJfsbap4uYY21AseyTZvSAuzrI46NoB
DBqrqNwzn7Op2OZjFr/5QUUmYzb1YiEdv+GW4Owr4X20RskQb1BsGo+ytRP2dyMPqns5VPG3ky5g
LCRl8UDw5VVeJ82M8iRvKp3nhzL+7zclW1Oij/KmFBQ+WSzE5d4bJ3GWKM8F7zkXMxLgK4+dzCIW
ILssMgKfkKG+4hFgnzvZUkzgNtHSSc4Zzp3MNJ02ZeNv2dKvgSVFz+BAplcdtHvcwA6WJdHnLNFQ
Y5clR9WP+iTipZQU41n38/5BtnmNe49el3MvS5ovnkukJZcSqMq3drDVq2zL/PSHGpjhohoucJgn
N2L0l+USokpW/Da8s9QGR2C1WmXuCCBkvjmvzdEsUBPnTrZmvOdXamqQp5Gt+L/zm0pA2ra+eLVs
N1mn4tJYVXwkNZa/TJYd7WNFqBtZ9BPRXJzK+2oLK+RbjE+pP6I2JhtFw6VyvXZPWa3kL0Pc5bss
IkQvW3tPT8/1yBNtGdugk+IkL7JrmiFVTqCehft80aDtuy2ODwnZdyZyUWA4gf5Pqr6+JjrWAkmc
qhvy6/XVLPH5BZTDaRSAsRhxbNgtlWXg0lTW6kOUdsaR0MOIJdw8hwAIkurp16oPjsMERh1xxOxZ
dfv0WobBVSiqkgMWndiwqTp2QnOrGdbNnTeCOPPSMn+WdRhdfTNTDSDWXBW6Pabx80ZolBOMKqwF
La95+jJ+UIFOeQHmjrIoR2jFLog78SRr1IC13mgm8U62BWPcPxAGWbrLHv2A4XVbEEmSRYewJ8L9
3dNkD9+QymnOsrpRgDXyBe1OsujXpQHTCLqALMpDX2kvepMkF3kld4JeEfL2grLEjcqDMDd4b2z4
oiQPvTGIrS7absuTptxlTW5v5MAuV5Wn/o/lX1uX7rQZIZsDy2OWKdK1+ziJ9lowZs+yu5mRmNXE
pH3cvuMb7IHMNzfGb2oNXxQ+vr/G2Qllb1vXH2J7RmYrzulWJc/iwd6B5BsusrRUYbhB2nAY9hBq
P4aj868DHR+7NUoHx6AY7G1iwHMYQcE+dJGTLgevdmbDBe/ktjkyM2mN3N0wZB/9dLftd62NsZ8b
FOGmj331Qj67uYAETDfxkAS/eUcZZr61C6P7z3Y5nldzyuYvyXdkuexNSYrorm3g5kt39FtRiujc
ilCHkJ+ZO0NTpDPL79dbqxxbA8vcVK4Yjg4ZrPtaV3/KlLDlBEi0VZW1lylhVm2XESOCp4ZVqOzl
Rfbr2KNX7Ke9u1s8lDT1tWvD5tE13PIx0ZMvEglTRL6zs4vC3bW8OknJrkYLWiUk43x/09lKlCo9
B2xb4jgMClBAf3aRGlvxEJQbpHCG7djn8biy3ewB3cPoKAFSS52ESVlDU28Wczc8vwGIFAMK6JZw
+NAQUg4mA8huBnEG3T/9VbZiMYbBMb4OSdz7u8EnTlcoPWqaqpaLSxC7W5Xs2IM+H0bULx78tPgx
alV8kiVZ77Tax1BZJw/CUobNyKbt3tTROg4Rp74b7bp7MeO23jZlUO/6uWgoqn20Ij9cy9bciNz7
sjJOslFWFV23cXWhPsoSfjnI845pfocH++fZhLoL/cp6xCm7eVLiS6tl/aM625/3KSl012vESrbJ
OstXsLEKewJCc39Z58aXpmq1cxel19tAaxzEShZ/GahnJmlxBsEH6wlTTB9XkgOiNPMOueY4yTVj
nYDogkoIy7cPipJpd5nXW/84Y4W/U20P9FdD9IhIGlGKmYUAPKAvO/MsS+2gmHcYY3yXJXkA8j+u
I5zO93raI9TdOf5TRzx1Hiyn8cJGmX/d4aarY1S35xmbwDTPfa8ET1YASCrJ8ICcvmjynxQha70x
AstBApWPTx6iqrpLdF25yNLYw6MdevWLLFV2352r3Jn2CZmzc+gHOErOh/ivMzN0230Tl++yR6KW
Hz1kcUyStWkUEbaERoMELSSgCcvalYta9rUvE/dezA3p3JAbgFkRhIWmn/fuPWTjjxGwXX9OhQZd
x0yO3QxR0NXJeDRQv5y0+imdYQo2j/ZDXRBGkR1kXT+LASlgYZdBda4Yj7a7y+yLZQ5rK9ZCwNKZ
cZWH3h2wYcNDd9dhqMSGnobAmYHO49xiwF8cdEJqsp9sBVz40uHKdpDKWplrYYliOXdSWMtV0dhf
yQZZnlsVz/8NzCf8+wAvoczttefbma+MwaaY6xSfViN2P7fe+g25ecbs5kfQ9+U7wVnSIfz5r+Rd
taeSbKSsr/CgJ2xWFwcxhOV7wDYpHQrrS9ey4EGCky33XH8bnuFSc1cBzX5oNBRrJnyc3thIIIA+
n1VznTyTdbJV9uu7Kvi11XH7j7F55VVrtw+0vTLpkOSaAJEklPhPAFC2supWL89yq/EvrWPUe9eM
pxcj8S4KJh2/zydAJnt5gin8UmNXOPkuVuQef4k2aoOTUqkPicceIpR/OXlauxNmPc7YEyDhb2rN
B9mgT1pwcv8c4fAvvS5UIBvjFjAe+rTR8qHZ906pvvCnVPZ94mcbWUxqkMYmYZuVLNZDzDaNlYJf
hVq71hVt1/dRBHaIoS4Ix1XJL+9OaXT1RU5cRSWB1bkYWEzsZsTaPSK86ASPzgMCY9si0IarO5OD
4gGLUGH6mw7WE6lsrzH0NxTDkDSM02KtuonxplgZ0VolK+G5lfpbVdTvo6knDz7xz5d/GaSoo9hk
uWZdMmy1FSWKWSttfB/UJb+YTShP+mnDG8s6WLpl7lJFy/YjGG/i47x8ZVGvDXZW88tXFhv8VNdT
GpSP45gYJy1xlTUyUONXgWjSumvN9EzIpXsDk5YZeCbIXkFhKNDN3OGr6yDai+BTetY7RfaSg/+t
l67ABclUKyAaEndvhnKRMxRN+3FZWfzlsvSqkz7flUqvbsgfptfbIdLRgyvE5VaTqrzHV2Cy1lVl
FmfZgLtIdoX83p4Fwr5fs5TfMu+ZV1zCrEM6luYuJvP5tavqTTJjliIbEwO/aJxzhBLs/dBheb6A
mRjpVVH8mpTNx0jVS5eRskPy18hSS/VlpEQ7YTH5OObNIcSr4nud7QcEq35WOFGuyqKzXk1UOrZ5
14eXqlTiu0oZtJ1rWvkzkRZyW3Zn/NZO7UqOivPxvQ2m8K0hGL8BVRZcA4PUqmoSv4MEGz9FtRes
/TQpf4S9g8oDmbPY442qFPXXKXRLNFvq4B65yO7oVPk7i/50Uw4GsSiMl9B7Gp1vLDjB1Lbhz9no
JIb19p6lqr32cjN8UBtPOzhObB1yXSVJBP4em95+eDesHBsb3q2q4r23vBBa1XSvXqnmLx0UgnWB
R8hBdfP8RZCqgu7pTuvCCIqXfuzFfYNbIr+7/EX2MAfn4E9j8iCrrMqt15HjBEfZf/I7c1+marKR
rQTxmyvyaI/yUrLKCYYNVjvtoyw1ge7CN8LHRM4dhpWys/BURhqWm7F8PQcEW3yTfYc8ra5paML4
DhUdM50wfSF0de2SLP+mh2CkDSR9TpXjgK2dIHXUav5t9EbUPFuDLwVeHl8L8UN2V1SwSYPDwl4W
0WWw86Z/z/W2POCsV+9kNT6mm8aIUrgUqXbMtaDcykk7xTzl/BhfrKyBkqcbRzBk8VOcG/j2GIC7
a7vDnyrvPF6FJe9qoslPRQPKKBg7SF5ZH68tv2oPqHgpJEjn8v/n4GWq+Wr/OoHq4wIaNTnqK7Ni
QwOzHz2L10hFjKxVC3Ml6zN1mDaF3+tLtyobPnVrnORzN4vF0lGwTr6MobQEJ4n4exg37qq2VfwS
msl4EzjvZuhBfxHCDe4tqwxW0/wQZX3Q7V24GVtZtEqTPDyBgrMsevpr51vNl0CvjOuQ+jFpTCbr
LBMycYvEYdStLHL+v8Fm3wgtIzgBsOkuUl33m6HjJod1onhCrKXbDXGj3Hlu2d5B7nZ2elgoj9GI
4FsAx/ub2bVXTY6fYmSg+rD6vciwqBjspkehFe/hwnOzq12M7REZ6/EQeXVzn44KqsJYkXwhQfRH
GnXBT18cTE3nPkpVe3USZ8CNht+eMpPMoqhU9zAD2lMTTLi1dpm5DdH+fBHzg4Ld+/BDsWq0rImJ
4RfZHWJdeIdRqfxNU2v6axY2zqEoCULI4gik7BArcbQUMTnVD5pbx0ux9/mVplifbUQeGa+JGMiW
61nG+5ViY0YDRStfOtukqw8lRopLq1X5zcEmIrSMDXKbdV4SYDU4jy0ssif1qGL/ON8V9J4U2zil
W1pTEyJp6whUKOdW1y3Cg68q49KauJ6y9ztVLK1TEnl7UuyQMeaZK5tECJbg+tJqqjg9mxqC43Kq
IBT6XjToqMoi7zZ1P7U1sgXz2Gzop71mepimzNdVO23YY98GVWusj7VTNAdvzF7xHhqGFSzL+iIP
/Hk/ziL93q6n4fxrD9ktgPK6IpGX7GWxLjAZzgIT06TZPjI1NOfiTg04o8K75+Wr24ijWOGu9BE/
lZWynzz4efTDDkGWypJstBT0J9u030Xz+FvXKCEWlUTkwm518qzRxIuWYWl6m7vGmfXOCcxTHXq8
8WQ3L4JzW6KVs5ETqykPn1UIezyFZX13u5iXYz9SKvlDzIb80/WhcNSIHGXRVva9XczW4qPp1MX5
Vt/6SnpCu/qLvPJt7jDTnDWBMXWZw372bBWq6Gy3Ig9KiNNK4OKSPc6ssj+rkyQwm5Usa1hl/HVq
kkpDvwXJAV1JNwKAxXk5lV2bIlFWQYMfn2z5j+maJNxrnk9qYb7kOM9j+S27Ilk2RsVBYsTVtmrk
sDZDB9ftVfdY+nzLZdEyY5t9U5BfhOn6Xyo83GS9Ojj6sawEy1jAV1/VGiqYVQN3BuVsvKZEA2R9
nLrDcQoGyIFycmx5yJGAKyQGwoJWJRUgD0UTuedqPshi05jlTngQxWVdX5YkqcnxFyuhCYPIVGRf
IruxL3FSb1pXn+54CRvExuYGy7O7LYEv3itxxjpbdpQtaoht49w7mMfe6uWZ66kfw2RxGVv55snI
0Vz9USb1fhw15QykIXGM9CIPoxEiWDUf5JmsC0kYbcBBV+tfGpAah4A4j5WdI6Xbj6LIT7/Uyx5y
KGlyb1exXF6u+G8Xk2PVyv1BAHGOzBH6TXpv3InZHnGcD+C6Pg6FNFBMoJUcLV9sK1m89el1X6yF
q/R7rbajlamaIYbSlX+0izTZ94GffAm9+FFSSqbai/haNJ97uIDR/7uHp5TNZpwa5GFdFETdtiF4
1fjZWRP21tDx2r1V2UmEOMKtfBtRaXF70PPyAj0mPcv6pbM9CnvTpTjamW3bPKA1D7PFwLFjIHbi
ku6r7AO2VPmqHM3mYakssnoPoG8WcqUunw91lYRb9thiI6dZGlQb/5gYNe1JzDZOs7fToIxinSRe
u77VRU5g20s5l95NtyZVRU51JUfKyk/tslzXaGH8Mt2/dhzmO5At8iBntFTno+5W5FfHi132cbIS
R5hdDAFt45JxGVaFPxaXATdGMjt5Ke5KuClCDyjKltartXbjNxXcSv7KO1lpVdZsCjLq0Sau0D7V
+/qpDAXPEi20j44bEy7pq/hRc77KNlkD4jQ62EQe17c6y8THI8xg06mxWT0FYAWe8ifZXR4S3WXZ
Lhx7uYasMwIRIRoS1Actd/qDmgowMGmaXAjGJZea2MchQAWi9HK157vrcJQtsg9YzgY8doeO89xb
NsCdVHd5pyMZlibaKTfjrn7xUgx/zRIrPNfxn1MzHN7VFMx6ZaYNeegSU7rEByCR1eNpLCHVs3D0
HxDSxKBRgYEZs3Ve9akx/g7Rfg0JpfdXSduDNdJdMEsGggJJ2L4oHkm8Tq+Q7rCR3hZJHB2Ved0F
dynf6sM4vBQ1YPLQQllfdeLjMhNGpwRXPAQfW35+SZpdvSlFRLUp7nRTI49rj0lBdujPsjyThzqs
84NR64g9+f7F+utAaA3u+8BjLQ0dbS+c+l023up/6TsNZTBj2/51jtvQIHa6E558Wzn3rV6e3eqm
wgnPIbLZ8x38cqVbnbyZeEJ62cGF8K+uTmaE+9LKENryzfqCMCxG9bav7wYnrbdVNIHfTx9dGyKn
kjfOS5FpDwX2S/eCROpL3arTarKb5K7rU/dl8tp6Q9zF5jOg1ah7a6ez/N9qc9GdvXQnBQiOnCnq
KhXfmOC7bDSRCnry+Lmw5j5XsVlgw+bzU8d7naM3y9mSgQLLIMvyFJn0/gSideZ9DO5r6uHznQz9
VZagcj6nmejvl1JgENhyhoelZNmHdMrFoyy5MRESC92ATLffwJ9DG+6b6V4eNICw28zTBRAF6rLS
+GioQFRiueI420aYrQXDf25BVGXl84Q63GYo0Qm4j/xgnyUhZvR/zQw53t1mOuhLFxNO6E6psUV7
zHpoAN08GLkdHUbDhlnWFUBL5oNOVOSSYj2veexGWJVS1+r+Xq+mgeUpJdk3Cg1tVVkhdHXsfR5a
TJMiZTiLcOw3KZGtH6jwlKr1o0JpbyPiVDvrSmFfx460mmwoYZvj2yneu96Ewzk1f0DIcvZj3eSn
FLMGRABvpxHw7BNp3XpaR76WnxrVwrtrULwjlg7EnCFUWmZVvAQdMHDe8NWR4F7xkv4fZeex27qy
ZuEnIsAcpqSoaEvO294TYkcWc0719P2RPrd9cNGTnhCqIiXLklhh/SuwwDm0RGHvtrMF4sL7dire
AKPzPhgm6btD0j3Va1EVlxnpWw4pjmPsEQqAQopYkaFUz50Wyc9DVk7/bv5UpF1g9KvEF1AhdCnr
o0hW4l/N7cR/9eXrdbVbEkG7PUWTfcjYYh1b6ECzEFQ8lkKEjlBbVLFJ+qhZLUqYpmt+dqP94s2q
8ZINs3nMHDPa5/UYfVOQEcxQaX42EsvRclz6a6oWxv1MtTNo2rm8zYlQu0Mco0QrYXnhhzFFJ63L
yIrs9OhBXw/smprrtArZUuD+EA4si/RuIjWGk9tlTNF/gK/T8/Ya20HYCSTweI8sFV6aMCXZ5lgZ
msby3ahrnDYppJMKNaSHZIQRHo2WuKb4OFyrRuD52kU2SATNrxNibRZmD/XJIITp64RiW829AnHT
aUqcc8vOeTfiCK9l0ToXG2Hxt2n4aa/dERlQp2EFB6kSND4M5viooXXFAWtSSEe1lTvEw2Y4xQWF
n/XE1redtTS2uZi1cw102CbAg9BXCuncvB6GuOuYyU91yZ+6plFeaqhdx06a+j5vSuW9tJRgu2Ah
YXs3NJl5tz0zKqHqbNErxIw8FZpKffefKIjeypntMuOW2pZ+A5Gc9nGhkCDyv33bozYVTbDCGfvF
W0Y0hOyMxmV2+WHy3O1gtbl+9aqXrWFUDBB+AenvNFfOb6ddhixk3Z2HJgq+3dezmvX5sVGPfrdE
zmE7sb2VCO4DET4xJvNrKraDFF8ZOvG2kPl+G2st9inoAzi3cjk4TeeE22VuRInANj3m3fXs//tZ
1pg0rwPhS4qhjw+YE40PqBGw+jDISaaSdPfVPyQlhWIpXbaDXLadyHJVvQNiPW1P2vr5fzF96KcV
4nKMG9VuEPbJtb+plvq+meqk3gHfAeePEnfY92tu/eZ0ir0bPfh1Riz6U0di1BFmlnGz6u6fZ/OJ
vsMe/mvEwx9eLr7/9PnbHACd1ZpGWKQ4JRGBnl/WgNuJfpxvZZ6pOz3XIAN37v2i4aq2OVKlo36I
1cS931pb/9q1XeVJER0+C796WUH4M23xXC969KgUT5CEkbysB0kk0y5t5mS/NaGLrjHKzXJoUomx
pTvcdVq/3CxZYGRJ1T1AUiVP28nEmZc9KcxluJ0l73a+FCU5PNvZtsDRa4HHtZ3culBaQLU1l9vW
siIwhqi7i9jelPpuzZvO1ziNEULpLoeQHmzNr7zqz6CbrT2v13SN0gdbprXquDPaaG15dl1sO3WF
IFOWvPJZQdXDZmJ+XdbW1qXq+hs2sfn9dn3HT/ZATDyzznqFC43ocRQmAD4v5iGmwGQDpphOjI6e
XInHYgk4M/rU+eOi2qwezeSeupS64w1Nj9ja6SxsfcbNx7kda8iVehYsxULenjKSEjC8x73lPWRn
m8Hm0UHbnS8L1da8cA4m6PredTx7b1b5e53WCiR9WwkE5ckj5dgTRsDJoxcxuGtoFL+7AN1mj0Oz
ppsGHhfmfN0eKRZ0o6bGwFG3+VpTZSqIb69X02MvAH9ilgaKBTljSp7UiLTjLjJ3bqWD4mYrk/zo
zI+Lt66IPKx9Y/4+FhhLdTb0VgaveoLKG/uMM/f/7ENj+1VhsfdUq0Z8it3iwxvjHyKNvUOUaN4x
ixSwLbbDzJIJvyL5aiVLfrBXNoPbzae0rflf8c9xE2KKTctfsJN6qFEi7gW2B1kE+7zRXgZD++5p
uuurMMJ25hCBdiqO3xoUiNQF4s8UD8E4cfeAEpRkTvXEduEZoj54nor9OXVCX5cCARCFiBDSs4Pw
tJ67HZWOcJoG5mU1Ty8ztEVfVP39ABwfg9j/zqwSi9nG6MO40pp93SuFP5kQTPV8DPCVhOiUfGj2
IH/0zXAgv/DUSetm1K168Tq4rUxOY+glbelryfI3Gn60Je7L7H3/YIXNZ9F94DJ4SL3y21hAJtHr
ASlu9aTDVvOnlnB5XfkWl1lgtQ3TStMTPybMH3n5ju/X3uCTKT1C82an+6OyTNhZ5htqgOYM5Zjd
CWEvvpmOQAaKMgW6LHMIVtZ3PdElhG/WlF5SiYALPhCThnXJBLsUhE01dXZNbJjVMqZuZ2VkFMzV
cIAt+kOZyvJliP42WOgeEKG9KqCjrBPktZ4BkIpkNZyacyYP6exUTb/Cx+Q/kQ2uTMALUCSnP3ka
t1dtMQhDy1+GcdReDec8wqAMlEi8aOhCdhXOBruZMQDE0zwRL3415XyuhEoSV1Zcp57MJw2JTCgz
vgwKveMhgU96TuKT1/ShoxOeGFUtETnm9DhoScvis28OiY3p4DgOD1A/dma7TLCQzbNWuYqvJkkB
0254dmRFwXKp5G6IyvYs0unUDnBzsVqiNAt9XRnU4zShMavMEuIrvC5s66n2Jw4RKjVlon4gLW4k
lSGJ7KvrQHMmNUcMjX3ohwTvzEQNbBiQAuuFo5ToGEwigHwtKrUz23I3mAaFpXvUnsCwfbPpF1gc
6jn1BPrwpkn0sFma7jxkGKfftocNurfc/9c5qat0lJU9Hjp1OFU1QBfsSJ61vYq2nf58gZiMoDTS
/WKW0wGxR4na2Wx9ot5nfDRkdxZeou+tQb2pet2cIZJL7rDEJS6F/fGuWyCZDPryh7nKRiYjvcdO
rG7yrAx8Zr/4bOuYK5RxENUOGVS5+/uJPKeP1GUDtzhN4pf6T912nkU0+Do1vVOMVjV00vFX3fH1
CE8+1KaNgW+NdzMV+KpcTbJH79bmWYJ/MMGrtngpE9mE+QARuR3+FA6eJRB1HWxT6zqUSuLexjY6
FdJVniMMfqMluWjG8FpafbXHueSjL3MldKKOLw9jR9x/xnvVFiMlfArVWlc9d8n4PW7NHifDxD5k
NgWVehr20diWAe83uxTFfPASPpCixrNFL6zxvqn4sLRcvBQTdX29YesSiUOWFnsJoHy0RXdXFBXW
Pln1OtVqINZsGHIqiYkiM42KZrbvq+iurXGVyLgZVW18qCPtPdEdoJquvajsN4JBjmOIctE6K7oi
wOwz85QLTC7avvkrtKryyaQ21PYvLj2pP5sp0eRdTmBq/NiXhnbEobeNB2uHA3LldM9qLt4aU018
z5jZ+rrFNXHseN8aE/7CMdzU1itOusYiIXOz9771pD9k7hI43V3d575rL7YvvJLA96J29xXlnusA
ZbGNu/5aWgNoLnYkmKmhw+qFiidlN7yC6ae+GK13o4pRZAE53YTqHacczxO3O1fK8sdz8L+yvA9r
Koj/NKZTSeXJTwTlYibnOVgs6HyV7rkBMPR8ZOeVU13DzSYvmks69YzB7mzuCc/Q/WFN+jRy7Q1B
9wx3tb0zF9fbpfVIdkaGOFVM6WU7jMJKL1RHL3nR2kiH7QIa7/jsZggsQJb8wlb8oW//pob1Zk3L
r1bvqYEl5h1k7EuNCtFZwBFN2212+CB86wgbDZ0yf8FW3LrOTPd+3+btsY674qFY4OEpyfAoBumb
Q5GHBYu6nY4wC1OslIQvbYJLW9jBoJGs3OjCwBDIzY5t4cZ3xNJEuP0YyUV6hXWKWKmdRZJp53Qy
UGgmpbxUaTYdS0yQ76CGGwdNiOV+TIqYxSyyVugxzX6cCEak1qSFdZo5D0UfJ2Hc3jcDsh5T2BRT
CYDEO4MlcdmQc5hg/husLMigz1Tq5iaUeEsI68U2POICpWheu+44KjZ5A2XqvvYU7YPWsQbc9hM8
hgdoQMZCJBMW+eo32bBz0pqxelcaaqJe1s+n2jKtHZLXzu8ZLt9nC6VPgq7lHVlxDzkZ7gM8VVL/
BmG8M4GRrIhU6322h4EMX6GSrWmRnwEu8h5jiOIzrE/v4Ols2LJmfNe8aPQLWFLvnoUVkiXd9j2u
GCLwMWzekZDNmGpj8RYrxpnAQf2K/6QHIOFEu62ZCqlfSwUV0Zy8yz6rA3RJJpzuuN835swka5rn
xGZPHMXmeO0xcb12/K+X2W33EM7YKzMB7WqvQGqZO9Y9a20QJe9Bka3y0md8ZJMZjDbvEouhDCvv
ecIjGVOYITZWFBQ3H6hR0H5jEvTs2dQCG8r4XlWVjuCU7oc75pSY8QZB4189U9NZ9iN+IjuYQnZA
Gpbhj5qR3xprcvxFZEaYAQH7hjUe9CrzyCRPp72sr2PWLMehS6Or5H9RUvsOzuJrnkTiASB18PGk
YspqFfWGFTqOfqV8sM2FCbtqlwAgAXYdzt0UptjJqmM6BIgZ+r2xhqAOZRqgiM9u9jRUJ0+StIq1
IxkstfxeDRU5I5U8NKTyhUvtvUEO3g3tlCJ84f6PJIzfpXEF/4oNN4TA4V7C1nbsMMqS2I9ygNau
xQdH8HCfpkiGRITHlzblD7aSXfV16I5zgCu7GNrdgHeogg8bE7dA+AAggBdrZAWDVzi+WlQUIpke
+jSyn6baA1S3in03GLU/VYAalRe7u4wAOL+jshx2SW3vFrcdzxh12Pep0FJ+dBLeQgdcppkMqCVL
6JtTpXel0UDSNe4WrOnC0VrSC9qO5sDC3+Kd3fBNa44ajhlC6aJLz62KOVT9y3TkQBCbsI4jVjRJ
kgIhL44W9n1UHapY5IGZvna21jzEy6z7IGrfGb2pME9iOZeWPy5j7SddrNzsuhuusz0rfkm5/r4T
kwjwbOYfV71zQvRGWQHzZH37ANoNuWGA+FO1OFCWFgHajqbhTI/npY8pratq2RV5456fxHztO6qN
xCh65zhySUwt3HuM3A9jrOT+6Ko3E0AnNOxl8bVeOfde9SqE7dyVvfKnnfmiZksz7s26KcNuyX53
BvydFlNxknMeqqFN7/Jxmn0lXRx/JmWgZ97HFYJpRbWLM0HeUbhEpAeJEaX0EEWErmHdIRzljzmb
08WMoG/NdRIkw2wFneB3MtR6cVbEiATUABhd5urkLiPJIG7V3OE5dlVbtlQGVBGDSESdyA3IsqzI
RGFf2tkj0WVm8aS1Y3dAZBsms4JkrRHyWFh5B7Wyfum76lFRIbxhsN0dnK770ESuB0armdxhOTef
Z97kMKOSk/HJjUktWjHRYUyyEDtoVvCxtuxUdh+1l4gzGiWV6pX83nUGXDmWBTtuCjQU5KwHcp5J
Hxq8jzwqTb93RrAObJrmHG/ozr5RKp2vMyRDPIu6fe7Gbw5mNeHs6aSZijyUc2yzGR75gMZR7O04
UkPh5G8EAs27BsgsxHJVDfMENmGlxBit6PVdOeOH1UVMUYVtGr6DJdxeSUcn6Iu0D0SUHMDg8nOG
9a6t6vaFNf4dYZc9Nubpg6FpyqHmRvKj5SGHwDEVqXjs2M/GFoVmw6VuItCV9E3HjlVtdVb67Oxq
I54PRW1ruxSCjS9c7GTTWyxmi+VNNwYFDMmd5WSPiScutuW2YY9FLnXrQt2PyPGO0lE9FL+YnDCG
I6UZs2I/YPwuB7vCzisliwE/9X20qGHnuK2PXDnfR57FSBKJOMTl6UPDdydshm561gpgoQL1TaPr
RH15HpmlBsZfTZTOO8Ifn/mqXDAW9wfwZ74XCkkXi7FzcjgyMaAcbH2nJdGkxdBOjwpoPrN4S8Bn
0LkGCtxASO19G4wsKfaNhYN5gxME7PCqf2pyJFwGhUCPmn87w6DPZ3PxVVbS5kA0GOPPT2wWpotI
80clamQwqlp0Lzrjwzapw8uxPqdDJk7lwnBtKtC5KqoZtXNx2GUiPb2QvbvTSKELmkbDEamKkM5F
8JSy7tzrJSSvOcfTMW78CIPVg6qwZxkbq/08WBIWhFkVRCPZ1mPkZXKPRpMwjAxB6iAVdupzkUIE
8JoTkZfDeZ7EeN4efR1i2xzORQp1Ck0NM7UD3A6//bCUuXvgy63PRq7WZxu8a9/L6rpg9nvGEkme
04JNm4cuKdheze0pBgz5fGgoMGJDcwG9cH2g/qvQvPacNeVb6xYAKKU5tUeZFGyRPVTNbr5gSzws
58kY8DJ3OrJwba0ofMvCnUUvzdOorIF49WFeZHlmFinZBM1RaA3Vm53ACujHuOL1gVo6cnYLswqU
pErYS7nReTuwfGUdmmRXC9h9Hylqe5ZDi1/WZB1ahsNzq2ZwFxOWpX7TVi9p1v/q+nL4/Ky2R9vH
lEgL7/Mlki7OL4M4RGsa5bbP2B65a3ON5uP73rV1OfOmOdhzNJ3t+BVRU81AF2pY/bO7oCrrOemb
UcalFnRqk536XlJwlzttyh41xUtJs+cfo/hmYUOJEwQr+K6LooBBan0DzW2sumumMFxgoRsk2RIV
fqJG0UHmzXHqGowVSlIR0+Q09egSFRZr0GBn47y9A8w8qAs78pWyXU1eheHKYHvYaUnN9jcy/KSH
RIlVCPLvl6r02FpNJngNgVRniA76WaAxD2oHHVvz05X5T3AXl082wkNu1C2X3TFtMrCIQU3Eafuu
an2uzu162JrbwcTMg5/5+lX+X6cjguj/dfXkeN1+mQTgYnnQ6ikgbPmDzckQdCaucKGtmBiMlNlx
bAqPog4XxDX535WbYpa++K3Xws8UTgPljsMI42+//BZkSlABnDWlv4vyITnlSoGd+20gJnA/JONj
GdV3GePAGZdsEtLq4gd2cjFAeYdMayBjVuq3Dm944HDFDZ2sVXyI0ZQT4lQ+RU1RMnbLYq9N8aND
VSwqnsldf21V1ziMK0ygWlZxnmNsIttWvywa0TYHhAjO89ByD3ujC1+yqF68TQZJ/EAZI6Qcp5NS
2Rm3jrtcxYIhm+UoHasmcEYP84ZmzM+RKvDl7hWWVYixLnw0J7xgFMuXVJ19ZYak5Rq6n3mx+Yzj
UVnX2dmr5G++bPJpIK2ezKkkW1NP+11CiUyfeu86CWkcAJVrVGNByhZiZ7VddVMLRI0j26hA5HXq
D3lc3ayUijNGVpj2lweE9nJHFcbjKgyfjRlnWzJudFdm77D+20tUpmZAJHK56xTZ3GUYZxhapbzV
DLN7Z27dU04u0SPZmdSkLdn/mjNxcGRP9nxvPjuOqA7cAuUxAkd/q8oIx4RU+TFEZh1gTzvCGBX5
VVHZ93TeGNZ5In7EdfIKkhSQwG1+jLF4xBDV+VMI8DTmBb1U7FsesXwp47TxW5XYNrOzf4LMu2AB
jFGO2g9HwJInSoNoXIYGoRVoya6Ku+yk4zi/cwpTHnExlQdJ6WAHS9PYSaXvQpaPu6qe0oParHiH
ByJVgrT2YrCvEP2JKxTjU4mexEir5CNSahslOMUE/Tmr1WoVryShatjyqZvUj77T3supb3AnRzBJ
tZ86DFktqZt6+ABN5Q7P5exRpFmBuDVbGKTCfinyS1PU08Va0bsFqu9ktM3RG1vllejrUHgGkCqK
vV005OEcp/ErTMGfgqCpe7PVlRdDtRTiM9QpdIcCZqNVJfu8nd2PFvy69Vy49V20XAA+411uYqc0
UkE+4si/c3Fy/9F5kxE4maPd2AEYp7ZOukOH9uw5MXtU71TC/7TYB1te+rslkJj1tGY8elVer9kj
5tEzRvFoNBHQhiLKX3n9B1uBhBppUvuytb1n2MbRPk4cBMONJGNLZvIGxPB70fuTXET/PHW9+zhg
bJGU8JkJmm4POIEzHG3175w3e95q3hm1tNz/an+e3q7cOrf2dtgu/3r2V9//+RLbaVtG2ziPWZly
ikE+UX+socafD6uJuOOtvT3a5psxUbloa//r4df5r8u3vu3wX33b62x9i9aXO0OtZ5+9XY73W1nW
TKrrQ9VhCQOc+p9eYzRZEKzncwXKbkge2z/tz6d+HsVCGVCxlH2ciea8Hep1mp3MCvOxrW12y3/a
uFezihzTu2rR4ydLU7kd3MIIIBHFT1tfXdiM7qk5Hba+7aCiTVeTKbr77Crs7CFmGPt6Uk9y48nE
zf+zbztRdrKlvrN6Ha8v/tmXKp2vaaN6+upjxxlgZm/cKjPXwsSt44NVYzVeKY11VWtTvUaFlzD1
zf2P1tXeCojIz7qqzGcZiSK0CSB6rBbJ9ilefCzeqo8ExsUhJQDySGEE1TLqREL2dprujbuxzcFS
ovLersbuzkzzg8sceyHJkyWSzPITyrFDxpb/UmLZesDc5bVsc+eK/FANFbZdDCuxfT/1c8oKX73P
5v6MGUpxIb1XEKkDkRsWlQwNT7MJPSnwj6vkD+FgO8kH7T0D6N+Xfat+4LdW7sRkl6EqtQfKzQNb
zAGbxiqbgw53w4PZVlR6VAyZNB2hHEvvXTaO6mvjTBBG+2xVU4Ak5eRDEUEVG+9p/dvoho6dMoTG
Ibbe5GTWuwLt3FOeYFJQz9VPsPzlsnW1sT5cvbw4ba3tgFA43ndIv3fb9VtfP+ivnjW2d1trTCpJ
hWm+7/vFg6fWi11VZNNTKaISGWwyhUo8TU9bX1Kx2IUcdd1aHqmcl6Qp/mBD888FcsaqGlQSDsr6
Gtuh0P8mkyUet5fxapmcVKIL/a8LxoG4B1Np89PW13Df3vVKdPU6avhLtcMvMX7QZKES4pkte8eN
V3iCYXvri63ksSipoG5dVjXCus2rX9u4vnUlk1wCtdb0w9ZMl656WkDFP1+hJAJbh6i0cV43kit0
0Ie0Tp1j2jG+YtnyH9Lt5yWdZH2uRd+++v/7OiD+Ejqkoe+31/u6cNSS55lqHDubYgpwcKrusQw0
T8a8+uc0yexvfdthrNTqvl8PcapA59QXuXo+Ic353xNfF2uZdI61rj58dW2Pljyq7r/63LT4o3ot
q5828Xy37dL7SqdkLAjr/Xz01WcrPSSC1jtvVyhUmD4vK+MmPyo6ZJhex3U8rU3CUNSif40BgsKI
NcN+a2qiKkhDGNBdO1b3KqJoJfmsWOF6cTKJ4pgKAal6bU5iqEkMhmeCVRN7L2G/Gl4Ov60yQZjX
pklR/ah3MPf7abBf57KdjkJhxbadzecuO/ZtvexiE6382NvOOWpZlNgZ6JyqaAKTtNx+ccaSLZgn
3raWVWjZ81on2FqJG9kvhmnhktQXj1tXNcSsJopa3m1NGFNmQIbjR4PPw06fG+/FSkYFS7BECS3P
c180lkZHtWRRtzUrrF7wX2ORs11sMFw8oGC4bCcjGB0v33R+1mMwLQb3VV0/qOuLZj3L3d7zyrvt
QmKJWdMtA8lIBBf6W9/EzBOKDhcqj/29l9QjIhqmvHmb2La5ydWdCLhzLeP0I3KRwLB1eXTybi+c
MYf7GSeHEreQl3h6rOu22HsKwdD5tPpeTvYzIIFF8VcbwgpW1quSjaBTufptiDNm96UsXi1tXljn
M8oRGpOzFjeci0yQO+Mjmr+OykyxxYvesIMmgmPG/NkbzMPWauqpfXGME6NjEtpkWTqwgs6OrnvI
tzKsqMtIvHYzSFbeUJJCRqMftTJ2AkFNYEX5nGCE6RImuTnsgbFWbMxlOV88L4NRBqZexEdP32E+
6j7Yax7MdtDzo2EqN6Nsvw26QhSP2yw33jQ2HNUMXp2zd1EMZJEpxeMgtmukhjoegrhmVT/6cnyI
okZ9IclwY9z4relFzwW4VtawVleVhs9n0WAXrYftkVjXGHZl3sdlnH92aXOUnBVjfEq7/Fdtu8ax
I8biKiz84RaWuJeiKd5Ze3e/XFNcx7nQ/hCzsc+8zmKzdOsW6bMgL6lh9z10CSvzPcyVv8Ur/1qU
rR+TjfFqpt0pgcj7SyswhlMecmJMnnS7uuDMW+4rDZy2VNIydKe0puidfGPR1xxGFyGD6D2BP33W
P5hj1QIE2MmvVvxQY2kfvE5b2fmlu1tUMMIyFRXB2S6grQoz1pb6o0yn8mUa0lVdmIvz1swb/EYh
TdyhvLcfomGhDjVMDVoNY35IWnPVl6XdHlZweuwaPEIspTwS90SIQ263R0C/NjRXWTk7c+OJpT9/
XlKDpECxgwQVpgqFfopauZ/qfQJ4Y/um/kjq4FMsGYEMhtp9HOkVad8lrC9Fq191p8eztigfLXZr
r6N0tce+0/fbOaxPvctAhrY/278HBudXUzjec1Fjz09ExutoGQsp2oQwr+dmjODAmkk1XVsqfotP
zQhyv7ZGisVPJUm8Wws/4Pqp87K9iGrrta8awnbL4rCdGzxLfXSi9vjZqs3msZ/kyVQzFVsL/Zg1
ubwW66FXp4tMex24hlY9dON+dBUbLyPdvs665rDnXQofRAfPgK3TWM+kFnPMshSXQm/tqzppnI2W
XoZmkowY1q7t7dR2oIBJzNN43RqfL1U0nUVRtQJGLSZxnMYCWLITBKa5VisQDOEctjWr9Q9QBLB5
9kp7pmoBnYjm3OtcLV1VngaxvHw2tzNaW4/nxMquRT6+m1VanQoQr+s4Nv8ccMB0QnLlmuC/Tkyq
N9/rvJWva3vD0Qy/m7XGh0COtcj6KkkPGDTrKYYBZhTfjMyd92JETKnlanzjTkIkYI9yuVszjLa+
7TqXaKDb1nQb8wHFHSjD+vyvftl02Be1toIvY9yylIu0nVgigeKUQ5n2JQRjJJZTXlNEXvsSk9ET
I6AYOofdvxRW+VpHjbhuLc9bopVaSSL5enLqU+WgTHbKRrocXlS71O9tcj9gjPSQXriigZbK5vh5
a4iWGhN+9fJua2o9VA7EePlha9ZLmZ6iyYM5vD4TG8/iJqfk8w9vXba1BEmbx09byyomINYJT5St
mZD9HtrmCkSvTxe2VZ/RYtj+1sx1x3pokeBure399bF+zO2ifdjee7HyvGYrVcjTXN/3SixadK0O
t2ZNuDw/zZK0m+292QU2SClGUGtre7UkGh/yGoiXwjKlNUsr1UBpuvZsUywASF4axmqz6o6qTWUo
Jvzz1ZmrxU/j2PkBgfjS8ohMOu6nzpJ/wS3eFpDQj3pALkJRXjyT881Uz9LQJ6OzvsLgyI91ZUfn
3pDiEkVKcqQOWR4rTDxvepG+5diz/e4X58lcyGt33Pp3WVQ2kcvZfNZqQo3dFPYN2E/y+0QhvgPB
Z2OgxW56zecyhYkTxxdKpId0li+2LA0fO07oG3Vu3/dyqKRfNBo/b+7UMS9u20Gx7fwGGopFdvTD
weExGDMU6O7UUE+LmxHCFdRzNHQqHpsDKhavny+Q5eWp7ZqfxGYqJ0srlhdraPjZzQ8aefBv5K79
KqUbUKDHubuO9sIWf5qhyG5JmuBbmzvKHpm++lZbqcaitd9rrm6/CvtASSz/Zkg57Q0lSUNXyS+x
4v1iua6ezTb5YybVz2EWJuWdxjlqMEapsrkEZ2E0NrdpjgMT4gdPGNn3iSJRvlguVKSGYqXDjZ01
s7fTBeWlBiLAU1UdQORTSn6EnvdlSvgL7sRUCbRvjYy9o+VR+YT4noeNwB7TdCArTXDhu26M7qzv
Lqrv61RqT4banRGiNz5VqHivViBiFnaXAC8zeK/K2rx1jNs8f9dJPDEeq952j0sxYH84Q1BuA3BG
5agp1NXQNDV7tPM69iCRcf4F1UO95iBgO/yV7F1pl2uOrDwxPWKxaccfTeG2z1Jn0qZLvzkU7iF3
OwLElINizuJu9tJfS0no4jzhnUvU4l+JDKbudY80wLgLrFH0jxRvtYPVWOIcWyWofFK7u7hUjTeY
nz8nK63/mrhgUgv6kwxDg/hbANZXNeYQUz/4KiZ1J5L7pie10pKHBpbK1toOjdVre4TzgGPrFdsh
qnWYLrN3iRCrPGGjokH7S49wI8KULIbbqJnq80JpNfR0at1b08JI8VqkeMGvJ0fYhc+TgRh7tse7
rctAfXBwErvZdW6mPXuj0cPyhEC0trYuzbAwfOvz7Lw9YZ19TgYzM2uX5Fhp0er2WQ/PSwSl1Uzq
x61FJlUc5m5EhM56cmZnQ726P28tT9eG50TJYQg4WNJvfToZIafRK21UNDxhO7Ao2XNrEC+6PiF2
lSXMmkyFjcAVrKrTh0Gn+rCeVNbDPAH8KYgGTtsVQN3TOapwgfp6ydjNz5ivZp/vuUimKki85XlJ
gTsWS9Ofu4hotLIV57wQzHRVn/61extfadZOT46wn/Lpd00m7guYZrAY1kw0SWm81HP9S2QYTWzn
gGjVAHNK7whj1HyxNfIMldGbwu3a0tDjc0NMTbCdnVQqPcSvW4fIfGC+r/+HsfNarpRX1/UVUUUO
pyNnezi1u0+ojuScufr1IHpOvLz/f9c6oZAQDBuEkL7vDYBhyiE5OT4zCKhowZPYII6SbYvIzbbR
f+vUIUhWXuEg3m2qwdPg9aC8XAftb30f+4H2bGeN9hyNEoM+mJajKIaS0xyVEXiIaKJ0pvbMB2yw
kmBun1akkXtUWg/mdHrhlTvg7i6C6HDbCqmxnsQmCitGu6rrj5YXWk812ui3PpSgmasA0DLdgx2N
I81eNCYi6N/RkmNN49bpGtRvteUG9VuAzX+vVzZ/skRytzD7AUZhm/IEl07F4q5q5qKoq/VyUyp8
z0QJE9NsPxYA7Oai6nLWmOxdgBsPoqrXRtJ5TShj61F4z6JuGN2TkvJiiFJZS+2hNsqMFvyo2LTm
8JADDrnOVbAgcbTqnJVmpcGjZfOa12hnmYOqr8jtkinWOu9JbBzZ38uZNt5EqXft6haU9j5T4yBa
j9UUBS4LayWOZgFf+dhQCZ1VUbhb6jQn+u3IMh+9Nq/uSgCr7LeFt2hfyU9iQz9CwaMlW73UuXr3
WgZyf0HRR35qPTe8lIr5vjSIWKegvFFV+6XOxq6s7ueLVm2HYAUyQmujN4eLGoSPde8kN76ByY0U
+qmFBHESJYwyTXkldp3Yf1JqvT5+qBOnGVX2o6xdb6PkRQLIJ7XuYmOXRAktCAEw1KnLZQmQLrmY
sttEcFSfy9DNn90oJ7zmhMFe1CVBSqwyBGLup1m+HgpXXtH33aNorGt4tGaoFGs68J9cxg4rZpjd
ek1QPpdj/lQTKLyi91o+ZxEit7ovuWsZOiheD93ZavSWG8BBH/jUhkQqSCnFLJ/loQwfqtA+ioOi
Cp8xheB95RyVoctvg96fzdJveZ6d9lrpXX5y+rIBFTR4ybX08m2abyW5yzdVZZUbxfBGgEdutdMl
zbq2ERSNsHWjyX5si4/bl0pzM/jw7cXN26vReii2++Sk4CX8cJtwZ/gIHkQGK52MGYCTK8WhD8xf
o52CYCuPcuvBnJB8MN1yq25q5iDritlH6uAvpCarEZTwug8kiKQuX3OR7QMfA7teB4MuS90JxMSr
UlrB3uODQIBbBpIOSLlt1bM8ojVXK5JGcgF2ki3t4159Y93FYAN6YZNr8i1p4iNm1NKlaHLosW1n
H5MWApymvYZVF7L8s1kng/ZMWt9+HhNDOQ1ktIl31AQTtWyVpEMNZ2ol9zjpok5M+nbADcDJ22hV
j3wjWQxf5fau+JXzOInwDZAYzKHQ4T162kWvQnknYYyyyoK3cRxfyAhtglrJd5lZ2+c2wQ2GQAC7
y2boUIA3teKMaNkXEBY9LnR1u8stHx9XVXVvbfqLy/gn5Fa0FbrP3drSNTK3maRcEuaqidHLdy3m
yl2RjGcDwVnPBySSSFguRiqcvCE6VEpXnsrGLbfYR3abyrK8S2yX40au1S9ej38AiKlm641QNOQx
vxvAP+6Fqr9KYVAcEtQaL8gkgivhm7KNK6u+5FlGlETt4G+N7torhvYCkODQlAgy1mW0Tst87yS9
c0y1odjEzBtYWun+SsNNa122zcEoJkSg1yhbvTOjHQDhH0g1fZ/MRA86WfI1d6tdA4dr1qizEcGj
35iVBFwvquuzwhadBOBaaEmwYm80vvaaCdtG/lFE6gCvTi/PHUCDozQFPLTqLmbUyjStZopCN2rI
g8Q+wixphGRE0NXyq5p8b03pFsfwfBFHWcfhHfTyn9HWihP5N5kvYVSiuSafhqxQnnQYHjrdnnSv
WXYR+BurWGupH1yatPBOXs8MI1F4fwcfX564yZHb66bemyeErKwWTQoreMWolwlmRAzVLMpy75vD
D1uX7UtvR/WaUGDtEwqdwQ54q5FbMq2j1/o4QniQaZQU07KsnCIlXyACpOsuDH5VSY5LdqAf+Ja3
EYgV5K3KHTf0TxljEdMThif7gClHXRiPBEbUVQi6bOOG1bNjV3DM7Ar3N1nLjn7JOBhK+nrs2mqd
N8QEyvQRTVP50gaBcqmnjaVjWGlBwozTla967lZvQOr5isoKRbIaxl6j2npRZK8BZe2CzPslkXlA
iSFAUYhQxs/W6PK3GllzPtqHJsXGzrLhNKkeORC5h57qMD2+ehVAnvHOiqRek/cscv2GrXmywg3g
NQ5ln5+3jAlCvRkgFz/0DgH2Um0GssLeE8IqfD7rAoSSKzfg8PXw0oO8XGGbxayCRWETyXB49Jrg
9Rh7O9OZ1GeL9pdnuwkCZRrwRluNATHoKcBDd++PWDWqEOZXjQKVqf7dQRoMgP1uKwc4X2laRJ2t
lZ7W8hqh6WwrZw0I5UbCgEWRJeQj0YvxPJfEQm4/D8Xw1PtmdSHUmKzHZkAULakfYC8/EWmuVgZ6
8kdnUEGBqq5xtEz7JLmtc5Ii1z4ZE06nCJvvle1c8oBhVq8khrG4KA4jCktYqH7rAKLui6b5hveB
BifY9LZSHg3XDq+ii0XwOJsIxF6sPseWfQb/MDDL7l3uYPetZ9VOdMMDvhSGW1Vr3FWVQaJIwoJA
Re3pZN1y41DYRbYyIrPeA13PAMU5BqAbPgY7yMwnKyUppWZobiEd+5wbjU2UJ1M2URju86HW921Z
OO+x8wKXqZFr9+dolhs473xLnQkiI/0MtHadGol3UnsPf8RCrjas1J1DC/Bsb4ADBXdCSkpyWbw1
EO4tIyPoIesb5oxXpze6x7hDo8iihJhMtK117yVNJPO8bIous+aiycz/aJZQxLD5uhkuc0enM8Ax
2glAz8Jxdq7nOmvfQX1NYehbs2ReqbLHq+jq2nksQ9KmzD5+xam6Tb1oOMkj8k0IRd2V0PttTA5R
UHUu6BaLzsjqjA/xtJnEc/S0Vy6yXtb3rq2HWx1OIzclJ/fqexkw1S3KeJ97luyvY4vHCCbsKNWs
P5o2ZuZhBG9RrKJzqGePhtabuz4NWH9PG9e+jk4DD61Wwm3V3GOrik4+y4NT7FrBRssgAMDGDs6G
qd9VT4O94fT0KOweOxBXxPfCbSeV9xGDSgJ7LM6aSeBMSQ4CA2ZOGWmowsASdWPyugKB+d+N1JAv
atE2zRzsMjQfSS03B6nRJ05NmAW/BgvZ8ykRII3qVnWxdcVwC44EZqAOHGuvBY01eN3AitPlXEIj
FwSlj3TU7Fzpw6Psjz3UDtfc9KjSrIepiEzBsG51HpYe2wDNLD+GV9IgPTkqoIscPTuDyDh0A4wU
4Eq3Rm/uUo3/U6qH0UbFRHNcC8ycPxH4DfBnW6sbUjgFo33rY0VhKtgkDw6puVNYFW8jcKNXvDZA
G2bf/S6IX+UUlxin/mVnLp1bRAmsKVRQjiornZgOZTm2chWbgU8YACtH2riiNRrg2KvlYisB9nRB
Cgxlqp/EZXCtfAlKLz0mYc6Q3TfWBsNu4CGkFADBZeM6QzEtsDKT98Jc6wx5106B0lsCFMB/rdtF
Fb+H5Ih7DQmwHqLRf/ORgkN8dDdgLbexrB6C+4Q3AqC9iRSeLvq/sbSO2/IP65r6XHfJvuxLPpOg
AiMLS2s5giRUw+Msy6Plf83SXPuChDyKnP2TGnnGIe6kp5EgwERvlfeFPhkPhN/kRjuETu+Trd84
4egc/cC4haTS1rGKrFItpwj/aSDGzbOtq8NFicOXXmaV6hceMoo+lOHJpKlw0bWJKn4PKNDbrADh
JWWzM0l4g+XKzVk4Ih7+NJ2lPAPbtZHGlgYWAjrjtDLh6tO4rTZZbDqPsACsB3l4GUHwPWqAEczU
q3ZFGH3JmRggXxkArcxJporiGKsJc748AaApSfuosX3mT1oM/MXYpF6jrYs8aw+wI7KXRi+rQw9b
ZC2KamRV4I1LA79QqboyXeb/qRtzo+ber8GUhn0WxuMZ4Y/HdgTsrdtm9OAh5fLgVUpJZhgpTKu1
4q1RmsU+hwauebAzpAiJuYQ/b2Jq2B1SwZZPkjHzVtbYJ1tW0Q8acQ5G8U2SPDQ+YLHvqfmCaVl9
TCbMTD7h6nwQFkfdeggm3GipDfIRYIQ/IUnFZlCDN0nS3G343ypRL5on02tXnnKP++rU0OlWSRaz
FUDPSgU5rZSFt3F3A46QB8N/CSuQAu5zX3nxzoPOa9Ya3KKuf0aoHHVDPO9mXQ2BERK4oURnwWCH
Fkrek+CGONC4MSTJ/sdgV94JXJYxbpms8peIXfFGGwVcsoPYjUYiSLCw+Pe6MgPta9cqCkK5tB8m
SCFz2eSUtcCtvQqvB3cVScoUR6DWA4u1Javy1ZLSTSR7OOT+0tsOFPN046rpimJvwSeaSiSPWwFV
FJX9mAzJQbQMrJo7gyyi9/f8erqIaKX48rAyrSTeiL8yQmuaBCzCZ5Or396r5L1QGLGcNST37giG
82czPb9eD6xDihq1yAGLTSTuv9gNWSKT0sL4ThSTpNj7uaTiPzP9TSm4Tw/vjIP4SfFn4LzsB0WH
OElbbJ08/yXOi3sPjvn0GOcnLCoFXip1yboYE2l0qetztdkjtYInE6CPGfsregO0WzLU/RD3W1kt
vws8sNh0wKibEn4d8VQkR5KiMzEjKqyYMd6utiLpPeO8fNn71sJc3DqVzxM1kRDd1VH1LJ69GdkP
HXGf3VhqDOtGF6C3x9Sd9FZ2ii2Wf7WPZtvy0MAOq0CoK28jHpd4GmIvx+MzWold0QsMX3XJKzcr
J2vTE76ODugzsTttICLQN6R9gdc7Y0sXjQARgDljNYwR6IddcbaFIwVIZFtLT/PuGLegoczgIH6v
rypi1NUmrKMvY6+exJ2b7xLU0lVmxMNG3GtxV6I6Y/1fK4ivTBgA8UzEGWJP1M3dQZTFRotxDKka
H4gmoo9d8yQe/Nw1xa1ZeoM4UhL5XBVg2DfiVog/Um1L7k/tZeqaCDqzXKP4UU+2IchdzvdXT612
BHil7RJmA/S6Z6VIa5i2/i4dITrX6vCkTkOH+GwnoWntR28ECYwd30qGzokSboWekBGl2f/zwx/+
BrGL7RVkd9VX55bz00NNBofSVlM3YggQ3/cGufGDCSCrf4rh8s43d4ZTfHhrPoAqPt9BjTReFsCa
HKud5qfKuA1t/5vUJPJ2ucMMgifVsqF0L4OL3D4mmFjuxN/SusVDbI7yDo3GdlxXiX+pO1UC5jGN
Q9NrLc4Ue/9a5zT5iHCAH21ET2jDeMcUhqXL1BHUHmknHY710n2mBmYx0kBX1x0SbAfRg/vG6A5D
arAsKbap1WF8ZE/gyn/9XTOLj64PVthJNeAKEyBl6XtjeLXVCcCoZWY5ydswvE3DsuhJorjUZUR/
phHJUEdr61pFB2YlfrQ8iTFStBeb5W390EXnXXF8LJzu4FT6WvSE+RRsBfbSW12RIBBjIQv2ao9C
93F5w5e+LOpE0Zt6ody2uwqQ3t63gp04povOLlos53/ugqIsnprYm88R5Xn303FR/FQ3d9u8MM2/
Qw+2ciT4Y/3owZVbxcBjshiQW2uCcJ4+HKoD0dRTWagO6g4fCvL0zAvEE+9MFWNQ6yEd67vF3ID1
4UUlYjHKGR7b0T0FlNKVzdmYsKpjn9/Tzm52uj4ylahUeSN7GbGbFoGZFQneneAdDOlkF6mPXbnx
gvzBwrx4efDiV0Vxfp2WsqhcusmnU7Iurg8t9oOiM4pNOQ3XYk+NoC/pIZwncffFRTLwjAOYFbpd
60KrX4u3BFY7tWL3Q21na++pgYiSWLcMuAZvIdV9NQWXwueGNaEUH4mDQw0JJ3xDH6mvQQvcHRmT
rbjHYiMeezhNTxDKZY08xD/SQT05oZbs5LE/R3qOQJnTHMQgozBq13B2c9RzN37mzV8Arf4FKT85
iguKJy/2GOnriQ1jBt2vsXMeMYuzZ8yyG5nPLp5nu1T0iGUwkBXZOnLe8vepda9s2gHi/XIX88Ri
JI2mz0xiJ8bGNaALCVIJvIB3cMkaM3EH+VHRhNwalBMNXZReMbazjpmYbIHXLfaDbR0HgDnkc/fQ
I9EoDsx1gmPYPLuaV1GB4mXk3FRlHoThUt9KLdJ24vri73LNoD/W6sOopfVO1rW7eKrLoxV7adP8
DLUhWPVZhtI/FPK/C7Rl4JDEt1+U54kdy9McRxqWD2D8t0piprDz67S7IsiuH4CmFSfB2umCpjjR
F/7kfpLMz1c8iWWMWR4MH+jfMfRMfXDKjQFBGlkMS8PhJOMlsBnBNygEbnNumXgyolt7MrFHA3iw
m+Eb8t/BXDRYRvTlSc4dehrvl5uwHBV7osn//1LM1XrYS9dlqBd/jCjOc/GlLPbmyjHA9oMJLcIM
YqIrNeZBxmNRNBE/O0+5xC4Om7xq8y557b+w+vlDKf7OD7OM+dw8tdfAAi4kBLHH4EMv5q8kRwhd
i9dkzJCDWXuD/g2tFeLJfhsdssr35a1oPu+60xc0AAzSePE8jxM9Vczols1SN4wJKQcFpUgFmNg0
CRP/zrKZUZKi/GEuO//1+djDxLn2GbpuLfsV8PSdSZZqXKPXm5GE+mGLP0QvT6qtykcxLROTOrEn
NvOlp2mhKJIIQvPagwCyNBZNlqLYWzbLY1zqlt/4dG6QvjYIdTCGMWaKgbMBCJAeRFm8edzxiGX8
dHz+48dcyVaB1MkfppHiEc49b/zuQbQ/iu4aoKQLaHp6Bn7TILkheso/74qz56EKUE51sPN485kK
4sEUWZZwnzghguAhji4HljWgOCA2SztR7NyfnVKmx/mvn3ryTPZY3pl5PjN3ZlHrqGlD/uS/753Y
m1uJ3c9lcdJ81Q+tPv/A57MkhcRGbb4oI1KzYlxZZg/i3H+qW5qIo/M8W+wuG/E8lqLYE+f961U/
LGdEa9Hw00/9U92nq376JW8a8DGaKxsfRt/0iuPhTK6iGOe1qnjhxYZQCuRMaEQs3qcw27JZ6sYE
T1Dod7Qpao3duZEYbsXFl6YfjohdV/dACJGCn3u0eFnEe7K8LMtL9a91y2nivRPt/qnu/3opd0wn
cn8WgvbrNzYObUxrp7mw+HAtm3klu5Q/xCr+qfmnunk9MV12/gVxnU9t5l/oIueiSN0fuXH8tRga
xBpU7C3faDGGLEWxt0zIlsaf6j4VRTu3RTCg/amUSCJEmQmRj5eT3DvTW9GF511RK8ojoWyW1UmR
7FQne16Gd8BU0MaXsjRONHJRFiM/cyGPiJKRGPYcOnI9ox7XYngg+o8ka4Uy8F+62jxomDIxBDG6
ZPkICRPxt80/DbdLV7DEon9ps3SDpe5TdxFFcbT3qpiQhQ3Tq5NHfdNYajyuxfo3AmBAuCjqX7y6
C3bzGy9uyrKZh9WlLG7XvxbFgeXVFUWPQMrf4VuUP11B1I1JBHZCiXiNlsF+nljPx8XzWc6s8Cph
8ZYcDQIj2hQh+bByXJqJc8VGTAyWotj71E4Mokvdh39cHPl0SucU0nbUrqACH0uoFLgGiBZEyjUF
JMf04cpxxKufxdDlJlGSHMSdyaM2TQ6jbK2qxDIO4mVfnuj87n8IZn6YKixNxZ54vEHWEtGbG81B
rtRC9EQLA2RSVLSyu9HJSceg5qIMN/GKznFK0QP6UQ2rd/Ei/41qlbK3xTqb1ElFcjBNk2OERDAs
cUhrYlNWZCtXS9k1PAn9M99Y5ZPusDUaGJAxIC+RD0NVvL2uumfB2TZIAAQy2jXirornUiZQmdQi
e8lDeCaCT65OD3isEd2p53jmp9svbuqHRzQvXee7LtYsYnd+zQOSk6OjD1txl8XPLhvxByxFcWM/
1c2rOnHkM5lzaSkOL/+S6vvq2sRab4WNIVZxXuq+NVnY7zWEALcqjFmKUM8QIM2O+Exy1FDJnWkW
Mj3TUccB5qlGEd5NpfccKMlema4hR2Vyzb2yXolWY5P0B2nM9Y3cJoD0ui5bVQGvutg4ia2vTQeA
pwKm6BJH9k4OfCPdIhmE4TIr+y1RSVDDg3WsVK96gJNFrhnRWIjniYV7UShfYrd/mRDtTx4ysE/w
b8oNqnE9qhwURV2C4FESkZ4oe1QgQrOIn0LHQllQb65DiBaCBWxhp5Lb3zuGOz7GRfUTvuOh1ZX8
rU91XLVi91uaMyUv8YE/uZ4MUjypXlpnNL47ROvJ7LoeCQelRh2n61ZeVZZfyhFML0vy/FWVY3ON
og7wqgDZLjmbbAF0QsljahToN8nypkAiGGWoHBw3RozFrZ+OEErCTKDDUcCPlH2VmfltHKLiJvbE
JskyC92zNEVYmCC8kYXeJi+QH3KH7qtO8mxfy5OUXyIXGnYkKHFspgDwynZZuYVZiOq1DOFTczES
lVEw3NRJBibIqTvWw1Vmn0BqkF5zCLbXqH4N7RA8dtMGokvw6MrRN2Q1paOoyhNMutFdRJUrQ/hM
M8jWWN5jhRr2o0wm9DGWFGU99L3HCoIDoekArYpN7mWKpSgesquh65qbEjXOwzhtygTYnknfgl1N
i+WArybxWsktXNE6sjP6gNlc36vowri/hygYb3MJNAfKvxZ9bjm/CAznAZWZYF349QrdU21rKYa+
GYYqReMNMH2mKfrJtIA6A2tVNqqpRvUKK3hkMHAAzx0/vxRQ7S7VtFmK9M99lBFD7ZA2MuGm5eop
HfVYWyu6ppzEJhu8/1RmbSGtBweWu+PHBJsRNXhpXQCjttm3X6MufddIpYMLh+7Pu6XDZwaZCFoh
K1CJacffpDu/+Gmkfh2qCLQCgjgvXp8Au0YH62FUyCUbQ2ScCzttT2ob1oc4DrMbj0CB8l/LT1Uv
0bmSWL/KWvtSohp0tYPooTOLCuqrVD6FLYkjC7HHrSiKA6RCX5FfT7dlv2ox7lgNU/NQiTHlC8Fy
TeeRwabKkqDdMmZsPpxspN+seNTP4lJlpSs3y/EPkMNw6kyQRdvxwSk2y19Qe9Ef3x+j+bqlNtYP
VVNvUxlZm7WLxXLrJc8YFY4E7bOKtbKpnyFaVE9wz9sboeOjKGG0Wz9hWgcZKukRa5paiDpLyz+f
FNkvso0eF66BALWh/RCxmHYlGHQX9NPaS9kRVs5j1E7EAQsliyMymBFoNm6Fqkv1HrFNZS2K4vYk
sTx9qiwwYdP9MfseoEsxTfTCvdn/mf+dOErdvZmVcM6m+4fqNIi8ZHDwp6fP9J2OcorYFZvCG2G4
L2XR2/oaCckPleKwONJA7th0DwBnQOB53QpcF5YKecGgpJbvZen5h9bsPDTe/eJbnu/E8bDzy12s
otpUjJJFwFqycQsnHnisvMC7NNOmi9A9sTV3/+FA28bYybx5rhluoTCE57xP8DCcNmJP1OmssrFs
MFFUC5Wgwm/wXxqKU+bWy9lNjzng/+WU2O7AV8jK/vNl6iZD5Pbe33KZaOD6018nWosfGbJcrS5x
PfEoSDvqRg0DFkXKazBtUgQmrqI4uC6KhYHbQV6XQ4Lr0+FcRrl8tTQSezjonfnwNeSROTm0iar4
eeHgiTFI0sl6M4Dioywljn46VRTFD9eojh4shMDnU8WvfTgjUfVtkwPQ+Hxg+quGPITseB8z8z3G
nhTk0mjH53oo4rPdBwBOFJQ3m4Q8o0y2YhtlvvIs5353sdXyR+or8nNnZvKz6pe3hgH2Rm4apgui
g3z9Wg39L6us1bMJtOTNTrgUyZz8GqNm8BYU0hf4yN6DOKjn3tXNQvNRHAMpvI0h1D2lU8u+fIs6
RX9R3CB7VaKjaMI3J3mWqwr65c0v4+HSekp87acN4n5qt9Kjkl2zGleM2aDxpqJoA9GURI5r/5aj
DvdSm9glzKX4LXFKdLQVrV6LotZW3UHDNXWT6waK+CvTaNonbKyQLjJ6dRtAqHyrWmwRZPh6+4lf
+QYULN+YiasfeiwzH3OzfwFC03w18u+jXdlfDMmuT0keIJ1kqs3XagRIIVtG+oiIDlq6fvvHs8z6
K5AtdTOGuIiblfuiAD5Dw7buwHuyF/r1dsQaFr7wf6qgRf49+KlONSxQscl4yTun3OLXlqMwZ2Uv
iWSYpypuBjS32+xFhTH9hPX7ShyUgLG9gMD4ApNXvooq063IL9hdvhfFHjWJo+IM0VoUy9DWH0ey
dKIkrth08lVG602FEX32hhFcQmb42rlEKwZadOmiwmamV4LuYbMBi4esJ9Ky28LtrJM40taus9WV
zqDf4XYyuow8CMYEb61ctGs4PsFJFK1ANoEpBO1ZFE2MiPCBVN2LKI7S8N3mm38TpaFNHhmv00ct
BN/j9t7BDzrpHie1fA1caMS+i11VlxaPAH22yE6099ypX6Owls+AFbq7qta8KiGq8kVkX0QDUY8u
4i6XyuQmqsRGR+UoMCEwlI2K4WqGe2xienfRPISO9pjq96rKdnZjFxgWlltkzPOzOVjZOWggy01i
wflZktlUTWEjMysPm9BpER03g+rBVyyswAfjBYWw+KtsFM4W3cz8IIpwdIDUq9lbrvdIUmotWIKp
mdIO7gpNP1A1aY+7slwDFC/ir6Cokz10fGunkvv4ahraObUl41n3E+uaRwYAi6lZPci/B9CSRz5t
ypVpnYIbEXv2tBmV2F0TwavA7/6nbmki9gyp/l20qrL/p/PVGgBMY4YPZT9Wt14qgEtnNtJ3oLp0
vkS/U9l91fvOfKusHn2gVM0uia+ZKBsXMYi4bvzSFvZdNO21+FIGmvNeVqm8scvQuMa5gwFLWaKW
gi7sK3SknxLiV9swW9vAhi5yzktl9+H3RgEgZmh29eDojXeSTCvaB7EvP6OqUq7E5a3xXc6d6mdD
3ggYkR6iwzhoB2K2Oaq7uXF3TDTHed0thC2VdBUlZYYyLhpVl5wx9WLm/qZ11fBUIk7+98DcRhzO
l1p4JICfkfHfyKMnhxtx3Af3eBFXCy2bSrOATlhY+nEuisOqo0T9jlc7mFt6ino39MjYy2YHd3u5
hGHpZxN4+cnyDWkbK5mKLVVnHQzwvke8bqqLounWzoyS4XHAx2XT1nL1ytsoA/2xrW/Mne9o80h/
KufF7iKmpH1m7O7PZp3pP+EkIhapM87T+3hpk8iCpOKN27Ioyluo1uVB14ruFNi1gbuvm2NL0Fjo
YwFWZeCDmanmyGK5rfs19PrXKNCl3xJIy/mHklRBKi4zfg1x992XJOtdMasEtWNlfPZNtMGZongP
UKjtfTKJisuSG5/bODT2hAPiBxsqEBjnyiB+xkBmuqP/lQH4G+RD6Zfq4YMMOokZNpPwyLP13wnK
yGrTvnhYc1T1U9uAWUanuHpxataETVsoD+A2GuA5OCzBu7I2BNdc96CqGh5UvTVJGsgxbnFKk5zF
nmWVpACRQLg2EbIu+Nc8KVbnvKSx864MoXTVW8fhHiDfW/pxeRLFRkN5LrXC5qiGLcJUCvOyY5MD
dcsq23n1IKSvis6Xr22Ru69BOX5VDU+9idI4IcAt1XgQTR3FOgeK4T6Kkt96+zrO4yc9U91XdySX
mBnVc65Z1qu7793E+hryqdzXvVzvrbrzvmXqvuxK81sOIgvLnKI8dF6XvWNzt26NwH5iHXnB5CG7
la6EeL4HeaNpfWU1100HgoyMM866E5Ol3yN2NPASIbymBdpvYXdoIKbmW17zujSotFLbFGZj7Dos
BW/NtKFjDJsKb+SNKIoDJGyzWzXitoVl9RmwE7/sNQXoBgxHV8Tusps2bUykeM+2pF1TqxifiAK8
N3kwfBuCCehRw+dABwrJvVh9D8du+NaXgbHup/pgqv/f7W0kl5b2ru1yHeBp68qzEXz7z/WX+n+7
/v9uL35XLTqY246+1VMjXHcs2O95N5R31dLVvTnVIZdR3sWBlMXvXCeaIBRZ3fOp7tO5fDmRs5Kc
fajyTRQbY2JbOkUl7+gZyd86GftoJ9V3SzNxsA8dZ1WW8A28/EFKagPCJJyvXik7b2vxrm9adGw2
Sa9kD2LT6zyvrH1TV0pVbFU/ki9eARGPQUoUUGiXL/W0EUVTkyDdz+Wk2LQs19B6/M9RUb8UxRmi
Dm27cxoAaFuq5ist5ZhBb+zth5zb9b3F/gNFMudrBJ+JTpWnR8eFS6r21tNgts53DQE6ooVO92DY
NoajEXorWSwHZF9hE0M8Pla5tNNUZ/yCIkO3b7iqEDx9g5Z1FL/hJ8D52qI2rjhhOze3UUh0TdfG
vOJB5a69ghsxcB3QtJ1a1f1JLX00uyfDHeGoM5vrGH4GOZfFlzggNi1a3VsbkBVM9NY66rGeI65T
u/fEiqQ7AtHNRj042IhF44imi4Z2DCLklr5iCgIvJuzLvVQk7Z7FH7L42p9Cr78hMdJ9CUKc4KOm
bh+CqlUOclgnR7eP9ZvvqXhiSPn4FvvxH0CHyR9O9rGDP0m6jjoW1r93/GT2Wt94tyKrqns2bTSZ
6aGfIZc4NdDUiYpUAdkw6vymxPDikUyWt52TNTfRXjTD4GmLaeSAARriNNHkyQ5kHi/ZNrp7iHXg
q1bFj4gOYRBhYIymNXK/wwetvBleE+0LqDXXKIFUofX6eLFskMWw482zlXTBMUPK+OzogXEk7JGd
nGHsTknR90dJDvJzomUY+7htcIkqF4mnzrIvUT7g9VoSJAmayN2FdS3jwCCXO9vJeoiuiC4jANU+
kp/It3FoNXcXtSd0g8EOMuKABira9nlssPrB3Ll/CQzkkRt91TY+QSkvk18rctBrv5e1t9620fJG
9/QL3jPtqgiG/uriQ4UEdRpvisEPUMJCP45vE4QPNx5/RJW9dfEjeyd7XaFrE0xc+zF4Bkv6JzDl
8YcUaT8I/EIvNzwC5Z6t7pKaj7Pb6ft2uoId4t8BDizH4qFnQWUOiHQCMfmRgUtUG/27A9aAJWDS
ndFG7R9LjNQnNf4R0bXy6hhDgxQybwAro/yQVApCMoj39bcQtRYm5f0h1aXgxZUc62YpsGmFEbyv
t1DuDLc7tHE3vOsmaydF8V7sjDdFGdIM2QC5fw8AAG69vGsP4iw1jI6l1imn1FK6DbHE7AQjKGSp
OiGDDQdDDrdezVX6gCCiaCL2PlT+D2PnsRwpt6XRJyICc3BTIL1RquQ1IVRSCe89T98L6vbV3zfu
oCdEJpCOhMM+e+9vfcayZV35n1t+dh+zlU/IB/y8z7quqix0aBTw3AzHwKtetlg5tlL33GFgeRx9
OQNfwSHJ4G2TtxxQeixPIdrZm6kt8LlcnqpiQrQk9OKwPvXTWnFQJ8YOJg+I5AyTScGyUPMQv6dS
TOVptJMKBwserYuffdZH6zqcxtm7UWlRGnK6sf4fr5sBRpUI1P/Pe69P//HRJj4CByIh5x/rfl6y
fv4YlfMxS1+bKQwfGXN9p4hN/aD6aCv6XHuQbdPfaUMouXPO32zaRXwzqmK/PltfJDT7oe0y+6Lr
0h500Xy1uwZJYZu3L/1oVo42mMFHG0iPCIrsL6Eo29xiOIAD7gZKrkbsAJS3y+Jvkhl30EHi31VU
x9x2mvZ1sbt3E70rL+S5TzIQ9wtCgeqSK1W4BWc6O4mQq8vPhnUrAda/9hNY8hSt6crdMy0yODcv
77C+ZN3x52lvjKZjDjU1y39/yH+8tTQm6IVU/zmlRxVg5vIhP2+wPk0HeU/xKz561iCZ524MMCDC
OhTHF6kPkZCo5k1AcrylxjL6KgUdBiK0/q5D6YulUmrtTVIFF1PGuCSWQf3/fbqsw6l7uETLYl1H
C6aywReNKsiy9WfDut+6rqrlbCsGXAHWp62h5ZsILIzXxRPp/ar+HSFcsAu5flOCCflbX07PZsmk
vZ4a/yGf896jVay/V7sYGqY5ZneWBlQlBuJ2mfR+2Bd01UJwjOjZx7bqoKc2TJBlFB9MObrmqVxt
M+a6NxnWLhkDstepXksk1ovsiW8XuuS8rZfEgICiz0K84yn66jep8Vnq/lEmkRlAwkHXlNQJofRT
UbYG+D6SDBQ0uu9xss9+nhefWhN/SIIsNaMlDfR0Del6jxuWALWgg/TM5mx48uuhgWnOBGLdOpph
eQozpIDr1hwLz7Pfz42zbo3TMMPzEqbcunVqjfRaS+I9Wd6Jikd+l9bVw7otFhY5J0BLxOTRXdnK
0jXGSYjHgT5Hd+ujdSFnwdusytXhZ9X6CDfU0Ivx8fn7qp+tspmZu5hClLOuM5sQ3KTVoDsFDur+
7PfzOfKQXRpRGEd/Vtl3jnGlQon0MCZ2SYnIp3iipMrJtjrlJKOjQrMeKbt0BhWzblgXowU1yJWW
fWpJmqrtz2sUX/os5xKy3b/f5h+76GaMhmx9859367HpcHtzKr2/77tu9tOYj/jHnrMhSS52WMLT
DBsh2PL20lAjEUTB+o8Xrhv+fuT6BcNM9re2EM9/12nrN/j58MlOOAV9s5MPTdh6//U3/ez9r/dV
vrIAbsPf77AchfXRP77s8uX+fqd1y98P7crsLgbsilR8p7eWfCqW3dYdfFGT5lkfrlvWxbQe/vWh
sDrQDcNvm4rQReqGLdEGdmpjc2mSqHJrDCyCCKlZ0OQfetFMMPToaezlgxH68860uz+05U5eClhR
jj57NcE6Uhj4UdjwweyhO4Rp+1Vnvr0lZjpZIEyjSo08xZgWlK39aUhYZMedI9UM5IBmBTh8yybH
2OBuZdXJM/PMPSK8J9H0ttNz2cH1mB5rv6K5uHtSgpE3Q+YHETu59nJzNmP0lxVdTyR0NinZrUKo
H2ExnCWqnlOBJeIEgqFcCn6FRNEhQe+7R0fMNNVOTpGk3NdtIt3kmClviZ/RrfJPglgEe7ll1TD2
yKTS5PJ3nYKJizMXQ3b4eVVAJs/LapBL+KZKt3UDGrSPdkZxVbU9Us75oakemlQMt4FAqDVrWOg5
U/JhpmUEeFnMFwmepBKTFRxysD2oOhOyQzs6I1JTYdNvqKfXXhlxAFsWU+rf1wM6/qw4mcGg0/XP
oiBb7KIxG7dqAWtsXZdDYNjNuKyRMP3fdd1MIAHSVN1VuOgVlu7fZcsCHIVdmtWtNcA1pS1cnJEY
5jYviyjVyr01mZOzPmUE0W4xNAoEQ83fVT/rG0O8RHqrHddVllSpcMnGGbvQptis69aFpvoqZSKY
jesu/9gAMU+bmr8fvK7W1YL67lTkh/WD13V+ODiG3WpeO9VUrJcvuW6MEjk/6QYAwmWVTlr9apqS
NwRhfF+UmwJB8K1VlOiemvn3GFX+YVC0CyDy9DxiVnVbF9YM6x+slb79WZdOfY6JG2T+RJZiCUmj
r+F53R0TPdFvJPv1v6/tImMzFz7uR2Hb4KJlMWnzUzyGZr20dn+f45BUbesiFS59vmwPS109LcFz
3Fh3s0100M8VtaKqEzfbTqQ7PToFyxMtiv+1GPX6rSNreZxEukwL0fvg/kdjxs9+YwLlKJ0Zetc3
MuXCwLsiumF4113LYvL+nlFzGQX0GrcOVOTmrqiz4F6QJLtX4+Kh9IPxtO62LgjJVAdboHK/Pl33
VaCse3pF5/j6qnUdiooUSUJyYQ43urYc2Lc01+wbXO75qGnde+DXUEKW9aqZ9ThJxY4fWyj/190g
YB6o3IeXdQ8iv5scKdopmjn/iilq91JgGzfEouYNB7Fqo4QWXgbjbN7WDUoL3FMuKc6sT9cNAFPE
tUoJGHHekCDHhi2lZE1z+4jxN+n188++IblTzMwac5eqVby1JjomwFmG9yVqCA97lmSjmZDRXLOt
/K1ma5DD4bfcg3qO7kXboA3VEvIHI/lQS0sxFVq8TNYFscuMWxZunuo8Em2UAXZ4EmYh/kLq8wEP
/+vR8hS+3kve4uWHt4ZN/91ireJjDn1cH2HXnFG/PraLSqhbWhjXR+tiWBsllwWTWhon15Wga7ud
rVLxHmOAL8X0GP5tvFr6vGXC7vpVVmfSLC2z2EX48LMgRkbqsD7PVtVDL7IXsQiPukVJUy9fAW8i
lEfGqj/SK8Bu0CBJCsDdPa4LtWrHGYOjeuFv/PuhmtqfUaLCwGhysI/r5r6fUYiuD2OwMyD/k5gy
B+B8inZQ9v4eMWvCgiSBMxJbBiXE9Sj+3Qzs5bRkZXawT7A7QGGGfEFspEmTkNh1f6ZOfPnQItKi
2o3Yf3m68hDg63gsuv7V5LCeIuzAtq0i3sNJ2Jtx6apNeJvCPjHiZJv19/4c7fXR+g9Qwwo3IuBY
SbikneRO9eokEPsWo7ajoRXlwWCSkFRx7UhytxuE8ZTyq3V9RKGPqEPmH+YUUGpicgsg/SzpXlwj
Yl5EafnScW0uf9b6KAPasKnAgnDf7ZVjA9kiqAwKXVoJiS9Jx/M/DgwSZY6bYTcgFE3FlaTMJ99P
wq0K9U+RhdJG08/FUI/HJjSGvwtNROPRV5cjl03vmaJWRyS/1dHOK6Dj68Pcsntlsz5crVfXR+si
Mf2KbicbGsbSO18sdiylViHQIej4rydWaZv5IcoAASwa0eVnrov1B/887TINsoyCb6a/aJjmpUdx
PRzFqjldH7YzCa88Myfv559Zz9Ofp+sjWxmwt0LAy+BdwAlkoS1tfz8LvRPhrhP6KVl679fzYF1E
y9OBEsd2jprzuqr0dcwdAotoZLU16FdHA0Pq+X/7oviVKk2N+6iWowFbVGN/H5qdOhwSIF+I5Dmm
Cx+iEtgYrIv1aRxBIVYi6bsmpBxOGEO2ztyYPa4oUjyeTKvwNGy62mKcnCDDWjfEn9qTrYpZjCr7
O3I/X3Y6PirlAtYlHsE3tsBwDin9ROl8o2Y9utHkkhVV6MAoo1A6l+HZoBfmEvidS729cYYpu2YK
t4jcrnTPhrJ6kqvWZcgoKaGTWSyr7gBuYJnazvI96nt1Pw84CBkWnrTmS1u3+VZQhKGLvevxYmmC
bdRiRClyR+oz6iO0CXrccBk04juhKoY7KZO08aUWW5he3cL+B083P2kiPeRlSf4OS6KoEW/VUOFZ
OKVb8EvRRkfoV7TdOQxq2eHmiDI5LAqvQZARdmfAr/STxJR0JZnSaxCTVEFL5QJli7ZDtXhEtxpd
uKQoKE67c6kO+BtbjVeCqGgsco39+N2YHBirt7FK4fVzb5+DKYndCIMtP49luKZYlEYK6epeBnyr
xdDxMc2s+u/YR5Et00nljrNu7XxYN1LZ7ls15CDAoYuEwZEWIVrxZhD0xQzPtrWkLjGCJB5rvkxu
3cvYoiiwY0zjkCc7TZoQAkv0+3eDtCOimF3qj+8Ez+HGmtDvl5KRwCaiTceaiT0F2hwLPBrtm/zw
ILenfWLdjyCQ9lQ85TPNtLhnWDgwyDl/dIlKF818FwAMtgJLxmurEzCnUD2F0nfr4y1Tj5flDFJj
o72k4fxHZ6ObN9woKybZkulfC7X7rDLoSCqXqKsMPWZN00C9MTRxzJFj4ZEQPRdJgwOugU4MBbeX
kk7QBKLwOZFT12gXpAisZWdU2xef+4UH5dXBlxl/0IwSjsVnGZUdwYSYe5eunAmil37pKmmbBY1/
P0Fcnyvrd5niqhfIwcfUS9vWYiI4KL23BIC9oYUneuW2uh1+SXBYnWLEm1gZ51e7ImFBAlKR/phY
JMI10qKDppDJs2P5HuKC5WpT6vlh/zgp1hYjXNpHQlqxJCFTbWWGJCWfSaV027kaO28K03IrWc+h
lOeOHmf+pk5z8jN9vtUNqTjPIW84tGQGI0W5C8a4BU05HTr5g5l/6NqT2W+6+qFJsGqt8esin78x
7PJNaXvwLACSLA3T47Z/piNXA3YUhy4unplDNKi4M/xVx8Yw1WmnMXNiM9zrQpKdHmSXEYtnQGKV
oEkSzFdKfFTJXh7jvmJBDJWVbq9ogc626SWw+w8/qGqgTsVXPL/OagJ8LQ0/ac7NvEZ9wkLxqadf
kqoLtNThZINMXWob7dhZHrm2cepMUmY0ARu++k36BoSJ8RYP+rUYKdqn9lmo7JYpw0WTif4Z0+NN
j+twWzZnf+4wkM2nHfa8Bu6yebiffuOcTb76Mcm7d6XDUF5up5uIify7ecH1FiQCsUan0CcYoXMg
kx09w4ANA84Jty46gGDxR89BcuoSU2BJkw7lSJAVCqVy2x3HXvZSk4Q/lgInrdzWme7f423Ybijt
xO5YmU/GmHla3jEQSGBo0/QVj/vUU2wK3k3dRk7TZC/0iyJybJlDj0mEXxLdm0aNkfDiE0tn9Lhp
pPQZmP896DTLaV56AwJdFSXo7oeDFalfhZR8ZZH62VQaZoE1ZH6ZORQZ7l0+dNPWyigWRAq97FZK
H1E4Ba8KWdAxA/Y3TMWDHFfXaklU5dNSiP2jNSbWCwNfOKRVtumFA/eu3oySscidy7s+jJ2oMMiW
LI26VTAeCoWbQkaPkAG8D9YLo6YRuLFyqLPozqQRwynT4polxXemmYeqMj6aiInXKG6hlWaekNM9
jSrkg/wWv5bBR1dvDccWN7MAVLVX0YG+6bQYIs/QJ54h4UavSu3kSHo+er4mfVqQjUK/pxE90jYC
Uym1NY3dNNaP2LxRhs7EjizATp/JZIb5Uz7KW4Gr99YKDfqH6VmJdE4zqXi15SI+9m4QWgtD7Fev
hdDG0+dpblMP/sxjWM+fxWi8qMV03xuumhnV1gjGywyaMzEgzzX4TyqGcSnAWFtFA2ewUKmoieaQ
+D5t2sZuiCTPivC6f5ui8t0O0kej7M6jQU+jPDyHbbpv6MFJRs6JuG22INlA0/TnEHAgDW2A0epU
95KSGbhUe1rN9QlVXk/3VVMMJHEnmHHwoYEG4F0R6O9TO77jTZ05Zio9NRYgmzZS35os+RzA6WnV
+Ia+7A9tu/TFaru5jw6dyB4nZORuKhe/yg54eQSHqU/oqOZ4PAhMxHYFZQB6/jRyR828owAJTK05
BF13j6cRHoIW+fGhNf80ogFNwR0Wj22s3nMB8heAsiOJActLOQfblJ7VNr9PQPM4yjzoG2Hbu9Gw
D29ZA6AP2tChGPUW3n5Cs/xEe0SIjyZu7CdMMYorumFa+Eyw6SpXZOmT2SEr3OqfctaeE3l47fhS
TP1eIpowIH2mz3YtnRj5HmguK52uMzn0wVXBmb7Q1V0bD/ux8LfNvhnybcNhYZBg5k/tcHSo7UXE
/wMoYLO8RmSp9i1+anKDsdhon5MC1menJdRT8u0QcfUOlv8nTbFQTuhPy8f6xejas2q3t85KXfwc
7ss2eNcz5o1IyLBuGNI3E009fNKidynN4PIgsP6cOTeoCICNzwkbamUgohk3libTYNztBPOMg81s
uciuWI/WxAGRTK6Ky6V7MVqSynNqjQ4cnrs0HhunMiECyoKGIy0LHgsj/VO2Y+1kbTp4ld3hGIno
sA7lQy/bv0yNIHIKIWfnQX/SGqLssvPfu5brbu7UrQHM22z6i0b2DnJK4oG4M6SUamjlgxKldwrk
7gsMQhqdAlJoGrnDutc4yCaHEcuTmQFdybxONW0E/5bl9PGQedlDk8GI6hNJ3qoazIamjn5hAN/6
sO25wRFJ3ttf8th1ZwUQGbMxfW/57aMkJrCbdvcuWkjjkxTR99K91429DXqQok2ER7Gd2F5KiqCm
wJHSGO/lssTFQxBWiditAjICnSxnZKyTfTb31gGTyRczAt7DHbzryy+lJTaeBi7PAr5OHJ2FVOAw
N8BQjDldquiXwvDjoU6iqwn/njmqzkFUfGMyGjpC6SgraU9+Y2FUkv9WINdZc41KQsERzI8s/Dnz
SxdUJ4NgMWjza29TNMRfBNTVBQHRM7H2s0XRwtWDxStCHT8nnRlAYvXj1bK51RiTl1jd4jDI3dzA
QCpu4KhWL4lacXUMrlHP8p3eZyPBeJo4wiIGM1L6NoLouyef3Z70YiFk6SO8t3F40otho6j6SGCF
aUZkwnYwups0jOUhkpKbFhCQ40mbq3q+08hMVdU8ENCG/Q6RttYYmUdC6MkIg9/wrWCnJvTshUrF
FcBJI32T9PuIiuTgG9qIM3BLtfKalWDMQNwLJ6Xbdj/rQe01EDHtIXbjWb/UnU1vavdHl45YLZ8j
jFlzktAAH+m9S8oNUsZb3AuxlfPqDcjCsctniM/Fgmh+rwTG1aOtINYvwqdSmERC9EBZJAmcSg6I
O4sIzCQt6Lm1o2lJxxrSHNzYQNxjTKhC9I+4AwHZDxOe7Ya6Fdr0qMrGuYq5AkOOcCIwlaAq+Uc3
/d5LW4jD2SZUjF1kjO/zeKRz5imlI9XBF6TaZArHCSvxK0oM2kZm5usGWqV2WlLw+osEmW/pbXOh
h7yqzUlStgaGR46tSw+iENsewO0ySBUOHFSkUBMN1LuFLof7R8LAJmkn0IFvfaj9Vg1p2vpqDywZ
CSlEQ6anaQrejohQtzn7CwntAIEJtokh+hVi/DYKYSQl2rdmtLljjKT7dahJjJukEHXwgqp8H1my
ClXO9BJcTh3J5iwxdfWDhMsfPJTLU59QtVYp3E9YFSWq8gtgX+bRKoOAUlM8OSn05QWbiByxp6oU
9q1kJ3S4tMo47k2lt4gD4tIFNddAT2lfY6UCR92epIizraiF06TlU5zmyJGMI2BMby6In4fWxtWX
JIVjpOFuwHEcaud8NWhhL8XXpNifZTbHHo1sJadpd2/mw5vZDJ+QRPfzNLmGqrwXY6RDSx5A9CK+
8Mdah08y5C51ELkUD31i3neNhSwjzi691VFAqWQK2fZbrLc42mfao9/+6oQMqhuGKA5iOO7Ipu+N
YX5JdXEWisGlG7T4OVHHqGXzrmTW0Rf54IWRfMNw5EntccW0u3wbhNOv0Nd7egHNewoqGLjEPszm
+dWyf1mGRJOIurD4snZ02zYmwCbABF8XeLFaeBMUW2zOnb7uqDeEO6nML3n6BDbPptjp7zkn3boM
tc0YK8zEeoVd1SjfSKqhudaxCQB2kvSjdwFvcLuj5yQ3N0Mlv0ppSqmlU3f+CHNv9DHDS8GgVWbn
Bn37GVa03uvagfiiyVMCjMF0dKJKZl/DnZwciKR1qMMpLlWR7SpFb/Ax+CGktuT69Obmlaa4lhV/
TWb4GlKnnKYuc6UeNmBsq9PBnF4KEaUbX92lgoJ0jg4VDWqwMfCBKUT3muTBkqFm5u/H/Gu2Ubvc
EKiV1AqZVvzqpF2MiHQykqdx5O6t4+q9LQdCjt5oKRM2lIdDTKJt04ah/FX6eGQkYXltg3CrYSSy
tafxVCbq71RCsBvGkN8X3lDVftKR9ERBvNhK9Kg4FVf8xpZM5oY2l9IwNNd82tpQgKeJdDv9XJXn
JwF0tgJZYIUSIaWqFTdo/1KfXEgUfRV+epZNCah5XOIs5OuUnqJmHwLYcGhaMp26UL8GDexU+qQY
Zr4LCuXdVKS9OY/kT2y6ebTyqyhAncLr/oI380FEPWwrNbzOIIch+yaJixssFIL5rg6xcL2N3E25
FBEc5h+0xND63X/jb3n1bSyWI8YoBaPzrDefbWU8TTUwEjhzeMlr9V1fi4+cPwskyn2U2OpOWiyX
w3I6p7oM9T3Ku20UMU+Tif3LcnjmGqUNhKb6ZTg0NnUw7XgdVfAuAHwbHrAVekoUVfJwwNo9IyT1
naHy6R76sseXytJeyG0/mllHtEljqj7TcYZ1NdKJU5rYTFMZonyNgJdrkyZbcr1VTXvNm2yo75VC
L1VGzwQJ218FB8/JB+1eShNShkJ77albKsHQe7j/LDwVOziHungMZmOvpAToIsCUj9GJCADSHnNY
S4XdWnUajcaQhElY3ewwuC//MPD6VH4GlJVj2N+ngpmaUaOniQdsUYT8GtYYNUxqgR/U8AiANN3S
w3WLzf5MWQGhn5ReRRq0HpPA87CQWyftQfkIcuvD7JrnRubETPRnvC8eVCP3RIBPIRbAUMAxkp2O
Tc3VgqyLDvF9o8mvXav/lsyevDKdbo2Gd10sk4yJuf+bc6ShmOgPVXdNKjjgDAC0wS3wZuXNXyav
lhScZ0iFILXPiWrMJO6az7Iat5UpPadYEjtmqA3uUBB4yzrdDD5nC1FMlxc2UnEhO7pIj4Xf/s4F
Eoqwm4FS0v5Udw9mKk5aZjSuKnXEVDnt9zKA6jGWJE8s/rydrWyQgmNFHxefYRbuAVcc6yjcyon+
FVo1eaqaKiBOqlgpRjt1Kq+JgaFoXaWHsscytZPLDV3hH4nS0C6q4tCtR5s4ofAct/S/+TngYH3D
Vzh14Z0Z5TQJD+dcUuA7GUroIHr0B+2X3yKh8P3vOZceVayERqMIH6XkHWZirs+qKwUy3ViDep1g
j3laq3yaXXtQ7eihGKisowD8av3lYIfp+6T0L0mOrhq3BehXBb85Gq5TMlyKmPY8P/gghPjAWDV0
zKLf6uX03pWLLk/mRi5lNh2BcwF7XKXbjth8yVSOO6p4oadNpGblSMUAXiWbEL7bOo4USZOfsxQ7
pUL/lVmDoIIuvc3BcJYrENJ2flEZwoVp7dqisNxsAHKXt5toiF6jtBbud6WXn7qW/vbLkl5LtbjP
oDW2ZsbgYtS4LekteLzTnA8bH/94upzQaivlCZ3Rgyr1NKej/EVlsZ8GsIQh3qBxLJPU6/Kes5Ge
81lonkxNFQZXgBYkH1zZbecxxikxSrZzYJ5QUH4YonpP5/muh/NFWc24cIW8GAm0Nqnz7LygB9MK
dmodu+bQ0XAs4RYVz1fES0eotfOu0rWNDt6A+4+CH2XqWipXVz/L/R5PByj6tIGPVgdknR9Vavav
0SR5Y5JPcTQiOs7i/KKlz51IPAxUb3XYvoY9JfDlFJwnLKZoLJG3gcGJgn7iOqf+joz4q2+2VzK3
dz6gfGYJ6NDSStngQnRKRfbQhupbNhqCiV5IWIueyrKhPImWG2MePaytAoFMUobkcblnNvaAqfZr
2cafzH4fUYG2B7D5eCrPvofu5VUvz3XpvxEe0I8REqL4JOrPEoWcWsFspZv0ZGNl6p4uI9J68aQR
MlQB/pDSuTBL6cpc82XMyO3OnbnFLzv3Ct0YmNOP9jabQdHMIk32eX3JC4kCAW+wsRLpk3mvM6GF
EJFv7cdZQjeZgazEJCsYreDYRwOTRsgJ1PYlt4x1bIsnfTc1mXKUUipYFUoEKhEmEzUrlJFnKLtp
sqsD8rjIqSc8mEZFy35JUwM03kya3fr07zow9DHXZZP6nomEAxB/qXKvajEbN7MCL4PF/Wl8tUQE
jBsDC8McJ7eyp0NhIklH5PRukEdWBP2nptZJe37PdlYIVDvhk+kDYs/U5nlO62bXE6HXA/ewviYB
GbUP+At/dG26KLu4+8zScBBKb+9M/9vEs9OdUuWDPjLuNQ3tbrEsAnyO0zepA6haaIT2xqD88XOL
i4YIO/P931osOpcUkeWBDRC2BsRZzvlNBsOSVR2jYQnZQukUmvTw+eZnaKuffUP79sQg7Hf+ARIz
gHQyVq2tvtgJ0G99W07SpVo+LloqMJpB+9QA+d62nuHngT3McZaYc7ef4vMsG7+y8q6MRe/E6fCQ
B1SfU8s61KUgpWneJSpqctP6qkcdiH9Q3SY9vY+X0oEtZaQNx/ok5GBwm1rjirBxgUdVdsQfI/eq
oBqp4bcewfXAZa0d8l5gqKMze9trQSiATdDZIRsQCRSzhImaaCaExqDexHp5V8f965gtRotj3O98
Lfseorm5tJA2AtLbss5MWQtsbrCTRn1A0zZ2KL9Gk3mxg2+10ajJ1vihWUw4y8jKGR7jh2x49rUI
upDFHC0MtMBBYu2MLSyHsRhdy46ZO5v64FBT3cWRrLwkNqM17Fhmt6RYxgx/KCU6iY7si9GLK3Ps
R0POXprMSjdSLSIaLYJXGCNI2C11h5pJdmn0YBhcmg5NbIfIHJKk6twl7bnpVcTqKv+xulRbZwlj
SD1JdhiZ8ir1pFEL28qW8TGj5M8GUpV+T3EFhAoSdyruQzsyh5PwXbLy1HITw1BQNPWPSgoQUNZA
vvRFSVsVCSu9/EriCvZLPuzTiTyzkur2QRWHNms7ZwooTDUzySfTTD46knzcbQrJyWl6aNIiPARx
vwTQ6puOxMUhWxmAOxnrm5xlFFZU/XexlJ7894oMi6skErFre27IWdImWx8DpIEdwci9b3BW5gXJ
zk5Gd9Jfe/R1Lj0q5cbOdSjpE2UPY3Gs6SoyftHcDdTLOGEgIyS7OoRSQXjnjHXS3Vd4pnsN9kYL
kP9EXv4S6JWbduRtRogaykBak1iqPMR9BfGDO0JYCd+tuki+tIO8zYgpnclEOR3NOJYL+c4uhbYT
cldtIUQe5io2HSPJN6GKYcsccHMIAtGcBvLtiUWDe5yMz0ZOk6ncPlE14//PZ1p/yMj6URMf04K0
OvNWOLWxgfVKv4XFAEWiyqNza1I/rWqS9qU2Sohi4UGmdraZW42b8dC8gujZ5PoSfxZI4+b+oCeM
pGlUPOfGrO1NtaCbWRTTUTRLTaimnQb7DXr4zKQmrk3xE0e7sREhp4U0CATYDYlALjSmWYb+nKV1
5ppK7rsgV3J6OVG9lrGLZVsOAGq5JO/SkY9IJi5hLa11Vwix+ClUZ13EL63BsfWV1tjHUUIDE5c9
Mp/n2uAXVzofiZ6ITExgMKxRkjGs/kW3dRqLk+wM6nM8BcW9TAqFMyp3fP6VTZg04L6bmuken62U
0xajkZ6qM1GWSa1nY1hl4cZBvxdM3LEXzrBY7US+o1iswYjZ2v2lCDFvQSv7IRui/ZWp/qaPpxdt
QHXZm/1T46P1pA2o3uUY0TBEt3djNLOT9C1wCSKtE/wuNaPzTKs7BtRQSRzaKmCUYCJtbpRf8Js5
RFN86+VOwnzaQgHTW9hu5AgTqpJ+WpUMnYrZSIfDZs6ZrPvg1riQUP2XFzG1DDdjrh4AlRQzYYXO
OSdK5WsM9A9Z/e7H+Qv0DOYWgML16jY3hgwZxycP7X8A3+LVQjW2coqCgpIh9JoGkQl5D2norwM1
ZgMXnzjsN00ovdm1sDadUmO4FiXFhcqfuUlnC3c8QU2HspcrK0Q6zHMQ9xKxMq/dAfYRLkyMxOO2
fYg1fzoavkxtg6mPyGnJMYNi3Eqw4OlDfmilVN7W1g3GBYGhPD33o7KfG5ms8Fg/tT0VEWNoXTXI
G3ccbIVAMZ359sElbNq31KBEpn2rfXSzmO0zCeau2PcjrUZMB7qRAnRoS8Ts+xrd+F2AH4lUYGaN
uZM3NNJXXfRvWoCvV+pfko7eStF9DRYJ/TImBU935WNLUgC/Nxvub26Q/NCeep/pYQy9YYNA50Na
1GuhOZ1GE+uCLI7vJVFCz9cnTrm5LJyCVhRP6ZnzmQsTvynzP7I2/G57mYjFGPYKY89ugW4PRfqb
3g3cK6GfUu9lZqya9S9+UcxZFcakX/R0F4LApdnQS6R4n8kYOte+dqsaOz4WDee2VnkBB9mZSpv2
QIrgSmXrm7AdhmtpbTS6Zz1rFLhtdB/TVNxxh42JgjVHlMjn6iKnD6TcTvEi2P0fxs5rOW5kS9ev
0qHrgz3w5sT0vihfLMOil3SDoEgK3iQ88PTnQ1ItqrV7Jk6EhEAaZBmiEplr/aZh34FpGwD5qXyN
IVmxVYjvdNXzl6Eg9BoWVsQZgZM0KNrr3IaZq7wQa++/KsGO7KuKtJN57mrSbNOQvzjOrM1isjWq
aoB1HX8VTZ22gTfV19F8sIi+ZSBpr2SVnQqsjIg8lInNp61nCxp/2GXAH8Hk6sylGKu7ioeKf9WN
q1IwD/uldh+3Ucx9oD7VyEusNF13loGxc23bWpmT9xREoQnLjZh2UWf9uvLZyGQ9PIh4UQ2F2Iuh
vu+cctrqsRGtuyo9D0DGyB2TnTOqVGz58WBs7LYJOsIDuVoycSzhmGNh6SNTQXR4bVR1e+5K9zbN
+ULzKV1kpVadG68p8fDeuDz03RJNlob0Bqpj15U/EuQnzNiEw7e+1VARd0jLx632aNggC8v6aylQ
coHRxVIoW3uVc52REVuVk1kvWbSufaiDHSlWNHNmo43+La7GlW93DfaFV0nVDhuEv0Eu+mdvCk6B
zV6Fbdkm0ctw2SsJ8Ritv9LwH2CRM7wx5SIe5bgXzahuRJsQhrGDx3Qk/2nyXApQkK6U8fuAf3Ds
G9o5soxu1eRZsFFSnBGE5n53LDCaWfM4NJ2/MJFBXjqjunTqkfnZmF7Nwd1VBjbZ8XfH5gadsvRF
DHBrVadh7adgYpSPwaE3yocqAUzRcHPp9T08joNXgfAJ/HDtRxUqHq2+cDzzZWacsBBHnaT2dGPp
685RB3mdkn9Zd4G994D8XEFUfNBmm/GgVMi2F3wBjvlap5At4REVBF83g+8iahOn955Nnlp38ChC
C+TKLsbrziB7YJn+l/ACAoVZZen307rVge531Wlsk3QLLGM/dv41diFQX4hFJNoAVMdhzGAcn7Lc
equm4WSa7TWrVGSLw0Pi04O7UwEQVG8Ss+Xunldn5FGu7Tg0Wc7WGZETYyesZq8N+KBnw50yTtqp
BQukgwPeFNEuq1jiNp7xpidGu8jt+kkpmok4V8LDgO9Nh5kpAD1VbnhoyKURc3vWzaY5apjFxqE7
bpSm8Vb1VCw9M+RuiW5SlBmWAXN9UW2RVdqDmeRRnqg6/P7ya2pjJ+YPBo7Tyltgtc+JmXxrqnDi
7te3veDvYkaYF+K3vrGn+mtgEISM45lOH5NBM/B40gs3WJpIlBFhIGNr8TV3VbcB+MQMexU38QN/
/1vnW1VW3iogXkCYlqB/7akLpWdbZQVvQz3c1rrzVqbNkzvWd2Qh/KUeK+jkOxhneShKCZ/tgKnN
6B3yqAquwbYJJBvLA3fRZpNgy6+SdXZ844BQ2jfN792lyMGJzdmsvIGez04tXWG7s+8GG/GHq9EY
tw6/oDwothkTt28rn402+o64WU7kWQzbQgXWBv09rN5yp37CZ4podF5cC3Oj+Tw5mdNRV/Z2mdmh
fpx/0xMXbPqwbt0ISJ1qlvgywDstZ/sZZQRg52uvjv5GQtNdh5N3GoCkrXINaQSg15FQwfR64dVg
TdoijsJTWSi4VhrZ0YatluQi2zajpa6BzVmsLvplm9tbrR8C1MZKgQWLuNUZGIU1fv6JeVWxKQ1g
dOLuGEK89kTDDL8dy/gtLMQsOtXsjVzhc+PKadpEcVjesgmbPdDG/lGbQu9AZGM51HiPu1akrQcn
vw/L6mK0GEEgU83biFZ9BtbVJVoO39s62QlbIUG6fBmNKsZVRnJEU+8G+Deif0NJxmogiTFg7gRy
aisapVz35XUzqdohz7pNnyvBSiQsysp6V+Qa61ZiwlEe8dcb8rUbTqcoYwLyQ5Gv1bK5ClyM2wMV
2wUQR5qn1GsvVaArd5/ToVpXXc0SoAkuisaiv8+L14CEnogxo/QCJVopo/5sN+LaVJtd5qXjutFY
76ZNYhMPMiALpSiy+P2lCYxvpXkIDGZNfAId0mHfPTAOhWlBc++8NzxSngl+mcJ9JIOyHbCBg9Ny
MNiUhgHLiCHQryGsXIe9eh31LWgPbV8GabbRCA/YmX0ZdG+G8rAcLQVGiiNY17LSn+ohugdhyXIU
HSqr6SBq5PY5n4w734hvTeaUjeu026Satl6pXfk8ySGLLtuCBBnWlOs4JhqJY2ccVQtdDMYKGCUl
N2CxU4KLqTOi5nC5oyLcjp22cZqGVQnBRg/PgkWppEdzqF79uHtNanIV8bTQxG0q2pYfDZQ/v/is
h/ZrNFhvbVeg16+vDDUtt4jfky8bEVYQ7Nrt8BshWRL2ZV4RPFOujWK6Dy3nMXaGnaobexGyVFUa
/Yj8DnQPE4xOywPRqt12cfyumcpaqCUPDKQhOs/cWIInrNp/q3JkA5NvpmHiw5bsCere2A6RuLQp
nibfW1XjZG7DRnvw8GEVwvsStjMiPgqPSg+QAqAdLhDZcLQyfE8LnQB35j6oqLi1fnGN4FEH8qq7
Ex2xmCaADFs49gniGIZ2fnmbQWRYeNN4zFtvFU0WLkp0IWNyNNBJIc3qbiy3ujWs7Lmq8SpTVAet
fQBpanfvmYSXDQ9ageXe9Y3Ggs1aMeWSgUYjARiu+ZBg0AndBHkxy6iec7VdKaBUBa6hQ6Rf25qD
Zyi6gTEx97b0d/Mjj7zA05Qn1sIMc7jpUH18Yd0Ioz5b1eAuyTWy7ca0bqEI45K2dr3OwfT0LsjH
oTnoLdnggHRKpbyg5IDVI7HVRV+hIAkuVXf40/bky9NUY1/q7AnBMzdGWslzbdq2WvuYqYTAUEWa
GelbBWJ37dksSlgo9rBV5jQgelIRshNqMBIcYPXr11+Fq23ayjy2joMeSokzZMKcjaCFUxDQbJtT
X5rNSSui9kQAYiKt1ys74CP9olbKYZ/VZnkbm0pyy7Z6PpcVRQ3/EZ0iHpu2jxakHwbasrLUevuj
mY7K0K2xNRTXsgo4AHkIy/zyMUjcBzHzuDusrakub4nDiFvgYneliniHrDKwdz0LT929d5h7pRiY
bni34epjIALpsPR7XdnLfoCth5tBYF8/jyoPcEt2IYRK0ta8M1lX23WzBGFnIePyV10auUsNUZ9r
2QPtrhG0S0xA20r6a3PofhzY2924Zt5f/VZvsjZASqcnofVXf03YqFiYR/Kk+vmjOsVa7RyAMJKD
yvq0GLGeCq0Le5FNqQv/EuPpeS98gFNF2TdXsmh7RTJ7wE3raIjbe68K0oMuiCXmQd/y5GjcGzwQ
lin0m2aZO8OpV5l85aVj5dXLALDeXhbj1Iu3EBvM1fvAgd8f8SokaDa/bJWiOpdo713lS7le+UTW
xTzJV+ojLBsn3w0ISNC9b0W2YzutLGUxgnl66j39IRMK70NVrw2h1XdyHI0rCWVU4igHsnJAfSL3
/I1sbWJrOYLphVWTFjfyYKWi2iQVPy2kssJw2doFWhd9Vi9lM4jm4oYXjHYVHszM4nOfLJpCUFck
tT7GSepxYD+QbwlS6JumMaJrQuzhpuiH9EIKfkYOlOUNEnXOqgii7jZBUnNVo6pwN1bCXvqwb+5Z
e1XLoLfTx4boG787q38KJ/TsnNRyPueDlS9SpS2+mlX5hqksdMkqf3K7OHsZyhzaYGy85hNA9tQt
vjcDK4qMnAoZjmLZqSUTx6Re/IEVzaI6Eq0CkpuhQmPaMfADrIlZ7nT0noptSC7kjUTEwWgm8ZpW
zo0Dwv9b1Mdf3DysnlX2BKzeau+LTu52kcTpuInKAGsUTxM3mMmjq5k6TEGz4bKsC5ISSuWksPjp
hLiRDVqgOUwSfrmWRdlQRQSH4iBVWO4w1Hu/MhjWNhCzlSw28wCFo7vrbnBR1Pv5Gng9F8CnyaNZ
vSjC5VQ56kYxNFSI5z5yfI+c4HYQVvf+VmVDXvvtNq/JackucvxBUcH5dyH5/kKAZ4ORvpu6BLtI
UqDXuAVlu1ZYMZagZXjiZ6asG2WI7xAxiJaVZjVfs1Q561bZB+SIbybXD7+LzHoG4O099bbuYoHc
QJvtnZSoiicOSl4YB0fv3Q2b147ff6aTFze6z73ffbYKpFxCaw17gD/QlEw3uVPaXwZbL5ZB0E+3
nhYVG8/OkNvJ6u4KdL+7xbXZv8bWtF4ZIlEfQRTGCCaFF6Emt/mk62ejzBBaMOye1AS5wDYJxZkb
h0RRUCTnhK3T1kBr4ZQkZrptBSopaU6CK0v68ZRYRrM1clAFuUnyvzW17KS1o75F2SY4aZ5ub/mh
OMckgQhQMOHyK7vKAZ1sS6j9O8OKwxtWIyzpNMd+CdIrdCXs14Z9+KJugvFWdo2sSSEq81fXoat/
62pAc75V8fjedo3F7Nsmd6Cn4iPeZ9veR9sUtWXCGbKOgOe2E2UfrnvsQldlpZL18/ubTK9xVo79
aa1HU38jD9jLOksDOYmNLGpzP62DiRsYpbUtmdow7o6JZaPqE+z1SAzv14UxQWVX96srkuCvE25+
CFUR6Qfrf2lKD9kbeErsBt1dgYsKGMseMjC8hBsDVeEVoJ1hLev6wvVvWN2D0Udxk5wQ/WSd0xur
fkSeSZb60M/OSJTtZEkOBD/N28W45wFnZgx5sEzLx7iZ39BHHXjOilSure/bn/3If6x0pO2uZVXp
uTmSbtWuqLBQH9K0Wal6D7qCAEqzUWKTvx12kOEaNiJ8TGVKiGXp9bXDYwEgwFxJbDJZvpdrUSHA
Rxz3vacsIpxPqGk+fAwhGworaK5tUupoTrvIwPT1teaP6k4G7nMl5U1wY/4PlYFlqztFI8QvL5Qd
5UE2wEMlHTxfPE0l8PHEs/fBvAEVYWWcO+I/10EmgLWgGviVqGFNkscqLnqJUIU1wccpWhKOhpO/
5Xrh3UQBxBtPEE+X9Znj3SH3od5583JXCGgxStjSPy8ORYkqlDXiNu2PuVjL+jZkR9S35RNZHAdx
ogF71ZjUZWZhOauFvXKoHe6mhTxtRpxL86FDytxSDrKqihNaZfn9VNZ+tHcexLU0U77/Vi+Lv9VZ
uqvtM5Gse5cYKr5X4yHUxx8HVa1vopbPOpngxbPQsT5rMeQDtUzKryTtXi2ztJ8VJ39sNK3Zm7Zh
bl0tDtdeZqD6gQb8o1lopM9geOS6y3waaOgyVWn0hOMlpsZMmKAylHVtjAcXlS1/jI0VqHDmv3w4
j0Jkb2OJqGdb658Dq1ZBkBYuO/ZeueqfdrrWISuqkrpfqL0R7PwsZ2vdQO1y9ey59LQv+JMrtwhm
F4dcR2YwciYACUO7EVmZPnUqSbRRSbWNAoXrq+0vGSBbt09dFZRXmqjSjQpBbF+0QfbojuOeYGT+
rPVGAevJ9w9Z2MW3vhl8ly836S5/QTEU106RdWc/IMswzBfM7wMEJTmtGGxgbgfmFjnJbzGSpCd5
MPKhPQmzBV5ruUgcKOzSBQDJk6FH5rCQfeByzqfAtOHAmYcfxZ9DyO5ZWT5lWVrsPoZODWDBptI1
61ZADRiGaY9ui3eWpTyBgOZ0yN7LYlyBYgGeuu/d+uyQEGz2NREQ0GFqtCyEUj2NHXnVODfFF2ci
bx0Naf1cpNkTMI/+BYvmU8t69K3ubChZeYCDfTEtCheawEJhIz+Ho70Afks2gJBxA3Om22fwxBt4
yrO4XOEIFOZ0rVxEWEtvZfGjIUmVDB9kcJYd4e7r6FHpsBE3EKQ+unYovE1dAvHtB7veh0Z7JUvy
ILtYcz9ZFDO7yOwD4mWNcxMNqrLPXXhdGSx1dukdIgo65KtVNDfLPpXiq8s0JSZaWRZ9eKy+sKVX
rt4v0bV0WemBdf3emb/TWcNZwqos5wbCEIP8fI3363s/q7izeI0aSMFhKJt+s2zAYd8GSZbf+vOW
I1IrsDo/69y6bVYJITCgO0jCwVzRL5Xqukehx9URLssTe2LrXoVWhd6YfSlrB0nZGDy5w414lI0W
qvYrcCDlTi3BCTadUW5zB7xr2hjBQ+QXzrrsEEfQ4wEeFfROzHM6qG5DZt9PKSgbrwiUtw35Nf8t
71iSGlVj3WeMtQYgmxwHywhXZZxCIAIpcEc0cz0w1sWwDOtuqnwCp47ODhOSHXtzRN0Ns4kXstUx
yHSOjeMfSc8jMBpF6bms7ersgFgjhV5F34STXVV5bD1WRunAqQiQA5my6KlUCCDMHZy/X0kutSao
7obfwIu8X2kzYy3LsdYv5JaIuDsive9TGEoIeEY3se+jG6U1BSmS1Nn2o60fYp4RwGGylox2XByZ
35rtmKnO2eT7WTtJYtwUKfZ3kao498MsWYQe70II093WrT+Ni2z2YGidUTuR6kwJXKK6NVflIPhP
5Xx479dUZoG3hfLjCtnSjCMOyb3pY0EIuZ0c9xpEYntrG214V9poVkQIva1lUR7oYDp2e8vKfmYB
ITz00UHW0UEzCQcSAen3vteaONN2wcHO0+rUh322TrK0edSj+EX+qTXje2T14WvMvUowfcToYr7G
RaroYM7XpA4xhSo268fJmNMHvf9m5u/X5F6qLXQ3+3GNsMGlJGl+gFLlHbRm9A6kPMlv9ToJCRHn
wSbh2VDhhk1TLpt+P2URbKyUNtqkg8haTApMeHy46i5qPj0qz/iojwEiDAtLdTnmc8XHoUkjDIBB
vd5PEGnX7YDjeh0NxrHI9WQdWbHyBEn+uucufLWi7mLWvfEEbyEnLV7/R1c/a6/l0tUMh0vpRT+6
/jaqOal4rBciIYz4rFe58aD6VXkfdL8Uou5Z62z9vUXzfmn5/ZrSK/ttXfmAUCbR4SxeqwPPWBj/
JERVcy1PEw1BgGg+lF6MwqR7raLbdaiSeb8mT3M0aBU8Vf9eK8sow1dXk0HI2huVq9wKDlBGzG1K
qviKrLxyJeshvhM8lZVaNrjoIs+9Sfp5+UL2am2ttXayQy1r5ak8CNciV+a08aJEOeNHf9kyasHX
1qvCw8g8fwn4aezSgcCclon84udafpFnrEIfG5KpVx/1gx9oO9cgcS8v/Xtf0KY/+jZo9y7QOGiR
HXaDkzxYCH1yH2Xm2hEZ2iVNC/dbnn70qUfSHb/3kc22aiHW0mEsEwEzDO4VxN8Ped6oxKfnU10B
8SXP5KEOeHYBTwoXH3Wd7o7i9FFO7CnZxBk6ZvJiKI4oNf02DuFKkjR1bTNdueTIfhmDhZOzzMdB
BV9TwtVCrq/zogtCBvklUMP8ItLRgSPuGytv1LNfG3ZNh4DfR21pGM6KTKuxkhfKA9LK+aXeVXNP
WVH34MNslhxbeBoZTjNPE+nGE2YIYiGLUJmKbW2gtCSLugllVIGreZTFyI5WPCD1+9LT9UuSmfey
uo/Qbm1MPOTiMR+fao1UL1sIZy9bFUu9xklzusEo27yr8+l9aC8120MftyV6SlxExmNcoyvEfnR+
W1qKmmBhKca5x1fpSfdxJvnPd2vO75ZlWLghkzQ8fbxbOWTCu81qBJoFLP2tVELPeFxsmiIAFz2L
pb+ro8966h9FUYcw0TwgNLJVNkxDyswuy6maf0m1NN/J0piJA1MlFJ9UW3sxa11ogVF0QdttWNXE
s9dD7YxAmcJs6SNUcC5YCmGd5FukHyrks2Tv9wsdIwQ7LdzZ1yO6WEodXcCbBWwt+psE/4sjAvKH
VhncJ1Xn5UdvgHXkeRfRJQ/1XJ178GyqhHR60ybu09AY8ZJAfHSUrY0d44kxJo+BBnq6MbHYGXrF
faogjW3yKh428ipd7wlHtnF89pTUe5zio3xJV+nUI0qvZADnl/LjmERulStbWRyT8cuE7ywaVnV5
Xwf+Wr6k15Ab0yacr9su1R9NWGNJ5J6a1CDjoaqQizGyOuGU7Zx6YZF7iTXbBxdq3o1jaiI39LN5
UMAwfFwyTdPIJIrEvsWj1bBgnYTdXRC23R1GS4QOU8ChfkARyRsMZPrx+aOH1voPfWykJ9kf15N6
a3QQLWWxmgecs7jzWPKavsqsJZoi3tYzrG3TjtX1kMO3ZwEA1L5S+LWqiGS2hh28hjdt2BWveDhl
4ASD2WvAhG07NS5E/z5+sOz6m2co+Wvi68BfbPHZ0C2xblAmPBKNtE/lpAk8kDzna6yIlewqXPJ8
eq+6t1OKN9yoRjxJrKq/nUqvW8jXsyEppp0tnv0SqKIiBhZjSmIdakiV6yKy3SeAAyfZtYn1L52r
wkHUbY03RURHfobC78XSYR/112dI2EO9f4YiY00lP0MFa+ghysU34LvdxheJuUnVZNoBDshWOsIe
D7LYVUm+0kNVfzCb+kfr5AXGL0U10cWOpFG2ge1MnsRQ4kcVn/SVOqrVGTB8vxdaUu+QTUZHVInS
lYNu3udx7J6AQJvf3fpQp8r01gimCUTIYwjlXD15fnWuiWcWLYILvZE/95kIt+hlZcjfpX15JDKH
ZdR89luxReQZm2GzWbIPoLcQ/Qg7Ahtov8nsc6oZa39QoiNpI3eZEnddy3rh6mCBIDrnR8Mq1kXT
YxkRtFxheBHGL97gvg/Q7w3HxFVLm+31HEc9miZY0Lkk4gAUT1GN741dFWrrqupQJJgbZBfZ6nV6
cSCBgIp+TIIKJbBNWgXWySS+ebLngyyGaW8fJswlZUnWyx5aRv6IpI+DMnUeQ32fr+0LPI5CK9uE
uN4spQA7TNeHEqH/uygAMFlr4CykELoz1Q+25yZ3pNPD9/oydZatptdfUduAbd69ojbOMwz4y01Q
mv4uQDpo64Zpfpf0JDkaRe1ejV5dIgDdPquoNq2QcdTOSKfigNam0WYQSv1YqdpDUCU9kjoYZY25
92TFeKjEmpMc21L0eIAYI6r9Y3BhjwEZOw9uoJX3R0Nv7BtrPpg6uEWruBnjyJ4VxdoTEMwD/D+w
lpWZVHt9Ylnx0b+t62ijNmzZZJ28rAtB4Y9Rm21lUTaoUfWGbL119dHNAUnl1EV2DXnTvkmFX1+7
nbL86ICyDEuzeHz5GKY2HLFtJkh98iLZ0LbRsErS0IdywUCyTmvyAbPrKNvLYlf49iaPStAQKt44
XmA9uWzpDr0HCEAW63EM1yjVqDtZdJLioSHddYFM5d/BUN/UTWs9lWMAgc271YbYPJG6QII/UL8D
w1K3cVWypZF18hBFeX2EcwVtmb7qVBgbf6rKfdPlX8ACQz33fH2lqW5824+5dTH1by2xBYgz2FXs
kTGD8jo3FlWR3KpmpK5UskNrWffe4JdfjFHXDrKElKJ18fJvsrusiSxN3bNo/XWcOC1UUBGNsq6c
roNI2tRfAjhU72OwuQCuLaYvkF/cZeWRmY5J/WvzBBSh93r3UfL995KcqwZULj7aur+Vfl4nJ7mf
PeV15Jz6O70nVz1PgD97vr/e3DYL7vzDdd4QgH4M+n3Qj8kJZmNyshL/ts3GboccS3L6qJdn73Vi
IGHWg2yg+0d1XjHTL2S5nrqXNACYjz/Dyc+s4iTP5KEWI5oqetpiIPZXg6+p0fBL2XSiXaEG2VXc
40P5PszHCF2tjGstnrX75vHlQY7FoqBbfPrjv/793y/D/w3eikuRjkGR/wFb8VKgp1X/+cnWPv1R
vlfvX//85IBu9GzPdHVDVSGRWppN+8vzbZQH9Nb+T642oR8Ppfeixrplfx38Ab7CvPXqVpVo1AcL
XPfDCAGNc7lZIy7mDde6ncAUB3rxxZ+XzOG8jM7mBTU0s3uP0N9VItfaud51PGCA18ou8uBmwl3m
FXhfsVCi3mOhgklAugnixDxXk2W8H7JJO5tMrVfkhvmuUUsyz6Dyy62iBe3io59sIOeGgWYRIZlc
RgRFrXwncrc/WXk2nOSZ8fNs7oFySs4yDtxpyNbk5Ovavona4qaMgNL65vhLycvVvRV64+Z//+Yt
7/dv3jEN2zZdzzJcRzdc9+/ffGSN4PiCyHmtsHE92XpWnPtWTc+4W8znsLdr8htzjVhbI85kwDYG
pEPmw4/quPKQDRS1f1JIbq4yU7UQvBnqGy9yKiQUqBt82wJOqnYhrL6/ymVbvYi0anGfCR8FcP3r
iGz4o6o/pknTPhiQpm4TsNyy1m2b+KT5UAxlMdVIqgyGgnj+fI0F92AdpHUFeb+1HsFapMvJydOD
bM2L5Jfxh/KX8RVD3fdtBdHS13A99f0GsY66OxF9/t+/aM/4jy/a1lTuc8d0NShfpvn3L7p1c5cF
a5C/ERHp0Yvh+5PfcJB5fKkWUhYQ+1DLk9/xR3NfIIta5/nVe7+wbmEKoyN6FZpTdSSsAx824YbL
7LHFNHOu7NwZPyxPfd+cTx39R6/Sst86wbpLBKW3R7PKWHduMz03zWKsiYdPGMRs1Exv921muveW
r11ke8Yuh4i5XsLk9O1zhbzxsu7c6dmvk/uBGPM9c8BvA6bAD25VzwBouBxSdEsna7h0jhMe2748
yRIigePlR313wecZBb6uzP1FZ6D8CMzFWPnmRxcubcz8/VJdMavVxPpkV8SgPEKkQ5Cwj4Zb1Rf3
46BpGLx1xJLcZv4sgfLZcdZja6lfVNT/d4CF7PeiPUbnHA7rneFiEhQVVoZhKlf/06jz5ZWBFoK8
Nf7rb9NfLafDl6IcqygIm9+K/96+Fefn7K3+7/mqn73+/fciF/0YdPXcPP+tsM6bqBlv2rdqvH2r
27T5a/ade/7/Nv7xJke5H8u3Pz89I3tFdBRP1eil+fSjaZ6tMTRQ9V9u/vkVfjTPH+HPTyf2UfO/
soz+4bq357r585Piuv/SWIbwUzAdGOFM/5/+6N9kk6f9yzZNy0AX5dMfOaJl4Z+fDOtfPBowQrIt
Xt3TPefTHzX8mrlJ/ZfmeI7mebpJEtux3E9/ffgfj573L/ufH0U6Mnl/+6VapmdZnje/M9tAAEW1
+LC/PoxAqwiLVDseiHh77by++dqa9pkdtwdFY/CvXGBbngLZKRsSFzRMvg8gdIAkDNUdd9LMF4gh
2o6XpDKag+dN157fFHtbKZ9h/JCx1tq3YdagIDgBAD1LkBIL+u9dwc6iHsvr1IFF4wTJtKmRQFyw
tR/J56Ou1q5DpTsb8Wd1LICnI0wxDbW7UisQC31ogpo1wNnCABkID5p9lh6sS4v2IqDO+msmQCAO
rXBgMJDEmvpF2L4EoREuG9e8s8liLqsIxgyswQR9onTTq/60y0DJD22ZbD21wqjLjZSdrRXedYx4
I3qq2CDHxDs8bL/OiWIll8ECHGpOXb2NMKlAPUkdCQcGL0qleVdm1hj3MwxnB8LkC6gAfrJFF57J
g0SrhtXJyhlA+8fOBPeg65B4YT1sZiingqordcLZmNDUXsmSxwnUHWzBdlXBXd16RHLWpDjQMWqT
RTSmzUlP0IOZV8tW0p2Y20iaJwAl/Ki/oKt4h40G0oNxkty56rehK/ZdmHdvVRwvp9r/0putChhl
GpaKBg5ljIW2Eig8RdG0YR+FfMvgZis0yx5zH+V7XRvvwWGOW3K7DAR8UCgjHAqEZ1bkFQ9u3w+X
yeEPikDJrPOBpsskRsAkYEGB1MCQZGADh6x1VFTPRljw8KL32IRnq5i8wxDdZhirufi8XRHwhT3G
gHEmLJj9XrLqIcOtRi+exWoVbzdWCcLGerV18XwA6qxdjakdom0azNrH6MyHVnxo5oOKO+n7oQ6j
5JeibJX9ZJd/KsoGHyLLdgDtJksKPBJYgCgxV3HbFjA2/vYacrxStsjTKTO9jQjs29/ehhm7DeSx
9gmYZXb18S4+3orFXb3wGwHHff4E/+Pbk9fKVjMxtLWLnOJCXvHRIIsBrLfiveWX9/feU5keLRuh
ESBaIwnenx1/Of14E0AP1wrSIsuBxdMydAv1KA+1BhMCbliztPtRPfbBzKbqMm+FLV5zBXEv2RjB
cJ+DSk+65JcDom3J0dFT6lApWgYpTz1vrht69njYADui/yKvkbWtS2LLcHUIg4F5ZfX1U6WmxVpg
noPeHWu0Ha5qoSJOEcj6Newvl01bphz9pleO8swIM3c9+Sp7eEyuDqkzXPVeP+2rWO/XDez3HG+i
hart7GwyjqBGDajwHFCA0I8QHQPdKFc8oJ4sRzW2sl2HtLdz6u7ok6g65IrFV23rwaYre/MYBLZ5
lGdNyoOfbe0tsS4P0MHCV7ixJj22jkGudEsfcN/qo84J27XRovVNItM6jpX/Unnw0tPE2EU9cZEy
y+1D2KMDrIVJQVaZ730aQgACcelWx9CASh1v/Bib1LK2IOOmLpGauZc8qHaqvZ8Zbgjjpk8+I+ZT
MHmmz70Pa8BANGKBfnh+NTntTmeBfah1/kP83eGQvWi0gB20mb+gXQgwGX0ryKlaeSJF/JiXjb2t
RJ9takGmBX0Lfa22KjDfqRiODnT64wjvZOtlxT3KkgOJMA5DrNcz1MdbW3MPvbr03WQcMmb6q94K
z+ElQvllpfjobapdYe2HqNiHYx4ScOTQwc+7qpP/x92ZLDeOZVv2i5CGHhdTAiAJUlTfT2CSywPd
Rd/j62tBni89Iiosn9W0JnKnxBYEbnPO3msT3TLjE5UGJMXOwCpMUTgY0xbY+OZiNMp3G7n51Rod
1AlvF9aZdnMQrFfKoq1XNMnWqy4r8nCto1Oy8qvv369T3Oy2TKX9981sO/O///fZmGDGRHW1yJAa
dEInFdqW0fAVlO7EkhUa4w3O4DGsKb55qmj3Wso2YUTQcRW5vJN4xc034ny3+ofRbHckuZhXy7xq
4VJM2Ox7u/YtNzeCsqaOZygxcjDDev4+sVpDmVE8ymLX4ipByFERwUKxfteZC1ko201T6br9YiLa
QW1RXHoCiv3JqbZQjc4jITPepVl8J+PitmXZFVSOiPwqh7oLbqgHh1HLcMgX/JdK5+7A1mk3jlUc
KsOQL6lSyqMRZexTE21LGCqxoWRIXZH/wr/egPLm9sslyiYvbqdxv061GjT0/PETbPeZcAyevv/3
65e/b38/kDp88u97/u3u3zd1vh5s3cPN90s7gPV2dZra3vcffz/gT0/9679lIbHy6ghlf7+T79f7
fnnc17w91Lm1F9tpA4PhP2/iT/dvy07bjKmxF6sa/ByF7u/p+4fYAP2/b+aoJE5/+933X4cRWjg5
S1KKg65o+sbdpSgWO9fGgFhrkXNQRRkXnP3ZlPFnD0DXV4vm016dd6xgVMGzDGHGmMoDSF2MwMHM
cQ3lbHMBmZTtWQjqPsUuXIvaeGwj0hTrGTslxVfsh6YM5jWt8ebLJcSi+KK4bWhjrUyhcpor1U89
0WLPcur70S6PSbnc9/iGdtE08pmV5AYXDt0x00eXmcK81qhCAo1VYnsK7LjQ8JQg/e+1NSMbz7qy
0qg/YiPBx1n5mnZyM5RqoBqbUOKp2fATftfz9BU8SwwZdWDFOkKsrELOljk47cEaF+rF0RuXAJfu
UTMxN0UviBLmHfNyf7QrSqmT2cxBvoprWMH7HDSElxTKe1EXtBdSy/VAixybBCB0Z2HMhfiW+mJM
hys48b7KQAiLyI59rYL+lamIxfCSlGNHz4CfdGbW1IMAFuY9Dj91ggkUNXOYpAaK3TSR+LbRcRlx
prOQNMLEQkRt0hsKtKYjOYW4mC0jCVOaOzdsTKYXqbECiyQkeKgV8KQWHBJddowcmOObxZNrBEv7
lFDOVyb5UY9dmMNAGeBJ7XLjK7Uqepvqg01FE+NvfVnY7R/0onu1oVj7NnvjIEXikNNaO0WyaMO6
zaWfKoqLUy1/rHVnhsWY1ft+td/jTY6RqC35lZyerMVsOB1DcUXE1Xv57AzS9ldcOpNSdV6hDq+d
HeUbbe6TRK02wKbl52y1DrWN298lMF1McOr0iRpsPMcHAnjwg3X1u67i+XMvjphua6cGeDW4MtQW
HaxPfhwn3KhI1UxP9C/s1X/S8zs6Vdf4OPQ82kV4OUEXcMSMC0aeGXiXto7y0nM69qmr+tPksmmQ
Mz73GB6CRXgEIWJPhHImboEjB9Cm2WqgNwf1vCTcvfyoyggGhFodWwTayQIZ1s1sspyH5FKq8uC2
HEHDhppXQm5z09Fn7+6e6UKFmIFX/K7G+wwR8M6GtNgmeUv9k3NJ0P1zXK3aWT0nqKjVm1YZH4rh
5Iz0UlwmOK9aN0tpRBalbW5jsvvkJsoQNOZsednmBI8MSWw0MiWDO6qWgG6bFYpfMuj4eTxfIes3
dpntHhIyIDO8Q5oeP2mNQ3ey5ZKK4uPYqsZxmPRjMtjpyakwvpbOJUYM6rvqFoQqgwrxm7PwHq3x
2CG72GkCNGYRZ8NxMDCo58FgRKyypSmwaR2hCi7PrtU/2Ub6MUNz3RF3FPuFrRsHOVxjDbd3Ss+w
YqU5KxABYBD2ukIj0HICeB1Pc2c8Z3kHRQlNc0CzPj/gi978tu5KJhirsIMFiAU5JHvADlrGOcux
LmGua5JE0C4oV1JwFG82R6SQacZlGb9Gg6TM1c2vU1M1yFv76yQFvT3M9ZvoyxtEOSpyekT6GqKd
oz27ysecILGENk6CUqb7xcL7zuoOrnJTUGwCAVhkRBJbcf5sSQdQRFKlHoZpiF6Eeu2HZQkWAzqg
K1vaLSpWyVTEelBCMduWOBKcjQ3SG5EbFb0KMd0pxdhUxbH0CD4g6K5WLivM9ohhP6cDSTNf8UlE
vo9oTJ1JFgnoSHE+KrYAsmNhQ9AwO5WxuFVYyZczOrz5Q8RoB21FuHRR2cplespCyk1Y8rKUL/X6
VJObEwoVjKoTHVOnaP0lxlZm5g2ffchutJGCcId/MyFRveywFi5OXfoK30ZmTTHch/ortq6y/lMY
FUkUs537ZTq/b1kfO2cELUYUH6y3BGozS7voSCMXM2FUcQYb46V1Mvy4RYcNDdyc0qkGgn0aMK49
hr270tbMp/tkdd7KETlzCggHGTIj3ncGSN9kr1rZggKMYEiyflpj7JhlbNIWMvuCgR2TlisAdOHn
34+K+RUPJ7FGEboMh1SC28Iuo3NExsZuic0/EkoYyJbpOBvZ4E2JfWKkmpKd+2a0bYg5iG06MXq6
AhB20QI2yAlDc/PWlkxKZt//QezR4BUcaNLIR91Ptu1ook+XRAEZssr0sSXRBi97cWuM5BOlavEj
wtW1cw11p7VQGRqryI4TALNKiMDJLBJuldDACW7KqcVIOfgVnoodXfnSw2AGnKVUrzkLrgxR3Kip
uKcZdYnV+3gaLjSNJAJLBSIQ7aJzSfcS8MZbrMvnyeJrsDX0rkBDMQc8W+toH0p7Anhf3tfsPBsL
j29p1ZVfp/incoH0EMPK5ERZsJT2u1kMvVcRBpVp3bBzkx9EO1X+YELicJv0HDlN6akd5JyxQo9q
ePgNbruOIAVl6zFkAsf1otX721pURiAa+6EU6l1ecvkpCVSGvOy+ZBkfp1Sah362fthrot4Tyy6K
8Th0MRS1BiDgym7Inq0DPqtjbY2vbcbCQiy3E3LXcC5i6JGcXkreEFGCXdZni1OBWNBrbNZVCmBI
bwufsKqfU2O+2QhCdgwis5fVZG2hGLI4U2DEUdeSsc6XqDhYBKEDMDEiK9rc7gghP/pCzB4QHkTI
WfLmpNaHsdmKjZnClm5gbC4p2sRPsGK/krXOg9xchv1gi9fVrrVjlSjHSF9vKoJ0qeBuhvoKGJk1
v8NLyHcFUVHHDkNXMt+n3/ko5Q+7JCMjO4im5lkVJBLlO2ZsOC+9wpg4klCbtdejyAAyJiMhabkJ
BMhcVljnLa7cvHovqdGU+G2WqXxXrDo7pn29pVK2+MBJcZni+ElkxeJ9L7nwnhcQGpigtYzdqdz2
vqvlQpt0xclp4oNJREU5WRfDHdWDbBQsPxYufRu0PXrqvUuEcVeqrYeJLw3abn2pyIPZjYDRjBkR
rOxr92YR6CSlZZxHJz+mRr6h+kn6aWhoHuYRzy3CwltXzjfL9IdlfAfJAeKbUNxssJMswP/2gqPb
9M3WfCgH9XnBOEEzni18NlwAVRmYrE+WoU7he57DBHQR4AIuNi3WoGd9nsrzrFuw/M3m1UXueygs
56fSVz9jwNUgsXV3VycIZUhqyIKk0DF0EUMCXvdmKSh1KDBP7Mpk95mINEQEYyJvO4o4ZxkhMDez
4O2v2rusW1XQIyQtYmhab4eVPlpDbonTiMUHvWOfmzp52vqh72Q8I4cyQmXKblMz1gK1cGevaLct
u4N7k1LHrhiQCTNPRqyvo6PumPHNZOBPwEEC/tx+SAfzD71Q4XGmhGzo5HOgHoCp4WZqd8W6rso1
QJUGke5zHtQObGJandjU2ZTukZnMKxxx4iy5+k+p2VF34KMv2XyYBuclj1xW13ox+sOKPyg3rjSZ
+6T+WadqJXOi3KKvBTEoKjmEZdXAYF9FSwNdJj4a8TfFWh56gOrMtI0aWG77RjHcDiF2Zv3ezPUf
A5UZ39LXNARW9TwtzbldF9fXWkN4SOykZiKNpF+lJ8PZzQYmRSW+9HENT2ZcPEdpWVhjUAuMurnC
+nAcMoKs4tX1lxmQ8lQtw87KM87D5nbUE5o0ZuGLTGe6mvtHKN62Vo4ns1tJYpvXANk/R19XwMS5
g+rTiGLzMguOiQvX3xxeuqgLtH7avgp2OJFlXzsdlUBwV2BOVADesvPy2Lql9H5GcHPREt4OiyrY
MinkTCxxiQkOvxcvy9xBXaq659qd7vPafG4MVIOydzFnYEiW2lBvDFwrkIQ40YhP3iUxbvBA5Ajk
tjlUthtR2jgs83QPLUgQ2JOQ9ts453XIbH9Xwz89deKw5Ppepa0WInuf9obGPsZuLYRIY3Y9DOW1
7OY52EaLGgUFFrPIOJLQgPhwGvVXN24y8CZFEtSGfj2XcGcwohkspWMBpFj/qm3FObMJorFJ8b9u
WSWvFmCsOmxnnm7Lr1VyWgdFVBPRZLnPI7XrFzvp69NsCHLmmX4orX8Z8mFogOgacQxIVOT3qU4a
7wIrMCiYHPw6/lnUw3TVxPjeCEoZMqSIKhDRQNSCzRdenmDSSojbc1nsqzI9zgWT4re3lEj6g9Ef
BXXygF2P7eWsic0C/kJDDiQa7OoYdRQXbIaOCN2hNyb6yNLlJnbMS56JcXM7WOTVT496Nt62ohNe
tCiZB3uawOm4A7JbsZnuwiouWLvS5Z37cMqK45rgJ6pAV4xmhLlK069WCTJY6cA0Lh2kGkwWFst8
SqSxWJ0D28rQ7OM/6B7LY1qCIW5JYCEYxt6pDssNwEUnaA5IGW3G4JG5EMQ2tNrG3RgvVf+YdZ1O
BhubniJDflKMbUivgTYFwZN+7MD+7nEdLdmjRs4yU3gPpjSNg3iccMQPNrU4DbEz73V0ROl3EdP7
4JzglJZ7ByDH3iIZeyc5oTR4otgoyGJxrSUAeVUE4EeZAmuoLosFfMsFa4v8x2ukJMxQs346qp6e
caS+pdlRkEvIZGdm+2Sw3ntZMX7IkS0G3LHUcT4wGUJYlQPrYGc6DqjIcFJShOky01uqjBlLuh5H
jK2NYQMQBBo/249tVCq+NhAjVffqZn1RPUiibzHZr2c4mc8YDsgxdEqqNa5CoOPA5lktUU4gwDrE
HTwFDWOSTGkeqTAN1+bdoGStId6STYN8tKsua6osfEWv+ZKwm22Vz5YihabOBtqxpgnYkTg1tLei
ce4VaaGKTqxTX8JVxO0fUYYwfwJeel7IR/aLZM5pJyH1040JIluHXk3NntfmOs76+NIm5aY8zZv9
yto8KNvn0qBqUK0UchxF7nuz2VtSZf6Y4ZzkRUZuFkL/wzgVj3iNME32LEt1tXzpDGrAmDIB5q1f
bAVXS1eDkqZRvcg74G0ZNe6Mef7WmFhC9yo1iBl5+ODad2aT/ZHPJtTc8bFVJidwbFoeWl+vPlcl
PqUYIuhHh3XwoDQ2KBJkLv5qwE4nh/5RsjMLNdO9H1b9hDHzgEzl0qo4Sej/1azk2aumzxSNCuIk
1GeqooQTANsjYdv2qEf6C/tFICrmaerj9DwhnP9cx3Y71cwtsgPYVmWQGJwSTpANWJ+HxDzMyooM
Xx8Q5jlw0xFwBy4t1YPqTPspM58nO0ZKa3XsypL1j3UyuqBXTC58oXrNDxB7ByOZHsQItjaev6x1
mA/ICE+taF4xrw9BCQPTSwzApl3k/lEMzryvG+sd64l2ZNoEfCkJSaJ5csNpQQLXQnAYmZi4yYo4
Ia2F2VEsyi2ifXfnNp+yi69aUT8ao5ru06ib4XEQJNXld6pq4gvCzYozt6Bm77w0ek4T0iyx52iB
o8bsgddPDWtjMDftOWldYuUstopxa4KyV8tAYq6/WkCCONrMTmeqbmpOEa5rF4oCwbZUj+VrC2Um
SGrCpZhsu52mU7WlxkIYdOmCJhpqUmKK6BQ7S2i0DktrZP2x+WXhNWrlcCMVHYZDPn+UogbYsogG
L5DnkEl0oTzpK3Enj0rxMHafWZNM58Yw3ou+DGpC0nwtBXNlqB0p0fMXa8zswbHpNlrDeF5FFQ4j
3CYON5vyKSBOKsgti00bVlCqjhM9YDl2W1f05zpusXZwX3QokEbTdVReylvdpfGcmMqC/XjirTFi
12IU166Bq8PCVHWQqvGVx/ghtFZ+9eR5HJMGK7SDotlfhojGFcvLjXed7WZlGHeSAc1XeoW6ZFz6
yPSLfQ5HTbWXNqxa1ofaJA41HGkuoJ2WTcPJlWkaKkm5F6mZHnOZcmo0y9PSd/CpsOztl1YgfWqy
kzlC4CtMelCVaA7JwDuurJUI7VLbomMuhAzRVWkLyDLd1VJSPGxRQmKcNJOTMVJ96YwX9M7okUqL
/gOutZTlq4XU3hwUoveU6VZJNefIFUPVoM/vXNimwTS1bTBM/QALQoG9oU07UnMJbtJcsuLVN9tS
4WYm1X4cK/fKsJ9kCmlPdtv2KCMuaCPLMD4dChVHaz9cVhUVqiJupsa9nhHvUBZU3vuaWthIpeCA
ZcHwDNldFHJePIJwmmCx7HFfJSrCIEJsyq90IZDGmkLYAaibDRf99qBv3J4fqT0UflI9GPJ2GoA4
tZHCejYiFaNWkLwo5cZjtWAdKlQZMNwK4zh1OLFbjdRRKyc9aK6pm6u3iGiTQ6kARcWWw6JeGpfU
tB/x3x0sRDSHdpGtX4+rQ3waqtMhoTYwX5GQ2nnjYFW+UWt3pVjOFiK4XT07Y5jK+aKLpvRrk9Kj
lVb4gWuq0SNL9DkNjLS8W3P9g94UmLpQr5Z5XyC1Zx+aUoWeCBxO1U+CFOJ7xuY/nGSDDLo0+rNM
H/eSjRIA7jAVjrxNi+qKsJIdPrUSdlB86iKlCLU1b4+6Md7S+e/o4pBtgZWbVUNkU8iRFKrHJuda
LN2LOo8vScNBW2Ef77oc4tfYE/vQ9CjT6B1jwkdwAXc3aWQaAsa+9IvyHjndPupMUm4X+4DiebpN
iR/zwH4pexi6izePcepFLTCpCsoWEacxZYQxHg7M4pQ/u/nD4UygIXFEGjZyfnToHUgoID4FRNFE
FONSPQ1bn+hX1uqWDmwV/4kg/p3C2m6Rwb/v8/0QAb0kJ0GKx3zf/n3v379L6WJ7q5UCh9+eAZ1k
SqjUmkkQm/rDn57m16v+41MKaeA6x7rp/7rT97MzG9KE/v1Cvx7pZOUZBGbGKm1iTxlFxzEXMQve
7SP+fn+/ngfnxZVKHOP+T0/btsOZPVN6+Pszf9/+dcfvT9IJ6yOB0xF8P3VC6YlD8Z9X+f1S3wfu
+2ZSlAlkhAhl6XbIfh9R1dLKQ2po57RVnmDzUGzYIExpBudPbxU/Ue3KR1zTUrzDPD1KhZ3LyIw5
k4yAooZJV9c0v4BjK1gz313bBgRJAZwM/mt2sFVTI6uKStiyDk+SES7rCXrW4h9s+WNAojgAmGKn
ILMXhvlC7iaX9j2gGyUaMn9euo0UUz65AzYLAz2Lld3L8XOUpYrApMDkMOTXqrq1TBYn30HMAakY
X5H3eB6b7MfWwgCjs60V6kttrB8kGxB/2lhXk24eXLQkAI93jrVXSuXawB6+k+uG78/iCdcTjmsK
FLupiG5VgwE1c1AIGFbKWQ9lRaxY1Llgy9W9sWOGyHILy6isM0SMU9skRZDiM/ag2A704nelTC7g
gkfPttH614V+nvric205vBUtLrzFQawChHSN7qkviS8lcAW3CCct/OQ5ZGI7KjWZ8D16ysRePgxq
ecukvKLTUbxYnzF0wIClZgubnBhUK8WYRUwqji1jb3XLG7Icdg64QMjTReCV7c25Q6M/tbTMzfq5
kPZXNRmzPzbLFxz8ng2iycBtQOvOYuZAbegLkuZfk1h/rCTL25qRzB83w1H1MqDjXwn22sEP13Vc
+9iJrOOUD6RvoWUFCEQDPUvXGt2ROMCq4PnyM5AjzW8XKgOmUUpvgHzvj5LtxuBoaIUn0wWvOrw2
k44L2CS9IGJdYWN9oNnztkqCsAhuph3Vfi5YVeTnwqQG56IQ+34Tyqf2dOW0On5666GhxIk5PN7r
pGwQG1NeM4wF7ox4wepxjGQF6Z026RbqGt3VXWTRIwMyPgPyh7rgYTa1PUAgzb5f9vyVNpPbrlAS
K0CE7nO31icr7z+KOb1d8Wv7ZjK8gWy0A0uTJloex9l/a57s2un+F3W5vgn2fqvLN0GfrVuGYQrT
YKmEru+vgr4EJbUkySINl4WmSzGS2uRgy/JSTeLoQt2RmtEjfk4jUIpSpz+TRHsRUxUuBtI5FSPs
oHbSQ9GI7o2HswaH986c8QwlTnGTcyJUTvfAUBD/L29cU//hjdsqp4MhLDIE3L+98TUtW3uhRhvS
CM4JerKQa1DO280OnbMB4oTfZYKevkxuQPKkeNihnP9JuvkP0nztHw4e9Q/b0DYppGCV99eDlzZp
Zs9JkYaINZabWuphDkUkZOWnIel1lCNEXYxP7A5A4EEDUU/2DV7U+u2/vw8D7effv0SkoibKXF0V
mm3/TaieV8titrkTh6D5lj0pNWY49LTnVQbBqctexxXiaCXtR03EzUUAlz2mFFvG2gzrqFMuo9s3
Vyzod+2myI8RzDBfSWZ0oCuBGTNMowjVLjA3z5FpnUQ/dZda6XSPVBBy5xV60qWM8H2l2oct8BMA
RD4QXQBQafuRbj96ub7+94/9D+euo6OR1hxHEwRnONvX8ydnBEkPIulhXoW2phfeBMY6yNwcZ0bs
7GsSLn4pvpuJveW4Hi29xkJT0t+XK8v2+Qru8Hgs1Im8ZTTyYWQmRJNBTthBEhsPck30I2k3D8AZ
jV/Ogv9vVc0m5pM/fTf/l6r5Jkmrv8iZfz3gf+TM6r8sNu2qqlNz0jBT4HD5t5xZmP8SmqPzV9sS
XMrbFfZvVbOp/YuCtQ7fEqQW/1iYBv5H1Sz+ZbiOSjfZwJ7Jl///pGo2/+o+sEyiTzWhW5ajkS6t
MxL+9TSKWHqicLWssESH4QhzuYlccBijRWZBEVvYPNmDiU8xave1SxNGukiBx068NjCn9pZpjh7d
V4gjFC8axJc13jpMq9m6JzvzVlYYZxG/RKfKcdZjCQKOqjaVI/oc9QiGQJtgp62Rjry4aAIw4264
4pDu9XwLdAGbq74BT04Cp6TH2T2WZMwsa3IEpcPylOodjTY9+NO39w8Dm/4Ph0RXOeYcFR0LzPfA
96cryx1EG2mTa4ar4rjHWE8N5JXKNdx9JLqKcrBL1m8JyV3ogIxrNU6O+pq/Kxqs9KwumJX5pLRv
cpxIJZ8mvnJrtoUdc7meV/YeayBdVtd+XRy7Dv/7e9f4+v42HApUDUIzbYuAN4HV/2/DYZTosqbv
1gDqjV4LOM5ebRR35B6hmu7d6gAD+6acXkos195SN0TooRQNzVa8VJkyHbSW7sYcU1KaJkJbnQob
5bSQhpQH9pxBSnYsX+9SwFLN51jXjm/oBFRtTOoqTgjEtSRZVGyoimw9aPp6l6LhoWjd/ixI0QAg
0Z/ZKMmgrnCrjPGLqa8XzLzjLpnFqz7GT07dmx5DaQg/nzWzHWp5lp5tcRtDzicHYACr7uZP65Uc
UaErox4WCp2wVKy2B494NGvyfV1slCmLs9Vkm7g2LPrGHwsbiYbEjYLH0ca+EYrWBl2sQOzCvL+z
+y+dnBhPsh8QaDVCMke6INGLI2UhwFcz9+uagdoN6VXKc90AVx915Qf9UQUfTW/dJNvWTXdoEI4u
QeoRwbbxoF6xBAPwlowN57ITIpd4LHWcuRB6ag+GnkcOV+PRlLozi/IHhPZsp9NxZkNEIu+ifeTL
4zzmdJVm80MQ1idoFUdNf5tagvCf2tytLfDJvOjOOYu3WGZv62oHbiSp9rUmIZ4m5OC06JA4rsZe
JQiBnpN+cEo8PfkiEFsUqrcSjUD56BXeH98lKAeSWuhzNBWFQeQrAMrPiN7ZAPag+a2MXMlUCuNG
jwb8y1CII+0qXprhLlcehCHyo2x1SAiIElb23nKcT4XTf5JuR+bjum4Z8/skLT8Uu6B9RM3ap4Jf
7tdqvYtFyU6kXt6K8Yl8AvBbTflcL+Z723efjgSxbA6vjpjFbuzLry5L73RKsqxX05s27+ldDuOL
3dRvwH0Vk5jk3lnwexGfGIvBh0J/pqJH8phqvjpYo+ZKvzTq2tKjJi5oIfQm39ZqtYbsqiaLSl0H
IHKVWLZOcagmFJeTmFrCeIPo4JDo/dVGee+plIl5Cru8/eHodzR8T4NbPHV40rZtyYei0bSA4Zwb
WbB+eyVQT1TIseH0caVhChCLQwK2g20/GUKSq4EfQ8Q0VfNF5M6jzNOTicw2qxM1SOaMqk6GyaE0
iaIuAOyn1X1mw/TSu7dEjgczlnuLK2lXJsN7L45G2fFyjk0jSBw7DbVh7lIw2VocDj0xpwQUVbGW
d+RnJ8QfEe+lJdOwNI0PZTN36T0DutNllGbc23S0XjO+TxZ6N3mUnkEYHvq2eZqX5tQQD+xY1o/I
4gOU5gfu2fbgaHhGyuheZPUlcxUqPTF1dsW6R68eUG1GrKEjvAH0BQK0oDIWaz9LrjykMTNZrKZ8
QkNLNC+ZV5lNudJSU9QoawXkd45QXBJI1DnVvYMcR0O26IEpyRg1lmJXS+OmKm0fDMCOZ75bHHGb
zvkdu2Vqmsqxduib1pC0EOuRYCeRYbhuUBEgumwKLDsm9c+o9BDeaJi19D5k9Ekz/Eopkwd36VvP
XuanWto67FtkZtGk3v563bxfgduDGBlj3O/Zh0Q+ul3fC13yXcul1LJmhtUZGJkaaAv4JDN+G5tq
2a3j/BM2PS4RBAsAEYhc1m5J57jb/pC5zms+ETQzu596H93HtvS7iYIrZXAP++a7oK0Si3OUh04H
UZre3OsaQqNCMKC5RIECZ5PrHLABpFg1dLtJge2m1jbthYhuu00qUZpYDSqM5JHKqIaBaQh1nSEz
6W3X68h81Gjtq6hdqcC8GFaAXE76ueNc2071ErvtOU+t114yhInVBPb6oSLIxBwzX7FhYRuPg58a
HEl2yPEdjDukngtzN/TOY9eSymppEKwXZK+kpdmew/SGaDSNmL+eDThQwLAnyrVbW9Y0bmTdPkdw
nGwHek5cOs9ah+wz774QsBHjPBhfdHERkFGzKPkPdP5iR18Gijh/Iu7untojQnPBHIixvEiMd52i
ylrL0s/aGJUSMV/URcncLr5Dt1DB5ystm3X8YzaGO5tY3TkuPm11Vk9zm03H1LavXKQ5RPnO7b4C
J7LXF+sm7slcXYoirOTwOCvEEcXqwvjC3IPWh0Kr9qNoWgoVqHudfCQAw7DeMDARFkiEd61EL20C
VBC1547QW1hEsXpAKwg3WcUxkNKz0jE6k5EHugEEvIsE4lLr+WFaxENmzb4inFf0MijQsZP671md
fiwFBTjbMj4sFiJZDzhHoWgUmTQ96pRmQ97CShM6gpaBUxFHwu0q+ICqATMYtzc6gfyYpH17a6b4
K9W+AE0eTWg1jf4moYXmicKtL3aZque+i79WoT42Mz0HPgN1fk54hPUtCVi7cVArn9aO9Ce7+gmZ
od1JrQLcRJepWLJDrLlhHzd8Pb0RBcJ6pK8VX41R6Mxy3LWFc6uaE1+2OX2tqQGvQ18O+qI/JW1X
HkzYKwwuUFkc53EifSaPxUnvx+tZpVFRE06C+DNCLyMYt6K1/5C2vSKhdMWFPkB2maLhZSWzj7G4
QJqpX029+UCDyXeoBL9th66PspgBXD1MlvUaN8PXqnARF4n6Sht2Zykl6RSm8xJrxUPh2LQIey3o
Ku2VwgpIQHpyvSm/xnIkkYbVdo8qmQD15uxK5XYaxneTCZEISGM3RQS94/PwRtkiQmuqZ0qj/mTI
68RuwmGx7xV9uslqqipp/sjy86QM82OUpNbOMrG2R6sbau6u41FEqVlP35+O6ZGdYbUrJP6L7WUN
29zrufsgMvtnl1HOW2bnuXbSu5FPCD46mHITG921vTQ3KN554yZx2uTNR8Q89a2A3IG5+nYYaTrS
FWff3B2IcXRV2wjsmhQHmogE3i1OSP3c8Gi83hmVXZ0Y6lExB01ZP009CCHgJKdh0o6zYs40PxYd
cMJSeeBxHA+d9GlGD+6ZKdYPxWblgytjX6MDRvGUBmZd9OfKxcnnkMmqkPC6a0q982vdOGltgtCq
kFu/rL4Ck/yo9YgVMp0dDOW6H6LPtPNUzLulWafDmhZPpOSyVtjAMwmW5yxPSDaBwzP0qPyiXH3Q
Bq8sCfOOrOyAv4PLX5tC1iXD0S3dn2ncUsFb1dgTMFx2+QTfZ9HpR+ddOyGZTRErQqqZl0G9L0sC
WLU4vWsKEMy5qyi7GmInA9YA1QNJouzCOcbRqSCY6aLW8Gtha/6sa5uFEzK4nNSwcRRiTgl7X0bY
/eg9fVtGxcUpmgfozjkNOLDAY5KcB6krh87i8kDrMTKkEX4go0Qe+1TP5M5Y0k3hT25oP7X1adx+
qCKtT79vfv9PW0jWsycwatsfyUMiLrBEIP39x18PIPmgXWdWRuqfn+L7b4u6ohQZldtmMOtTNalo
kKBd090/JASjUUZytJXspaQ5JTUaBkUnyEDZTpjvH/r2mt9P9H2znvXbMqPnB9YNL81Is2/3/d9c
hYn97UgR4m22rOJUJkbklUTuISWF2VnrkHRbhcK1A5Al/T/cncdy41rWpZ8If8CbKRydKFKUKCk5
Qcgw4b3H0/cHZVVn1e2e9LQj6rKU8iKBc/bZe61vTYW6w/ek2hzgQvDPxTMCMjpqc/CiahVPy/rt
12/z89bPjwglk5/2885snZWYqgT3C5aSHSKyhNak04iXcpHXqx4f4jY0doMxenUeNnaVSMXOakSR
DMUerUhkLo8JplXWeq3aKEK7ZRK6HLhkInTwUnSazAjy7WwgXqxbRtZVzXRXapPHCGSoN40yo7jQ
YgwYLM/jxKYwBZ18MZBPo46EcE8FQzWXQUmHFEK2l15WriSoGswcKd7LecrIQa1lZzaGyjFyiEeA
Euy8JNWUBPeaun1ENZQm4imNBE8fyhv1SLlTQxBjcQTmLxcmqsTCq9G9II+pj2KnLGeBlCvJzHEW
IlfzBanS/FTi57caeTrjoP2iv/C1NEu6y3OqVHSN+17wszardjFSQmi4lXqJpGRvzT0SNY3gVb1l
fSiqVZCQExjXRlp2W9iQzERBrVcNzaFe11nVHBSvDpunXFWbgyw14DTH5plm4nQcFw5TYj63ftcX
0kGn1RHpTXiSppizeqHtOOOru3YIkidSyFBkcctQahSfQ/ewpDSLS5UNrKU3fCiQ4NlJHbbXECSt
HRFw50rGmnYVDRmIgfCpXBOV5BTGGiLb8GVcit9KzfpN587BldTtrDFQ9vMw/qrTfNoYo7EcuURM
15Q7RJ3IT7e6PFBjGuZhXHVkA34YRjoz82JSZwoSY0kRayGXn9A7ndM0sTYAvD61spt3Val+ZpOx
BmcNqQdut3arLk4eu6CLHwVlpNEeTrBeZX0/Y0B+EXRBQm88sFpm8gXxhfkSCqjihIF8vTW8hVM9
MTpzoxDQWpH0OiSruj4x5YdqfRhE9TyPqy/EwgihLZ18jQ39nFZjvo376djOQnW2rOBxTKQMAUrX
HsJpvGZGVu6py4NlMc6mWyC1vzSSYj3Emb5Fq2zjPZgv8yoSSRqSr8ZKfY/1hsltnhJnBMlkh5qL
5BN9tRRY7KoiOhSqEZdNjG49EKnVu++peVM9okNBmZ9D4NGBUMSacg7HFBx5u4aJWaS1Ze1Kx3iR
WhoPi0oaTRmFJ1lmDBFmcokCN0QBitE9yoPvbkiri7QyHIvB2MyRmhLPovGEScsvdBnId7uNMImo
NAqCigaxPGhcuU2r+wIAmzwe9hFmlJ0xTq1vRMVbQLjLxSh6Vwqa9jBWHEHFHLeYwQWBt5PEUXiu
IV0ZKDyE6THOCcZHbaJfYurTUzxLlo8eghQhNdW24sI5HuiZ5natrPxBUwbqoRtMUuOaCh1j39/J
ZoxOZD/+CnLldbCoZKaFOdg4N08NVy5D8HwvhUxveij3EsagCgyak8/ErlJLEI7exDclLodLHRJp
1ZEbn69QLiLiiQ/GT1V0BQcQ7AdL5hKEdajMmb9OyRNPXV4XMbN8K8mZpybZnm4prZfOmGgo/NDp
YRak/cEGItQ8aXF+jilpJAeH/bTRZ8B7Zg8WOUJweYiE+UQ9nfgl3fxdIGyWtLdOyAsG9upM8NDl
PAYpAqsmU3Er57K1iTtLf9T0kVWmwaovisFe7fXiqgnjezdI4rF5q5nJvfRT75LJ2p8DpBZYoD+y
XNQuYoh9iYBa1StUCT/1BK6U6rxrSpQi+oj6V2llb9ICwNGTSSJWPm+Wsa8PBHIinVl8ueo0l16p
X4UmrTVdvc4rw3HQBo5HdOCmDKBNJfZQGLrioUmvjZwciWVFh4iydj+j7OuqQ15WZBhn7UEmj+eJ
niWeMS5Ou5oh4KGcwshmrA8/b8WksjJIxGu5znyb9c2peeAIHLA7Qowl6GY7zgNZ31Y1e4FIL0lo
JmvlxyImnZWetg20gX0W1b8LQZq9VhTkfUK/GHGf1XtxOge4VfpS2f95M64mhY5Cne3zemcWACRw
nmawJsy5o/7gXgPi449TuuxViwN8lxN5R4rKvI9a1Y1W9CwnDJh767t+HubWep16Wh3EQ48o8WN5
2Q+GjMr45820rOOdiDhVzDUCvtaHn7fQrS+cA4kg/vPvjvmfKyYZzIbVb6s2uGp/3io4h1Phq1ht
9YkkTPpVzs8H+hghWTklut2shUutD9VexkvmiiUT8Z/3BT+ly98PI3UG39ymN5Z5HeyEZfzH1/58
g5+Hv1/wj3+KYrIO9zHaOw2eZ3S4/Mw/Dwb1bFiIyz+/ISMjvuTnc/68KVW0bLUozN2/X/0fn/Tz
TlPQiVFva+xB//gLfj78j9/PMiVoBmHUOD8fiGqAQ508oQL637/eP77i//Zd/n6KNHHnxp3oV2u1
yEIYom6cyCQuydVwGHFGdluiavv5MLBunvbR4o9MmksM7X6nl3rHoY4HI4j7Pc3T6V//Ntd3MrGn
dRfAPKhmVA3EwKHS1wdkavUsPGcFUeKY6h15vQK4r76gGreeVs4l4k9BKveMNfhA2HDAD4g89U05
e0ZHvM+Dqd4ISo52GcoUTQEGC7QAKtzZqnibCgAJw/gd5eXoy8Rrh8Gxl6s9w3ckaEOwGic15EmG
gq6VawoFq9towxUXcmw3afUcx8bvqKxOlkZErWKdSyn80MH0AUFLH+nE/m7QopHjW0+9CMQlxqms
Yw5ow/chrnIUF6RY5cqnDot1bfh0ttgIH73E37+QIZgs1RZU6Fea58SxVtPkYqRUQcyY/PRuPiql
8DvQKYAt6bkY1WuSji8RADmvl83zzwQBDygd3mz8UkhFJtAWjoVcvTXq3Zzo5GrmcMJqsZXzHbkN
dJuaMXGjqIM4LqAKBeoUpYdcCDcyIGkE5ysF1KkwE8qSeTC0BPGlFvHTRrej/ksIZJ16LHJY8Z6F
tDiMk+V0hAQCtLQLTT3JWv+KMUuJaKZn9Sv2v4tWYosriZPpYuG7NVXRtdr4JNfTsykt17Qcpq2k
FqjerPKha1psAc0+o3ZL0yDdV1jHSSqcL6QlEZce/DbKmbKohnEVjRyQgxZegK4c6xDcYIxNgWeC
iF8DZECjouhAYr83reyKdp+4u3HxzUNDseVUqWkh9RNZlxfEn6xJBHpS/odCfenq65zi50HJljBI
S03lNgujX0/BDmjtY62NW2uwjl1Rs0wqa3n+CFzxRZUAXhul9WysAOZjrUHc6IYj6O6tHs+u1d0G
1H20N4UvEowe0kFKN2WovlbJayUnbxOhmzRhe9xBVUKWRYsMeBwxM0TxxZTlwDX16rNUcn7lFigE
C8lGSRSSGXsl9sda13yuHpLu5RppGuwLN2CYtI684IkyhMiVEs9DpU1bBQ9xapJDp5I1iYqNg4xe
loFb598opiEHyXjj2q2SIWCJyHQH+dwG9pLwBFYjQhJr5izISX1vDpYDEURAoVYt5rfRZydEAkRe
o0txwHBwMQZPchNUdl6koUNL8QX9B+J7LbjGpbEpxPaVQ9mOs4SO8oPXThXRSISqdo4V/uAKIAN3
+nKAYXAvYz+N0ucys36bo1h7Q1ntLeSpeDdT1gNLvmHR1G21ndwlXbPc6ag6clZA69ER74gqcQX0
7+W3MmtoSuYGjSCEJ67WEtouTnW1piin27SCR8H8aVJ7xBtLjYab580K03dw5rt+ih0aRbCTeApw
8uKHKW4Zm5wvr/dapeccWvaVJj2u/wXJHJP9xt0yEziaduyv5JW9cMGz0uioiUkEBlXRm25T0rKr
4eYBLWRzxA2yGtsiZxJBQKHxcMqIiHJ44W48VmjWFsyAjRw+5owK2M3QkgY4g5TRnnXA4uIsEHUb
snOjWKNR/Avjvn5oyzTyFxN2izg1E5iM1mJ8C8zJTPEnhsTf5hhZlaZ+DjKDdG41O6Vgg81AeM8n
gwHVyH2lGzTs9Jtc4isDD8jwOBmYf2k5KezoYZcACsh8azXrq6Efwqsh3cxN2CDlD/LAJmjp3jGH
BI59QZPhGSOZqoEeXteBNNOu2m67qNuYerZpxjr29BwciZHOgwPOF7cbvDkEqAv2XeyozjwmO7AH
5MnmuWpb3frnd+TgmTWVeqNodPKMDSRYTswq58FJ0fmBmuK0mnhGNIVAW6+/5DpqN4k8hyRu7loG
aU2Gpj+UVWZ+6u8BZQ8kp4M2CKdpbdhD0MeI1e9Q+oSu3MPrKIJoTWr/kqPkIc3Kr2btp8sDkLGK
VuHhaFpwKAYsg5UixBtD31pTR16PPH/V3EEAhm1Bkl6HmNZNN8e/gun3RGKEkxaK25bNI3lf8LcX
QAhcdCKtU1H/ndIy8KuK0QEdGQc0zzbSlgK9Gl7GnMPMVO5NBK5LlKe+Sg92xUf8QknNbDz9UjKZ
bN5soSOYoAC0wvFpacyvlDW0ErSrkWLCWbgbZEk+CfCivF5SP7oW2xP3d+N0Lb8TActYvhSEhIUO
bSzvHb0AsGJOncvdzrOvm7FDBZHUPy+F+sJgrcLw3OQsVDMXBAgjP7cQPHNbEjHeSU4HtAWagbWZ
FKBZnUAMwh0TS0bfgMlOrwkTm2jIPTDVr2l2ykprcXHRyHaD01up5GPf15M9IUNM+1VRWXtVP3uF
0h8tEdcFYc2NUy8UB3IWbn8G/v+/imkkFa3Sz1/4h4H4f4hpdlkWF2Xc/qeg5l9f9G9BjfE/CGYI
MjBpHa8gwL9wQE1E9cC7Td2SVBE92r/VNPL/8CHerwIU5DdQ/4MRqP+PpRuGyZfooJj4jv8vjECE
Fv8UjyCiMRRLg1arGpoCfvC/9TSkI6gJwpWIM+S1LS3Ql8EAyKldEucdnRqa+FyVXfZkOnhGo3qN
SDSsWYsm/s74W5+q30vNFahFTe0Ic9yQ+yI6Y2yd53bI92YG+7sHyrlKFWdMiw8clUc7j3sBO/aB
VjGYVCSX0leojMYzfvCHBSyvM2nGchmx07D5YBGVJTJONNpd1iRHm7zOiKOuWTWaZh632dINvkKY
gZ29jxwrd/QREevIDwArKIYxLUpj8mbNGE3QaM9ultGAMjQV+Y6YfQhwBgFrxeFGqDQNIlT2as7h
cqD9guZAZn61BSWReGCew/dRZ1RBKNVcFM1ZJghs1mj2oBTa5YDHSAPPIngISgoJZdyPWS8/dGKr
nLuCOUQFqGthTupo81BsQmxoqZU0b+wvql1OtHYKJWJUVqkzd7ASQ5vRiNJNPBOf3uPPQ0einskq
QeQEFvCZZyNjuDj3UrlNcwt5h5AoXp4owsYsGpytsXBBUZo8gg8l0qViWCSNh6phI4ph7NfSEngo
vdhZKubXqsUUfOpXHgVr5Vws0haP+70ZERJYyuhhCvHJcSo3ejmdcEDOTiZTBhKIdG6ywbCTkd7t
UJJLO1AT4+Sjk4EhEVSXtV9oL+NDbGSV9KeqfckRYqfCVBDwA3MhblDpR2SEkoNbBnsk1qa0/2Ej
L2Lbe3mJ+VPV9G1C4pldE3DIKyjAj0jyt5gGl5mBZSjD6jAJxrsYSIeUwvFJGMmOisBH2BDIlbMu
Y/chh+oWaNFILiV0D2zXh9gyIByXlIl5nPR7xaKi0/UKwM8stMeU+XenMDAvwEx2EwcHBMVwciY9
+/PAn6bNUfYMmYlIZSbuLXiXKqxOoVz8CoLWJZMydzSZzD/BZI5IX38LrDmmSQ4hkYjCCHhHD3d6
6DTbaEXiO2AhEGdjTwQKg4CQLoy5HTlaupOZsp2T1UZipgIuBQig3JPlhvHnBeIw1U2d7/Dianam
lOYnEAZXL5KHvNLby9xWmKTA4ngct5Raxi0iJXfdhHsTSJ8qOiUvCCinhGIYTnUjnQUG8Gww0+wu
Is3FTsQTB1cmAIT+GI66xXEwfpJaIpDRPTP16aQvM+eoDvjDEXGxH8sJ9bZlNa5B9phLqgAONwh4
4WEiLgtHG5DibNhVOXjQeFjANHS9wpECktOsaw+mhHUlZ7aA3wdOXZhmMECoiIf9OMTesshfWpO+
cHYTfEss+OpGrBHhmG/JYLa8nBTUDMB2ZhKRtVhDKmBoYasF4MC5Ks/imPhWoRCVXTITL+nYSQS1
/5T2G3K8ofB59TxiXsv9gApWJyyVsko4RfrCYG4er0OJ4hygPPP2lj9RjxvHlEcXME7lGtL4KSvl
K5o2CcVZt9Vqzq4BhwdEWNhwoqluH9FwYUAg5plkUihpqqbSL08RvJAcRb/RRAP2y1D1yb/ruSw7
o/xdCFAkErzw5w7KDYr8EWJA/T6bS+JlcK2cbIEMGKsM6IMSVdvQFkiW+sTTimg5i0X2G1vHcw1a
h3LIpVBkLLtwSAqmfUx3DFlMk+x6JaLnzpGEZvAn5cQurKbBlrvxd1NQOGIi/+qyqnMq8GWsvNO+
Z9V0Uffp2O8J40QzsekteDVFTnJPGZDiFwHvCoNnWlO/h0Hhq1RmKLHEbBlFzLlYlo0w1ufMeonM
DoeItrxZKqVxlWEObeRtzfU2t/2jXrXXOKtvBZr7Ngs6cG0C0wXB4hSxUEsFZn+juo/3VaLZpibP
joJrBFmNwVZFDE9M64BJmeGoEegGiADdMjurboVm8ndxj8YQlGo27eVZxCtAFz6blEOSm0e4WTs4
EWibZmWTRFDWIFLn4IHEFXQViTZ5hOT8ZLcsC2LaEPN3FYs7etC/OMRUfj0o72QTY16o47dJlB4j
/NAb6b0Sx9SrmxA6mTpHJD7T56hjQ7RxJr7FZXII+gCQN2Icuuj45ZR2eV6K4TfjXbIaEkcJSHCV
RJWSlraE/Ltc8IN0HBm3Fa7gk8XIztOzZS+NEXIAdIoZRtGSoRomHM3ypwjlvRWt0phHs+vQ1Mnx
cCK1whuqBvnDOqdKiD3s+Fk4yjmypwOTTfODyLzjIK0aqIDhC2vLFbQgOQLsrEFCk0RrDiZo20do
rQzXw1OoYbyFu1AVrNxJrAW0uxfIOOhV0OkEfjaIh0XgWJdwf1Qpsu4UbJEd/45b7YMzJUESsXqt
5U520hKJhYV6skUT41jvnFEvc1irJMQYVBdzuZ+F+Jmlh1S20CVACZgs+0aXTYfCWq4zulCKBzq/
s36yRhMpyfCKr98LFFo/7EA+ZFJv1EJHzUm4kOdf9QhXskrnxhWYuGY0fbErSjfKCGYiyZsRJ7xm
ELK9omZWPRvyrzwYoIrnCINEAHUWOmmqDJinijjtYsmsbKxbeJD6+UqBLblk13Rh/s2tumAhHdmL
1d7XeYlnMBV2VsMLwNe6nVrOsb1w0Jg22OZQ3NFR7Kwa8EWPuI3zpfiOSeUi0uMhUFQlIO8pqBXd
XQjcY+iiqXZMFRXSlzrQJEW8pRsPVc8BmTBw5rPk2YiA8EWQMApLVyLd+5yttNIlHOKOIoGGiCMW
nt5AhJV/ylZ26gjfEJsCUZd2C9tXwC4HOYYqZcjQCLlke/MlSLfAaq9DNuteb3EI1GlgdClQr85P
qT8W7OlGU5DX0HwsKCbaeoILo16kOsRoWX7Ltb4j+AH5C8e+OXF6rXrDe8wxjEtMhEkMl3jL1ehX
4hJtBlEZNhj7i0NcmJ9F/7uLWoyKrUze5tigauWkiaJ75jzXL5soNeEShsZ7WwTHNtS+dbQXcP2N
+5oHOQ7CsQOQZ5fJlMOVs34lphK4isgzRkZz1VR4nTQhdGazOINnNhwhMG5xUR0Iu+5dCoRjiJvB
M1OkWjxL8K8t+RTREW4p/bhgHRnBiZX5i748GU34GQ7dVU+EvbnWlWLN2OFbVcKzJnFZx0AD6ihm
iM6AJiJuNzTYSFGAOFIrEG8EvxOzsiDAIs3fhSo9L0v/kBeBJxACTcaLBLIgYJg/jctBa7NnWFQ0
YkPx2klQZKycpWXKxRdAVLva1HfpmEC/I14tb1bRZUKs1QSLDivHdiIemV9ZI8alszaShVxetpis
1ymycayBsV2VOvUtLnswHSN9OOktawQCrQaGTLh7p3TYdKp8s1LyaEPh04jMiyYhdS4k4umZiDAp
0Fy6kbuBVgCdc3O7pM9yKoCS1bUXuFqVM0LBDIb2KLeJtCFqMfYHvUFXWuyalIVOjQuC4rPWxgJE
F61KRuY89LySNtxwyaBAK9ZNRoTS2Qs6Mo16bLhF1jc1s7dcdVq78+uH8XiCcPz5yM+/47qOXLPP
lD/v+/sBmedeBIfFt/j78PMlf/9pgB8NpDne/uP9//Hjfz755xf7x+cwFD8AOygYjCNh9H4+jx22
/debrPt4n//+qBoRpKkQm521wV4r++fSSKsVO9Hsfx7ouf7rrb/v00twpn//2TdKtK8xXAbBjIfQ
/Mh/fsbPZ6n//al/3qfuRepUjsmMo9p15tCvD0veS+AiAqxJgQhx4OedP5/z86CtU4tpVXC2+sva
riP59r++/u8/B3QX2AWNiBbaOuL6+xGp1NNNzTP0V+SCUYgquYjNP8IXY4DBMZI8C/Iihl81t0+T
ktaLE63zDiKCwcL8vNkL4blYoR39ph6jB+z46iO71aIdOU8kydX0aCtSlAYeO/XeJHP51/ikPJf2
cIKMNjoADd6s0G6v+aZA//m2vFGRyoldfmGC9UDHUknv4xeJHriaP5sgsDeJvqeXzM1jx/fkZNH/
tJe3/khT5il7Mc+Ax+wvgPmY/Jv5QaIedjIyi+yhcqvR7+/cv5xVYJ2BeM1vDd7TQ8lg29jGH8wd
xdwT8w22P2mPdZQ3u69Cc2AFggNLVLccCKZxEF1FbC2u8tkeA5rYDplybywldjH6xO0AAraD1+ol
PdBtkkBo5m5HKxbR9zMt4p4t7ZhtzM6XXlR1H0mbCRWR6unm8JiHzjk7meeF1aK20w1QGhE2fMhh
NjqhRLqEnV9ehNJusgcetYcigpK+RIh330kAnkSGwUzzhSOPkmGbgt3eEZoueu+bfJth2nHugbO4
yUE82K2wtRxyAufRYUsuQMazjtIeT4WtgnigpKxj1JSyqzvqCwMs9WW6JOJV+Di3aJ4DF68ZI5hD
9pzfViz5Ge3TFn3Zc/FcPxHyYmt+kNkczcItchiKXNuw8w/LfzfgnTkTYgRgQTiY95lPHIyl71dV
P7HUcJkiSlAVmCwyiNxNPlSbiBxvfldPlffFwRSfzbEb3fmdvq5wy+z0IZRt7eltcuQTxADGOzYB
qx6mI9JDOB4i6HbO9Wg3W9M9gzHi3cwo1scycQVHPQff5m6wsT9s1V/Bi7mD8bnRz/ERINd38cn/
j1xrzZu+yz5j8KGb4Fvo/e5NTVwu1eAcesgtbcovngBlawF/vUWOHJB6YOvuXTwXb7mDhoaOOzrR
neBNdslh1I1vwa8v62qezbM4eFrq5N6kYubZA2hNVzHkmSYSSnjDh52Z2RsVXgmjI6+81vf01gmO
L6IHcm/l4ym8vNOIxiecOQfktgCoQbuWWLC2tPDxlZeBDfrEJLzLmZzMxrBzmZm0X0l0frwrlwuo
VsG5d5XXfFYd0yU3OcWewE/H73p9Sdxec6XDgl/fXmuRpwlECDEoLhpKtjK6OVBjLC9FGFQL9/Cp
OM1e91CdMDws2/QKQ2k4xKw4m+UQw2Djr8/c6SDE/o7EMppJN2lx//1eGhp+uAdAT2jNXFz6kjvA
r5XEBd9gh/tlcesr3zc5EfR5z2uba9nptrHmgNKdnOq1feCEIluv6oY+C70eZ/niYvs6Jg+T37iD
D5QlfuyPzal7JoWCfs7JPE4q1/graKxd7UT+Xd0121qxM7xGnUto88+Vck+djeVknFFtY3abt690
02wFx3yh58P+XYCMSPhVcjQa7gzx+Sg8Bq4q2JPNxYPevoZd43CVHfCQhPv1yWzvO4kPj1eYiBjo
i1NVHINwZ9DjIOnnIO61LyG3gQ7tlicGvMEW2tWib6d6F8N5D206kk55nOzwRpOE0Iq32ENX6Ke3
2Ev3dKnjPeec8omCiWeuBL+CyPSJzrhtfCZUKZ54XHZoRH2Mavi/88dbWZ3lp/43wg+elUbwMerX
W9waOngwi2etBCv90T7GlxmoFnevOzY3+ZuJgii9UunSykJsGG/oTy74LSSHGxnPwQQeHpuw+jF8
a61bdMcawN3kWvZtccXFMX/H4ilR7E/Gibojq67wiDMhvQbu9Fb3LqJIVwCpgMBqMWw6USjuThHN
TYd7Ir+XmwZgr+Qon+MdFd8iM0H2WMJiL7brIxdLueFZ8cK9xtV0jd77p3EzGCeeneVQOyVyYLv5
xKKwoKt35AJ3hZ9xjGcmx7hlflCHX+VR4iUCy/eeAqDTNgtcHjvfcxfig5sgITxwj8SeWFzgw236
q+SiG1XNhw5V8iWhXyP5YFImCLehk29Wtzwv/XhPXMqrdcd4Vj7ZLNkC0f8ckHiwOIzhrrw1rMPM
2fETuTC4nmI2en/6nKlUAZsiT2X7Kydnfe1p1ZQf+X6xGXDjmvmGgIgkTT9G/rBV12uvah2hf803
Q7C+7DElXiJfaFxmLzeyRssP0PbPpLGeLvyK4r155g9e/+gjSw+zaPwY3G+7xLSDHeBrMFaP3Xaw
//wXjrvlEy3QIfT89oooLgb159JnfUR66gRPxbm8ltcQJ4i6xTjAMwGOdyydeZUmbrIvkdGweV/U
E3EE9QYtV+iky8Yi/69GQO+QHINXOXWgCJN7MF7zOzsDy8gbdgVJcNjPIfBWJ65ztrdgX9uiJ3oh
Kjgn+TZ/662P4qJu2KN8LqGWewU8IM8jOyl/ICOhJ+mz8FsMA570Kd/zvcFynllfRk54B6NlQB7o
t587y1+0U7yHy2IXvs8cWGvRDtl7woZdwkMZnmPWMR6T0OtEiJdPyy6+az2QfaJASuOxQgEyiK/R
i4W8k2vgMX3h4P3ZvYlXbtR75DI7C/fKob4lbu2weLJm4GSUHe3TOIwIykPbDw/9BzzeHbfBe/gR
3ISDsqsPoS+4NADgH/tssSiVz3XLedzOzvJHeIgpdOiAOAFg+HVhctf/JsMHZpG9njsb1x5PD7Mt
a3jkxWmvprThKXQYnfMiKmwZiC/dl/UyrTcDXSO7Opi4kBKP1bElYYhR4i77KCjRWOuwofntxkxc
7nzzXB0EfiSHBkGiWUE5tIBdpYZTCcekrNrO+VkdsoPK/iWk6K1AsT8MzPQVX8q3Rv9swIsanyNa
v2iNbVHchby0erLTgF3HvnRJHcO5M8J1hO3BFTeaTe35DDmMSIcy9zrLlnDw0XfwkV73t+ZEGLd1
Bs3nbQKfbpYb+MjRHK7yi+LGjV1649N0CsZTCHkMWsZXLbw0QHimb4XTpKxYR2SMhbiPgCgRtGOE
Z6mv9kude8JrshDj5nAt51vzI0xa3H7TRth2xkeG34h6r3I7/M3B8qJWmYd6v7TZrmhTTcYzLU4t
eCg0W/WwAwjFl4yrw0GAnHNMrAfH1HGUBscAJchNdekkYKDbs+yQvu4Xp8Rd1K3yydrGfkIhLRm5
zdLG7d/zyuWwmHhtfcqV+pqy/U40xnYUqtx4J1aeCK/qvr+TPHtFMCY5FXh6RIws7AyVBxaPC4o8
7VLrD/TjCw2yBBWk97UcBmQasNeRIEMq0zYDZE9ayfIV+SGVNe5h7jG3K56YGrdO84zyCHH2Xb0L
1ZY4jfu4UUzKiF9InSg13lKv24nY0FGaejImLX6fxaa7YucXCcbxiCfNo0ncdHtaJWlDB9qGwzAB
TZ9ZK5yy9WNWMe54TAmO/tz3a70jjweNWQSdIFgJxU7mbpWnPcA+WipLdgRILlyC5DGcHIYVN+M9
UF1TfZxwFdAC/kYR/ef5YO3L2FJST+V33rAnVOWOZzs7CRw8Dm2yq54pXWg/wtWtVZBkPHGOsr6W
KEI5Y7ym+yTxuZ9n0jL4W2r7RR23WvigER3h6Md5L3pD71XLQ5mep0PpJKs+ye/qPcFdkXgX1AdY
ZHnh3hC/CEBwKYvQOGwgOKQr7XN5T3Knf2zO87UcvRH+ZHkZag9g/JrJ3rviFcIsqaw9v4FOkbZT
9KPSPs/CazD9YnheItGhZsBWcuswYyX2W0eHmRIcHymylstyQkNi+YblY8ilwJg3YX+iQF0OxJtw
zWsnGo0GJp4dpPJyQ8g8h7pjsD57XErlNUO89cJQZz9jfR132mfLToBnx8fmUwIx5xDWQ7l3pe1Q
bZv8SY/2U0VcykuW+AWrAWYgpC9r+aKwmskk6oARLD8bS4G2fwBcmCnnXjpRzrA/gk5lsRvv5n3E
lUFLtkEf5SPOqFU/hamelS9kL7Ii+ZXm1AHKAU/lqTkxpAVumBisbc4IlLnxi3QPNszIDzXYfvhK
/W/OCSPr7DO9EDWwaTUC22FGRxb5qNH8dovEFatNlvqB5c3CQ9FSyXutQRDB5rReflvrVDANI4cg
dwCuaV9VdEl2hbGVfF3aV8AIZ3stwthHsEo45fwU1n4WPdCOLizOrQ/pqkZsRRtRPLEXbs+BBFKn
Lg4ONSL/S7KnjmHmlRdg+aQaRF+n79OUfblOz3m6QYGNtpeo4jE9RKyDWMyNcyP6tbhnyyZZpVI/
xxsyCeuzEpBrcN5hV5I15y4HW6UkKHErnjVPZ/j1oIbs5RSxU7Wn8z3fWWyg3dEJHhWfbZrRMaEQ
UP0QLGfCVfM7AJ7WVscq/NZIXh59Byhb72xJoMbLXTy98Euz5mSmrVR7wG0sLFcKJta6JXuaBHd4
YXtgf7K7E/eNuVcYYfsnCFTUrzX9cJ+6o3vOt/SvHGyMj+FH+tE93Kpdad+qb2U7vX2hdtJ/WYLT
fVcqK7iN94XzfszCNB95Ed4Mahou0VfaAkRUnDnLbuNj/gQfWaDHTmeW492H8JyE7vSs8yR9KO5w
mnQv+aLsMhyFbcx4eKn8SiB9igXV3DWfwxtraeHWT/hRGbHTMWw27f/i7rx2G9fStH1FHHAx81QS
SWXZlvMJUU7MOfPq/4eqnr927270YE4HKLgsKzGs8IU3QCh36CbRRSZK5Wd+yU7JnhNatVd9uxQP
wCQBpyFEW9sfseSy3JDpJfv8kpfb4WH86kCY1BTakcaVoaKChloRFIWVkzXvAA2xnPFRIIfmSQ41
wk9mZIJdxFRivTwC/qMhmHdM6OfehTjanZaNZLwyt/gmMnevemIZK+47jwmXcHwVtDbWrGN+ZfIy
I1OXXjn1AtZ0ZA67lUL4NGzDNeT8cSeOUIIZZdN35JRfoMTDDdGH6W+yfQXx3KUW9SM/iXumO9+S
kTTctZsu+QLmmn1H99m9eUC60SG8M06340EuNP6UnfkIy2FJmwnyy3KbXvzukiOAYO4bBeEhcm8E
RrNFwfqMOMWSEi0N0+5JJaCyX+JXcnLTFf1K3yrfFJikjwSk2KdZbrp7xSHSYYFEipI1k7LqeMfQ
ai9kquKF8NJYt2+qvNEoF7gXeccdN736Qq1kUY9YzZELCEgmol0MbmhIrcUnhSO8MYlFKVbT0U99
EhdYZ5ZbQDaTV9G78daULrMmYP2TVsmJoEm3H7/N3g0c5WkcXJJ2uExFvrHeCk9sLM8sdqQZcuKo
yaU2LlH2g0PKC1/eDkjEUkknAF5gITGKZP0mDBz5UXLRcCGEn/VjexeYq+5hOKfQwnY+ygREs5p6
hxsFSpbUPow7i/n1zQDa+R7noKybaM2S1a2VeYes9q/6WCur8lEPPekT06dYXWcAF6CWufZdTxNH
W/tUXgAuH43cfak+dW84AiA+wGmG60lPBoTHasBJwVqF9+ugXV9r8wXBVFGsf437GDYwu07mbopp
0xNCbPI18Gg2+wqvr1/+T39FZLNgeJVbylxJdB0g/RkbZmJhPEY2RF2q9seyfx1+sZ/xNe+Zh5p9
1b69lD+Ic6FEzmIVOJr0UzY0VdfJe3p9RAkuODb3RCPdu8F2DSZcwUgQTahVXmxBXFBmbIljqQ40
31OzWmwyV4CfIUHJ3+rBsx+IzQ8o2JFfogTQUcNU3pS3GLIjlZlzcJ6GXQc3TjlA24nnI1ARxSWZ
YHvOr8QC2Tss5keTbhgjFVnlJaEjCFvW6RX2MMAoKXZ8x7WXuggAnKbE46+ycpAYQ+NOoqHRYNJO
rdmJjw2SK/o2M5/Qqhm0u4JazQs139IEDbNaDNWt5pA9W+1lrB+46yf4l2V3SGBR5Be7JhJIPwo2
gooaXBxA1+fV5lGeXqnQ5cZeNo8+EkDzB/+oyNhAcJb/zqp/yEBADuWTbd6PzcFY4lAjuoPkvi2L
7WMCYSf8gnPRSwe+A0fNzvN/8guj/pPaiI0q8bbpd5aJMfSGBe1Ijr/UR1ZGv/VdYI+Y/274oObB
9A8WsFGyK5Chb9TpCOEB3b4Q8ZItUbCE4+Kvdws/KlxVT35L+XzdvrQv/LdU3Lb6i/1Q5Q8FFWd0
64y3TtqSeJ0Z98ACEw8lM7K3l57lZy4dwjBWjQuZhpX/kgGAs1VZOSeAp8iJFZWvoXxN1sZkDlnV
CX8jt97GbozJjb6xh2c+7IPkMlkzMJruEpCvU9BVkEYF5+yQfL5IZ7YhOIWsMCBOaPwQRJWOAgyd
qo2nJOcIgkDvjtvlgrxzRIBoTZ9G2Iq9cjG14chpdFHDsJzbCpidWG6v5OrlNSOrMeLz+MHV6l+I
tVjWwmW5CpfRx6JHXOq/dU/hJ6kLcTG1XBbIyGVZMrdKfCCxOHyn5cZ/i7QrIWZM0Y+eUEP/8YPV
bXzNhIeWITxK6igDTScks0mUKWowtc5E7emuCU4YAHXYI7FLv4AFHz8ETew1Uhf0k4SbeDtS+9UY
gRXxZG3Tv8gImJGFHRLTXsWPMm3KxJGiS2M50pmLHGEzR60QCC49nNPwpDnTHvVx4mqXSaZ+tFew
ZNg1cvdxfCUHfSO6R/6QX6n+kwoRUghqVsQIBvfgOSBXBNXhEIwIdSviS/dEEJutmh8IakRUeHBQ
ckdie3B0UOseYQnIiBgCJFWl70FHVwng2VOwj3ev0pWaKEuGl4R7SkocFjdI8/rhO6Cc86OxKVYI
FhQuPH/CKtRPuaIAUxJSpGRPkuS/TcNJfckvicPe9sZlk+MXKAmMtUeLCk2yodwlyR/4ZL1F70mw
Y2ngaLKn8YNPYlnRSdihhSAWgPI06KlHg6R2bcFeKY7qh6YcFBa49/A6nCMoXVQcn1EbJ7HxT3hH
YajBh6XNlVVL4cqQW1zVbX/Nnukk69OxWg/PIYOQ15fBsWRQfwC0t6/jgYlMsRok2Nk6McCpNFls
PkVJRRHNnS1rV0aIlTgk6ks6AnZjcGwLJy5aSp6cPOv1Cyw5Wm00Q8lfk0deS2GnIrhIHEV3ue/c
jV6nuYSWt0PHgnpxZN6FRHyVw/uGbkOAjrEvoK4NHDzewEehxhVQHNVf6M5Yu9x+g93Sgo5BIYUK
U4QMJeyd99x2jWBbajsi50Y9ZPqLxNLPMUv+JsduKEDdyMOKahk8qGXQa19xz4hNSK4GRmVO79fh
Pmhrub3AceeIQiSW2QkYKlcCE22xh8JqZ8vRc6x8Mr+ogvFMPZ27W1EgxYuLEYm/nPrEF7KScT1K
lpTxkWezGhj5Jlccqon8TspVPCFDr4nHWEdkuN/SWC+Y3uFXOX5xUbvhjbfzPUu6suFCt6Tn+Uo9
cFk5I86rJNzpuSMbSYWEQEiEvSfqYCxgwGuWfo7Z37EXcsW5Xpq05RrFKNXOSxhUovmFcByQBoo9
5MUld5ES5Tujk8+EjMq+5yMGKb9y1inFxip5puzPAw6fynq7hCM6TynUrVkp2flIqQW+RHQzdYTF
qWoySrhnnCvZIC5ERI7cVPZ5rirKcRIFDRSgmfF0vIG2ILyCFUK/5qwYWzUhM05xCMqwo7PKKS5D
yddZ4e6l5ppuaFG+2zhVu/Fn6IJP6IutLP1olO1PVrAVi0gBTgQepUq0n5dBazmGeGWs8JCSq6Iv
n/37m/kGu91xCEgzUdPQYALRH9+QnpSoSzJQITxQjI3I/WHnkAx7Y7nj8vP1bPz5dZr3XFbeT2d8
uaHBmjdx7jF+VLbL6TDoMYYKUJjc8gwv4XYM3oj8arScNmerjFAy4H1AnFouAceICgjnP5cbPo4z
500cL4NguUmoO3UbCMy0kLiB5KAYYy3tG0Sbj/6eZANNARYjTpPhgILWdBre+eL+SpdAImNy+V5O
h39zc+UDDco8Oq7dG+rCCVmzpl1N/cKs0LUdUz5TD62+6+gK6NAzaALLsNDpm274sGViQKtiMuib
rqJZ92geUMBoLZcbywThO3ght50z5DThfUDqNrwKrusWEdpqxkHsvgImufQPgIES/W76ZSqvBbL8
JRqD7khX196IRyM9UDyREooJV8Y8X+6DepaAcjqTeRe361TeFOYd5zMwlIgHt+Z85DbwWoD/y1gE
mEL5WVmG1AJ9peJOuMNYBdb5NHzrtQdulKvMUfA6boPAKwgOOSUFqJ/mKQQxqT7xhhDHZ/tIv47x
wa0c8TLOvErgQoOg3SKu0kT7GONChSagfRiW2WeS9nFUHPaMBTJZHQ/XbXdgkLV33QMN0gA7CeYi
NKnHFIjnyDV2woqwBZSOR4sNlprtIsivhr/k3OPomMd6iMLteuzcJnZke13iQmrmuweMgVhO7O6+
b99iYGJNsSrSXaadgLRhGWIZq0Y5tXw8luSwu+UdrXFbdUCMJTBedVfWX7jHHGbvPzL3EMPlIae7
ILjKNRiOxQpKbE3EfLAi6Rm3tLmWCxscbCA6ikPyBMJxLne3y7/KHCo4OQx2ss/qSRt3v68wa6nU
QtGlooq36YZcOKnXQ+5Yz+MOrBtnNkmI1y9zkeujI0qTrfOl67Su77RnanhcjWZ2YGDBwWEUgikw
lY0ioaWKud82zFxuHReKrrWKyvzspgA+ubCsQDyudVjlVH+ckuOG+8VUhPY3r5FNZir/npAoH5Yr
l5rcF+fHfWVY+vTt0MUmAUoP9kd173NOJE4MxmjPhSXN45A4/wUQBMkfIKvhIKOJ+ECx5KbgIyMN
jv3TPB/4+mUQ9JQy1z33E0vDBMSJp1HlJCtb0blQcme0UZ2ipLbq+mkFCXDtsXqu0RrJFLBAD5Hx
ymS0D+EnKNXsYRmviGOTpFq7yXDj/J3sgUFGgksOrJG1FcNjYuP3dJRH36mkFxmM523aWZpr4PaJ
fBpXQEVPh5YKeyahhdoAhduUjLF8F+leU4GocJYLbmw0OlL2Wn9GaZAKWgS8iw4j6CnUbEAEHHr1
Hkh/9UidDSQHTo8C5SaRUyG6N1PfYxos8wehajRylE0J/A5X5n3RHfkDt7rCKKsiqdjAhWJKDmf/
mSsqKyeQXTGVeyTqQ6dgDVEgOG6hM6rNtrY+lnGt3nMvKbTKNERpe1bRGqUm1ps1rjLMrA7xEKig
HNsMp4ESge1l2OWa8AmsPeuwotis/qT41Rk3EKqKtr326ZH3W13zMmyIA8QaNwVe2NZyFn3gkUBL
BOpM0NqJSUreSXereGeH5zYAAO4GMpPHaWMPKgUzDUSmFe+K4Zf0CWKFZUz7rvaSvR2th6xw4Nnp
hDc2olP3ZbMBg7iMpG4HshztE1ii8glHsWbxETuowZnOXlAd+vAwofPYv/bt49L1opQQOqgnqczQ
es9apVByQj8eaLJKYW+t/aKMALtJ9cpqy8DkVjBkQfxTksqxsTgzA3VqfQRZ5oopkgdPbEZWgZ/P
0sQbrANPsbQvMUe4a+6lDx4jdslHBSG87LVe7rhr7OS5zG6/Xwy/6JlNy1nwygIjMB4aG9iJNcDI
8BACtjah4G2XSJp5j91o/UZFhK83sWwzltlDx4l9O2U7RdCE0UjTf1oWkGXPRt8SNWsuAeJ+sM1y
l2HT6fdMS8DpfvOMlTL3vez3CIT4s9NGTtN+MuDpgfjqPVO3jVjsNgyoMH4YOSHADswKqdkgtGnI
nmj3cEvQ++OGgYHpDqq+DYatNLkypfNgU0r33J0BmdT+oM1bCjlcbim/R7nUYGG5LUZM1vIufWPM
MKU4MlaiuV9uNi9iMLMYsXJwiwLZk9MdN42VJwO0gpU6E5mTxLz3F4AQFij2O0nf8fLOG8ibiZdT
pOHXBGCFuLCMddGptsAZE5tvAnlN2MCX8a3sfRTLeMg1JDhjtsgjOeodHRzdpmy/NBm4rbwrCyDm
gBk/IVayWSg58YgepfYsgSXTP5Z4j48iBEmgQwIUaOB3ABCO4R3icIrZ3rCWux1zhnpaqv5C+3BN
S4ZIjLM3P1nk76iNkqyTry7bN8gTyp8gi9DyX2AGqMuoyg6kBcVkNueaCpNPRA6hUMKl0RrtDDip
hlqGjY4FRTekpYIKpSm1akcu5vJYqnO6Rb1u4GOWs8BW1dzsuxqlpHpxyhiN4TxbKf6TeWvudY1i
kxr3uEyC5JwGbCmQKLu/qWDcVDHsCpl2GTb9OtcyfGa197iFRpG1E/ZaEmNKrpKdPIQ0uiVILUjc
5I5UJ8Pel81+H3R+kMG1Xmz5BlVe9zKLOCpM8qY2xLDHmeFSRobkipk70gza02AM6TrwGxNixcjK
1Wqq04ePiCiQSAUKjM3ZR3dn1r9q7EEHnFtYstidwznzOtOJiWswmst3CaDp1dDaqZOY4jpibesa
yztvb/cNY3L9xLrc/lQni02VKl9vz2VZMm1HKjf5QgvKFZQZsgZRBni2XLKuPyI8Vu+T//9DCXBS
IQ/mj21oAgZVSnQMFoWJWkPnJEjC//6hNp6uF2wleCESbsgPf14QG/GnNRmdo+bYZ91+ICmL5uqf
x7ffevRRRZZnO3zGsAk1dVCMt1/Tm3+9VJSxl+fz4bczfVJPm1FDDTg3TeZIBN5/0/raP472Zldf
Vwm+9rdfb6fwx9IeZCfP/PljmWA1U5ODtQ21Huz7IBYvB3H7ES93Jrkdzu3X2x/1snqxZTqJowpb
KchkhHs1drpyubC3H8Py8G9/uz1x+5vShVs1NiJPNYcjIhTCzfsAl3BYt84Qk8iFASKXSfVcy0qD
oFVoblr6G0qA6bzc6/oahaiYmLWLLQMmr1l4jYRwH5WZGbCYbi3lbTzthnz8aVKItr7kfwR6khIR
VPvCx0BwqHQaIzOYtpgSWowEHO3RPLjkEkAZVZtJ/RYiHfram7S0MNY1G5hN6NQgD8e1mzprJU3D
HZ51htvL+rrLU/zijImUKD3X48ImtFCsbXprhu5sfWTNtdYpCOq1yB9lWiER6bocZYMbWKjX6kpJ
I4QiiVYb95Mi7ip5KlDYBPhaDf6qHQlPJjCHno7dCMZGnUFKQH2umFw1TGMn0tjSir57aMBVllSt
rCT1T2WGkG+/kyOBKlhaVxsfsZpNhmJ6aC9+4elAHarUHBtyn5ONXOlgcpu8hcOMEtmmxjsgEDUZ
efU1dhIbdEAYZFBtC0qa6bGU0K1nE4J7aK7pKuDPHZMVSnRlsJpv3MrKuKi9tRl66qO2rLrlACIk
E2QYWRE9FzJyYxb+KtDkEWoAOGWaEbZIYJAQO40wUKeQmPi0ibr3vuCi1dWgUXl9Vm1yh3wk2pRt
g0gKz5MMRtv4Dj+wA5rZg/hXV6EavmLgJ5FYoqhtdoXmpUX8YVMB0gV6VKOKMBou5vCHchowHcUq
w6cfNVPbkSPsCTsDZc256PJTVilXZcm6oELsLEqIQL1g0Jogj+zLiEbFuu4l05PD4a3oOGJJSgAF
SliYY5B8ltm7zC7c5yOCmVoE2LMMkzfEgmtP1j/s2NaPARRz3KkhmuJT/SIMMkNwzN1OUqZDF/bj
ppLz/GCr6MnJcg2cDQOTVCzhvSh8RPTy9AQdbCiG/oiIrXrCPfwefScQUjR6oaDMB7jvr5WiAiXo
Ja/sIpRhBtwHLS9VguB+yC+NatgvGC/3s47qhmodMGrYxVHR4miho1lTIhYm1SfTRPsjqdp3LPmE
OwwVWBUm7xoRp/tOROx70RRtUrRblkFEnhOZPdUc8ysv52E1D3DbYk37qnDjkYJMdVuDeETqcQG1
IhMwQ4a+WxchoWUKfTeApI3nKQOpNEDei7u3JJLoAs1tgjMn+++kfZkBbpNDDbEP2sdZ7RNlr6Lg
FBR4rvaT/wvnEugcyXDCljzwpkdsHt0eoZJjjfssfJr2AG/lkPriR50aCDQlhTOWfHoNAJJa/aDr
IvakuFeYrk6biQqHmYfWgDyLQCAWiYAjoPntrN4ExaZMJEllnK7r1Gj2MKS6tezrX3JWZF5WGJ4v
UnaCunka6vx9QMFc7Tvh4UN4XkY6TF0bw10pVY5mOH1YCS47ShQ6VgjlbYCiUonGG4m/NXsrqQIL
7hJKswHVJrfBetTzEB1i9hG77SP0oCF7D2TFC2gRGIhZwYCtdHPRtASerRSyqwTmPit7NhbTnzZJ
F1ZrSMO4j0rzDsGu6V4Lw21c6geGSPaR+srJygGvt8X4JDLyuA6amzHQWRsayoZh/Yb0yFazWukw
R8A0pIUgWY5z4KpW8zTJmCCpsoodbMHWXYL+xuhj0W751gfyGxhXAzUBoiIhpvNIf3cIYhKhSJ8v
uqa+4JTYUPnAdLiOVGJCLAHsemrJCSFhGWUC3qzux10hDHCDIV1kyYUIq24KFZqOXBnXCf7rHi/5
wYt8O1xPSp7vZwIZIy2OXVSq910VP/qIVCOG1iQ7JX5CfVtGnLA82sGsHhT6WUYSKY8t0qZow+Ad
hRgm6ijv42R/oaAabTEM/plCBI8UNXwqNgGU011hvUu4RmG/UJz8akq9GNIx7AEZqV8gErJPP8sq
66NcltExEeFzbvTkeXQysJ44CQm9/BJnS1dKzNARWYkRKbjCSkLbGCF8dpiBuNnWUydqJLqAgX7V
pNpJZ91woJR+x6N/jBtFBU6bIUJfEnYird8e8RMADkDbpdJoA+FHYxwwT3xsY6XZBTB0aDwsJRK4
w0EdR6cIT1PNzH4aU8APEJ8+JHVIoAOC82qEtqKhvLRZgFmVpmNC3ZeGm2GxV+kTW62mGC5Kp+vU
rDU3k9Nn0SM/FDTTvWQGNMXUHhNnLCTtosghPtrtURlVYluWlk7rFXeQle6olNndMMxvY9Fe6qyh
RpCM6naW+6MWlQHCSmFPDXq4alQNLzGaQGg4e5KCmFPWBubGNHSk05IJiIuEZriv+Dtl7FNSC6SW
WkT2kFCiqFC1SvoI/ecyTOMRL/mzhKiaY84ZLAgC+qqsKnZUsPMipoISS/lXHhdOGmNpPAIj9mW4
zwz2B1T4KJWb1i4iQt9mAbAOI+yO0mQ/CGjIQV7btEysHAD3RiqaeFv2zZNtCJZ2iaqiMEi25sD6
jGaizcJCGr4yqFMheLMzZEqaSW7q+Gs5yJgmI8mh6IGatCFI06KlNmdVzBlZdJ6GVhTcsv4E63FM
8h+I+3hzGfqvcn5F79taBxF+A3nP+RswXubZjk4TrhSY8YBcepu0ETDrRDagHJBEP7RVPR7xGpLB
DX8FukFgHtTtcyg9DDp49MRuKtePe/wgNf9q01mSi8XIGOGLUxD0n0Fj+p60Q1R2W5W0bpV2pAww
F7sqI6RPRIYfaqbdY9HxKdreqxXCDcwyYq+25tfIB4hRwRJGOY1p/G42Db5Ic+vooqfdLFDjQSTm
LMbThE77sStpoaLC6g7CpkFokuSQhreL3PachOp6XMwNRGi+1ZG9G5TujQ3nwcBvelUsihKlNzBP
ndL39WNpp4dRzC1s86XGJBfX0Y6KHXJ4hykdOUkFgi8erq5qa7QHGxX+s1E5dXXUEQS8mFFXnRAm
oKyPK4dNhcAKexzJx/KiitbAn4nW6wgRJwljmKTx7LM2JR9W4cfH2u9AB8WJZxg6JddRR+FhkIst
bhWhsiFH0g9ilBDrnMSLaiSXuRuMk0jrZ2jr7JMW6M0YQrqisOSME8W9KbfvEoNbiVAEqCYF7/cp
pM8pD+XGEPdUzNo0a0go0K7CpOKUa01MBbylVmeU+JoHzT7u++q5AbbolvTXUXd4MJCrRQGg5Jal
BHS9TJe+Ejml4VrLIe8V1zbuSId1CHejru+iTlF2mm3fNXglbru4WeJEDJFHs+kfSU1Lr4GGDRyY
h5mVtk6a6O/oUaLahnruAMmYoqV4r7XqkhUqovLzjOIbk8fAeYrkkYurG9qCySUklTI3N8bJ1doa
8/CIMEJiZUq7ejOg4U1wqb0XxL5oP8nfWY1nzCgPaMljq3eIqq2JvxBVDKw3B5UB7tOuTYdO7Pw+
szBmyOC7sUyiJRkDooEr6zePqpxap6qnslsoxbaIFhoCgM9c6OIw+jPSPL3YKohDbMmn1WFeogKg
60kgu6M2A2cEEEZCvRdJndx3kR1jLEtzPVlokUVhRuDnJ/Uo+4knst6gaoY5ga2PO2OAfmQhUbSy
UEPYp2kfsl8l1KTw1dDErBKeeBZa5lC/p+DZ0nvwpkkOdww1+OA1NaHgxwT1G8Ock2NjU06phpw9
T5H984QqEnwB2ie+nj7JMnURQxPirrQgw2qENistQNB/bCyY8ipaEJoZuMAAY6/0EWYK2+IAj/G7
msxob88FFuNj897hPDRLeUPJIR1wXhF7RA1pFJkNBpeU0fKAk5Wt4NKq3NwGCSh8UkgMdZl6tSUD
I5vAZkixrOMe37xKUjSx9fY2MUtc7+oJODpZBCWnCNR/O7f7Gf5L054ljElOlhxfFG2QHkl3VfZO
hJ/RcNWaQ29EVGywjTI66aHIzZ2fkyiYHV1N2Wf7Tlu66Ll5Jhna5In6OSyS7JRYMH7APIe2wwx+
q33t/fGZsoNO+mSxyunNtjDxtRkCuzwicTfQkEh3Ccn93ixr1pYq3Dd0+iW8tj3E/TCyXGTYoDR7
0pzlq3bQlyxU7knLkZJOkNLuOkLnPAUZKlTYJ2LIdtg+qnfa0O96yiN94EenENN7ZGCq6sz4ZDmN
1XkT6zJrJ37ujmZIXwrMgoMlotcxYluVQ2Yjo4UJTQgLfWjM3VoUbgPstREso5MRGKsy0NAfTeu3
YvEfb6f6XR4QqcJZkylalpT+5lcRyU9hTKtw7mnLWwhLA/+n1e9P00yDunoPo0o4KoryzF14+Jjy
umFF9yMMe9KuLDmPkXqVTHyIZBuRN9maV9bHEAC/nsISqAbOPQQPderU4X06T8/zPEEhsykAd0V2
zpvmCaO/rZQGwTXVX5q+/xxjxPUQ5JExCDPRZYkw21So3SqNvG/GDHYICBJRjOAVrD3KZ6ewPqpC
fq9nJBky1T6YqA2sbN2ArxD3D42No0siD98quthrS4cV0kc2/lBmklz1KH01hueyKPSvWbvmUYL9
VY1TQj7TBorHpelMJ6ixKbcm2mlkQ3KoRv30ld1vW5teHro1aOPhTuqhoIQtvQDRiH7LL2mmsyAM
1NsmuGcSGD5HJC8sWL3bxT5IyZz1veyjz6hIv0ozqKjqVne18LtjDpayZ1c1ESu0G1ngpqXRj2zn
51+dJcaz3EmOnXGR0K0ovEr1wQE4dRopd6Lut2aSkdMMrZuzgq87gWVpH6g7JVAJ+MPTjEcJtQST
1kU5b0fUNdbjNEE7QESdstsuU5aay0JMHHCQwL2mpCDeVZtwmAmmlPICx5fWRcXcDSvtFSfzbzWT
Cjfumo/c4I4rkV/iHGZc8G2nIo3paiMRFZnkdqUFlUbDTajr8gqKPoDxEVOX2oa3xV1n+mjhphlN
sB4JGq5jj6mzyvRcSagEn3u7/IpoU7Zt9qNjDQtCHg5qDYCZlca35V9SBpxIBPPkTCl95IhmnKQZ
dGnqj1zAgvItd2qqYoc/NMurRirn9+FL1zSvWI7Ml1S/szOYxkknpR6aHznYRUSVJImIuaGWbvMZ
mCrct0kduuHQdL9dMv+v6rPpSLn/J3m29a80+kE6O/r1V4G23+/6hz6bENp/CbwETcyONVXXNRTQ
/iHRhr/gf2kUYW2TgFpTdBMpuD8SbVgaKpgRyoppqbgh/jE8RL1NVS1iVRmLVmTfxP9Gok35mz8e
djKGUIRhoRYpq5qiLXaif3H3a2cVTbOuG8/Uzm1HkIyXFPlQrC9HLyjD/qnQKL90Gg34KtJpJ9Ys
r6KNSpLX7tr7RfZIJvUZ4CzejzZaBGp+jgxA0yGruwJyW7alPcay75FELItgfY+9irZtbMqkljUC
UJ5GOC6W8dtW87dO3r+xLdQXp8a/mNkuJ4ZEqWKaJs5glmJgNPnXE9PyqUzssOvPgaJm3gCnRWm1
z1mrdYKAIEewxiQoyzqKDjWoyK5rrGM9jMiFhtp3G87lwR7h3xvleFIEuo5qJ7XIHPfGCSFiRx7q
7s6MQgjYiLFvxRjQtLd8gI+W/9UnQ7TFgfmhMDtBy7BAC0VpesePaWBF9EQws85/2iIccAyxlNWk
tcs+NOyCPkeRoRviQ4LMI9ynBvH8iZ6oMQr/oMIK8SXJQu6sV5+6EdSKbWq099BhkoJdPlnS1ZhL
Fc0KVtYgAPT3l8H9b66psaj1/f2aGiaagoqtmzImnX+7phG6Ggbr5ZkFqHV7FJpcu9c6pNfN4BFP
ATqT87SXZpzl1AiJzbyM3xEk/7K0oPEiu1IODVa0KW4xl77v1G1boP9DmQGGHbnVWOtXzPSSBwEf
jQutPGG0ACXYx04opZ3fp8A5ewJ0zBFgMGoWMGeylBXOSvTeixpkpxFfxzTM6SMmQeSlYUkDU8mK
szaKECiNX2MfYYuVVFjppQexiI58C59QQBmflEE8qibX0p7vrNDInqdA31BMQ21ZL8NTIorF544g
KQKCMM0gLBT9IcFpcRuHbfastKgRA9VR1fQaZcaw//Ojt6NxP01k6v/5foh/nbympspIvKD2IwxV
+ZtbqTmxbktl2pxzHbDhXByspKYd3cfSFpssRF59JTr0qNudxl6LIIYRiPuYkSjhkkHHe0w9zl2r
ycfF50pd+sLthghNfv7Px4nU5D8NG1OYGLOaKhGPvPz4mwikLo+BVjZBfpYVibQt0U+5kekOWnnR
Br8m+3/4OmXx9PzrMF2+z14cZjVsf2zT+tvUxysI1446LM6UvhEhkgj3W9QpJEnRHVEL7Ty1SY6n
+mxfKybUStaajYED98EmlA86TX4wH9TJDp5bVc528qCynMEHr7pVim72MxLIkDVRV/UKX87BFEzm
qUDVBkgaHOlG9o3T/3D9lgP+5xNirim6omFlZiy7yT/POxM9dFhZWXSm/vhuphDSzXCRsrBEzXIV
VOvAgFBERbx3mr6UjiorERAGwH2xUT1EkRJselxjW8Gb1InVsCnF3e1HotnfgibtTo2YgpOYQW0i
RnQYZ+BATVi7SlezsgvOzsxnqMTANmO/GvaVVUPYz3qxn6kA7+UIAllTm+lZNuEEU/I1XxCQDyFj
7ifhh2dq5mgutCmwuYzaiT03LAH0ZujgQJrWk/Ek0ZUVLXXnXEBDFGapooCH2hIp+JlkBO8YNtRN
F0XiaFlYNpZTMm+x/WsOfoG3WKm1+fk/X3f9XweSZS7bIx0HRWMjWebfXzZH2eh0vIB96TRZ69Yf
Ffry+nBv6fXrEEosvD3t+aG2ho0STl+JsGLiRIHcBfCTip7wukYP7xKSFyJ+JKFQpJj+QzxJ4wrB
rvgbTiitn+mr65Kzlqi7UTHi93jx18wsal9JOE13qNJgo6CnrES5gYmkgCdjlw9ahTlGWiM+jpu1
uVaq6Q6v3QEbnnkx9rSlXZCL66AkGsyKSqN1bfUIFchkIbpcubk2atsoNxwJV7YtdbuKBCxPzwF0
ot6v3/qEmlCqlvWzZt7XSjO+WI3engjT//MFVmzzX4Y27oSsCIZNrINcqLkIyP7lEhs4pcl12Kqn
NgOFgpyhONhWJw5yM8JBCqCzprNhbW9P3H6Mlu8DtlxeU0sSbe4/7xG+9FlSWf7Ln/7yEt2MBe54
yxv/fFrfZPG6N6cSIODyuben/TT+719/v3I2wFSi+wMT24BWefujhPYXbTEEB/688fbE76+8HWCY
yT7UI+3599/U2xH8+fLJTrgZvtkhdx22VAn/zTn9efU/PlfAGLNA9S9X6vaO229/O63fx3R75veX
dmV2icWG5Knz9NaSD8Xy/tsLfK22QIwuj2/P3H5Mt8t/+1VjyibVGQOawBM9Fmt+ExwlWC2RUOwt
gotF06Hbt8hD2COsN6mEN95DMUbgG+scff7B0SRxp/YJ5f6fvtDErkvUY6zNP/LYGvTGosc2CX/9
P67OazlWZdu2X0QELjGvUnkr714Iac618SSQJO7rT6O0710nzguhKpVKZSDNGL23XozU/5N8/KkJ
klllmqrQ4AeI0Mcj3aj6lRSOCw2EHA2+F2/ntnq3U5ar5PqcK22u0xZ5oq7KIxM+oj6rIDGgMtbA
6+nARtSF6g40XAwXkR6ifbHthbAwPg4G0zmdBbImACkOCCuHKE0JTsXykPvYzwK32NgR+8TAHJ+H
imFU9zxHGvigF7J/WJ3NS8GXvjV2MfrParC9dxXYFy/922TkJOR+dk4dY8/XBp7Oax+okV91HFIK
ygYfmBDssdLrppWvDSRwJbr6MEi3cD6fEkczIXk9rHis7cVXUEKAFRPiyZSSOZFJLr5dQmkzYOw9
dGVeFbj90gvuCW7AFZbXeKYbb60IEsdIZH3MI2WrwCF8l7JRrJKj0ZmL6XciTjLUu9ZrkZS29kk0
WGgKmX/kwDgTBV3CKhDPi/rZdlsk6J79lMXtOWyQe8xh+TTHbEJrVW+bUIG96Q9GFb1EYQ3xYMTT
ZOLh1P0fn0SNtqhANlnUUkfZOFfH/co7eOSydrbdhKuWGAxsWO39aHjVNogxS6GjJdlvxXxJx20J
6CBnL/G8AzP2kX0sMV1JkW6yoF2RHsrn4PPtZeOftCme0EkYEP8YJaWL2cofN7FlmPvJb2j1jpxg
VdBiKupOpaZDWPViPyaUjF0Ujm3c4XcRTO9Jc6J9tPUmkjbpzGWM6sCEKVVMd9ZIY9BWSNRmnbG6
KRmKcx/4USHp3uOjBmlVFmNLXB+oYX+W4KbgNdKkR3/lGzYAQYO2iD3+xx/yQzG+uSL760m9kWML
7MjNnqpYtqdA+Adp5tO9hL2/aQa8bGD+HD85FQbFQCN96pjnYYBYp6rJn3sTFxPqRgKPwJUNdGXd
YhfRIewK8TZmiJ8JCruvE03gnuof2sZrVx07vZmGQuKglNPS89YxmWCGsPWa2EhEEMqCdRKjuG9c
2EuRte6z6oVU1yXuECKmJKxUm65E6oePcRqp93cuQ2s2FxSdwGvZNV0iZHtzTQRkTdeIVXd/0WVH
SXgwT7GDGa+lKGFOpE/ZSGU8HE5WkNB4Bat9GKxpU2X+T2/EVwas4hCo/G3SBsmuhDLtKts5TBFG
a5GbhzLGku36BRepFz+6oGK5tICDRd+lZ3Qrh8XGJh5R0gvRHcypRrgdT5f+xc+K64K3MxkQkamB
Wptn4idUAC5HjNlFKxfluXbbu0yoF0DU0Mlm62T4cqBjwKU84j6eWV/eeSHMJmveZFmI2izGp09r
1zJVif66+eQcalBdBYRR58CZRElGO3Eo6PUa8WkEfH6jIJaurmEDuST+3pWaItCYnwKPFC2/KK07
qd1nmxXqHdN2tetNhNHkzhv4IjD2U/+55xWi6U99crWSH0HOmFw+6VR4M/VW481IHUY/L37vfRxY
PQlW9dwhQAHinWbnsQmAzpEixABZrDKZsFGaJvcoKsbJgl3RnLnZYxGkgBYm9aDMjJBgd6/pz/IF
OC1NohpdY4RRPOpCwDA9gjzQsYD28q+874c7PkjleTgzuveEFvdI8AZaVdROZMO1q1B3l0k8yMaw
92OESzirocIPM+yuxHvsZjtYOxObxq4Mj+1EfT6E8kRbH6pbYTpb18LA0TTGsb8i+LGP2B38sBPP
KY77mPEQWwXOLDcCJGC35XMVoYOMOlffsy/akURdbS3xpcP+ZGsaFqQ/vAg7OPkR3/DcJQgsQEdP
UYioKp3xhCNiGDuqqLa0Rgwp31xg/bbQ6WvOwHk/tYpAI7vZgiFE4EFuVj24ZF/m8baEKTGCmAZG
rOs7MOUQ5/36rcnNJxga82cVItPKAXVUYWbdG4730TbjJWHorMt5qyNbb3y/3jTSTYg+F4jRE+AK
A/mewCqN7bi0syJjnB4kNYe1ubQXHYsVtOM8W0aRUMCRjAA2HpdJdi/aIEavsYxmVRooU8IuPKI4
EPBWmgc/G5+zfqbrk5zNPvqH1L5/LL0IBQkMEsSkIP8ZP8wKELaVQPdJXQw8aZ3Q9Bs1LCvY2O6g
yfLQqC1F9e61NYM0JzkS0n7lteyaEtHsk5JuT4sj7IAKwv0D5n83TZH1YYPTXYemOxz7ODQoqGPa
vj3idrjdzGc0c6aXjBhX5359+7Pl7y0+mD9BzP+m/Gk8daMeaXEX/jbO4+yFfK3/3J4DveTZQLb2
3jCfbtzStA9D6BtXorEw0C7PUQWPfVl0P/RA05Ukm/sydlKdCr3gW8PW+OzLdn17Lpr0053PHP5o
G6PcsxWjO10O8pgllXk3+8W3b9TtX7skYpNGx4fhWngzbEOeKLsMZ8NMAH+ZuvwyvHhzeygfPRzO
HEVFlvQTu7ch3yfz3D4SDENC9u3Z+nM2qeKP7ZPRXZimeTWroDsEidFvLEotr1EdfojlkabOz33k
Jx8k7ULgMOPkNOhOnCFJAyB3w+mL+L71YHlo7XwwPJNu9DNLnuPIrnlNfEO463vLejR15BLpxMNM
991xQWNMykBGTyjhdYpH6yBU1yCZaNM33w7ebo8Us3vJysR+13FA9Lo/usRdqfiSrHLDrVYW+r+v
qpQr2QisITHMIeKSs+ewbWFbTZO981FpPbqNjW1seS+LZ7Q1K/UzSuTs7RwQ2ejL8OBNUY4aEkVA
5wQvtw/IKpoHpqvmvRC0rbgOhmMDl/wifDK4pGm33xJn+e2hRIZpcGFSPCFILXaexPRT6bR5Khza
z7eHhKx2gySIvg2RkjhIZOwlpO19NAxCFZtAijeUPc+3h8Y6fhqypWxAqsW6rYU8Lrlul5aWAks1
TaILidG/H2SA/KGiLP9kRag1ghgIiTV05lMk+/73Hw9IDGod0GqOeQ6haOJra6pPymzcSzeN032C
xuvP4L4bc2F/9xHt66ZvzZMsZHexqQ7+PoDEydZxi58s7aj4G2106lGbXBCVkgI0OdUfHKtFO1g/
pZfglXMHeZ7cwTn3Elbn7V9ghOg54UzPylYwnOZz5PnqPGiPTL1s8n8wjf++lFZTXe388ByQV322
aq0g4ATMycopThH2zOUFs+QT93B16oscDed0e4AZZsH3BINoeT0eYJf7akrNS1643SlUtHCGeVbf
dH5+/1GZIPiXpCFdJoI/TmZDcmrVieCLAI3fR1CHAKYflM2VwVMck4ngjU5O3ZeCg3H7LyIcAHKl
lnUt2E4fu9Cv1wkj3ieJdb9vW7UxClinAi6IOAU/LEPTsrn/9FLJQ3krc8fXY4eReshjJyCF0rTX
k1skn9WkN7f/EjmBQBvm7dLMQNHkNIQ1plW45mSaPmgXbW/P0xnCIhTFyx/F1CLwZs7deJ6RffRx
tb89TzJSSkiydnxUtgE/KJibjci4vFgeHG6PyOMO7A+XxCOKZndvl+a4yXDIatuXb4Tn3RO2Nn6n
4KRXwpxSWuPSfhKN+Yf86vGbiwckbORFVwzL7dlEmXLvL39g2sWJuqR4LWw6c6bHxiZK7OHLUsfb
H9oiG9cddY0D83mxdujlbryger39spYBQVpT7V0GEXSXscZYcXvWLCeUZTD1S9Yqby8aQkRlnk7f
aMFtxsLvbiS0SJuJ3IeF2bzaFPhuL9/0uuGeshZq0zgar1aBe+X2hH0/fnXCz5+1cpxDKpFP3+6v
kppNZDd81pNkdVJl3W4Yhf02++7u9hKlM8UrGrzWKetS50HECRCu5Y17OaLb0S+CR5LA7GM/MVb/
/iIKV3ahkw+Cl4CVG+1Mr9jLP0zQjLen7MdkwiKcsmk32+ixm3DGhx6bNCNQQNcqC8KFatAxqNQ5
zd1gwH7ivY91sqfMM7/JSrA/s2hNZ2M4f9awKSw9zQ+0OQh/cLEBjzUq0JTW/7MOjM/fV2VzokWp
HK5mKtxzYCwd1+V9qATAXuxXr/2M9KEjvI3UNA0RyCQWkW9ez4NYNyoV+4R0LZRIETViWz79fjoK
DQ00eMVYHvkXkajk91lbC78nhdFn3xqKw+gUw+8XWBhHm4n+K4gbvXGcilNmlN5r0KZsT3mThoUr
5XaK6XiIEFlw2oFjd7/sbGvaiwOPqTsm1/cQunaL3c/66KKA7IEaFlBH0sq+zbwvw8rIP3FEcyaY
mKVJBbbdc6V/rnMcbIE/AQrpe2ZV/RSaAtmU7+DHMdmsWq61HUx3wYrp4p6VX3DNupko6dY9y1BB
FKtDPA+azNn5x5ty48EmhhzJDMiUXg0u4YXetKL98uUHNe0ZKyWdYwigOgbhPs0GIIoR6PWxD1Da
sAdM/c4/+yiE72OX/nWY0ngj6e/ZKNwvyhi7IgvEm7YRi9t23yP/7qD9+lyjStTjOulxNCA8bo5R
49e/h7gEyuhTT1q+tOrgLxJmzid+ROZUHnRvH/ECJNsgjYAM/f/7/+/jbg++HRwsIL9/O2o3wREK
CnT5s9sT3B4x9y3/4/bjv3cyjIf3kvQjBJMoeO5uyO68B7LiEnDWG4pyQaAIZFQwOUbPQBuSV2+V
71J/SdkBJUY3b2XQvaXJR0mHiwUxka7tEqGqbvmyyyHXJmvdumfNX2ECsiJFGlKX8uGaBu7ymZAO
PqJN4X37nTntjRB/mWyLDq2WrEHJFZpJYCT6qL/6rvZ+H9BPeXfIZYcVZzncfsqPJsWpnTPaz3kx
4JRN1KEz/5G0y/9L9r7hvacQhK8I0RnH0OXCReqsS7rvTf+R4ow4opTKSfFAjYHj3RXNtfSdkx+3
ClwGMHOuMrW2oePfybyN4LSwYcia/vX25qiO1oeyvCvNmpEDodihc3/yjmc12KlsKj99tUDa3ynV
AdlNQPXl/EE3tETiWqijMIBZp9SSxuZ23+23lWKJ7hEnk2ic1RXZhskiCKoqf8VCIa4xod1eWOJk
4UrW7OLkjY0+Z8Zi7UIr0b6onLsdZTyQ9t2vpd1fXBzVpWZr6WN5tqpSHYJAq0M9OeoAbgowQ4XK
OPJ0dIhIj1xRvUKgsnwAv88uWpw+t9tlilIyG4VeEpb2VpRhECHyYbYwFccMVbRYTBTEdK0XHwQY
5pTAJjEjN/X6jESxrn3UbqUXFwSUFg1o0lY+UPSJsIY0XwyNUCsh6oXGZm6Ht9RNN75syDSISYRm
s+h2Iv1fRHvE3BQhe+xaIhgtkJH09uoaMp+V2dPaShxSu8boz6DU38wnkCnQbU57zbm4fVVvW+ld
ixlGnj0Ob/1yCZnLFamM5r8/tXTOKPEbQ4Vu1u3XHarIXdU6b3MaeueoOHmB9h8M2SRHhFqsD7M6
2Gue5KwG3M0koLmbtjHYp2cChzPJIavUSkEI4W5W2huwlKN1svt8IqCrD9dOb+kLQvBsH8/9Wyew
ZHSZUxwr5dZP8wT5Jp1i7yw86QAxMwqE8Ym4pwnpbyKyrg74BJxDBCeGRGHWFmPE1pipgShSw8FA
IKtroAW8LwrEMXhDs16CJ6YX5O7RQy7DbO0UpA4Ls5ifjIoqI/+nPrSami2y0/RgTXQ4MgHeshgs
a1eXhX1I3PCMSMf/tdf9esB0I4utcvJjxhb5cDuUo/OwaInYztqkPDGAJRnD3b+H3MAiPciw5e0Y
f+I8fTXDANWR00QHQ+o3LzHWKh9pNlAQ8bERHkyDS97vvwS6dDAV9kPi2M3BV4IteJDtEoeNzrph
5c913aewQnM+INtqt4MjTzf/4r8H6aERmFsbTkcpf6KEfNJKTgjNveD39Q+L1w0tOMrouk9W/3rY
KDlpnHhvIXGle8UFij4I9nhVCDAhmAdvd91shLef+jBDh+GLt5nkWqqK6PfvYovLEPuVAsToGGvT
H4kOoidOteahRCDHlRjjMNNRRjlYJSj+buc51L6W0dAIp/4gwLR18WzuhyCfjqIcT3kmQ0THKL18
n2m0KUL9e7jdJH/QL1Ao8BuT8rknB7m/ufFuh9IhsTWqqqXYlRDLthzquC8AeSIctUyU0RXMWNmb
L2HLKJ9EvITbIVhMn7efbvbP2088GXjxhl5+jnX00C3Gz9tP7hj975u3X5i1j2rOq3fx4mq9HZzF
1Jo35Wvs2tkmsUJCK5YDsWfqELFi+715uy/I0cRnSYxvqCHcIiIMikV4Cfos8GvMXt6rjr2ZFijx
rv+6HsloIZuvhC9ruMQ+zUAHfKuuj1YYYNgbl3wzum6URgPGdtscKEPTArU38yDf3H6mUOOaj1GH
w7xcHFCDBQGtmxgv4qUHa3Qdcod2aZTyWd0OHqv1O2mmyLmXj0SX0AmsIqRKuZwVt3eSt1xDEdt1
OFKVE2jEcfm3qUVGyGq8aiYL69kyTt2GLc3VCXrOi2mERA+U1zS8GadYx8kwYvF1xwNCF8gq5Lbc
yTk0gbqW8T5XcKbwLxR3pc+lZlcm3vfb7ZAUeyKWi709ZOTkUlVDvgsyrwlrnMTVunAi5uLE5mTX
tgOu2Y+xC0b65WbRRT1LFP3itr399H/uiz1OxLBr6LhyXuhOhusatcE5m0sSzRLYzrnMqxO9wlBR
ZJZwXoIAhW88bnGxdnR32YzZ0n3JK+wm5pgFcCztjWab+00PhiSPkEw3wmYA8EYwyYbGgKwQWWc9
ppoScMz9DqCiRb/soOIhpwoC75gsaB37nNJifSlFOx6DnqTs/DkR4fhUqTm8VGgMpGP0hyykIegk
9JZcWuJ3Xozhakrj6To09XTvdUa1igLPpkAYovBX9kCbBp01tVhbnCwht2XuJQ/lkJe4GW3ACkkZ
U1LOlu2KLy4oXoZHXFfmeiRscwXCe3j0hWAbRRTmLsG6bKOHfkCGTpXYcx6ioEEqGNK6aVFG+hRf
PqwQMGzZLKN1Bghc5H1+stCJYdNYjNAEXp1IfoTzlJCo0JdxCH4l+4uouD7fblGLZwkoF/Zjhtde
hcJ9H/HpTYZvfWnX8NaOa6G+wDnzPrqwaJb7/bqni2An1t5z8vatLdutlJl4Cgf52U4knoW5Q02p
6bydPSGAsWfxUpuifXfp8+/r1EKsHFfqXVozedFxRVNo+W0AtaERBfySOgTQXcYTcCorMfYmETd3
fj+1774HbSQIQZO4SO89Z17npcy3ptkllHJISBrGp+6Se5m63g6OqlPEE2O4z5ocpUQtre/OaBEP
lOIFyzoJJxkLDyWK6UHTbmfv8dZ0RvCG+S/dVUN+ppGi14ZM7Id4+WlK5xLqxMI6coE10KoHikaG
5mNCEtK9LSA9T/MkV2i/FtINEvKxyGCHZiYyNzzEGNoZgQpNGpOZCHunqgKbgTbvdFXXbyF2RXgI
imKbOxsr20F0FmDR3LBu6O5M5sqfPn4O834X1475NhK/oMacOFIvbl58eyz21dgDpBLP1JPNi1KG
4EXgM84sOJ2hq2Zkf2N3TopixAxQQCTJcqbCsFOPbVNqfC0y+sfJO5g2CinR2lJ6P7RN/dbS4NA4
9a7obBF9jc6FXO0nOlP2S5o43YuHC9bPltDRLtu3o1bXinfh+VO565yuOt2u9JQkPeK7sKfQ6pr4
G741proKcEahz47dAizkluUj2jPMhs6NDwDViRPC8ObkujPGwn33R7Kw0YP/DIiv76M+iy99MX42
Yz2daItS+xaOv/cDYT+K5TD380lk1NFL083ZsfiMfw0nWYhy/wHt071GWnFnte2wSiNvenQEZJ8+
odsWOTmEL8Qi1URD245YexKb63zYFCvvkhFkaW0lP4FiKRG1d/S19Se6K281KkUmXhjLlzCkbOE1
wVe8lBIoVdYnGkT63ifJdVPnwqT1MU1/gsJbB3ARPsOwRxFVJATFB45e1SbIcMOduueubBhBmzn9
M8bpKqh97x8jIwdpY/RDvGV5Fhwk3BcGsuQTAWS8KYOkPAzaDB81rOxZjO9WGDuvjTBTGogLYzwx
7VcRNf+9efstHU6apIKloiSPFnowg/M4uR8u2YTbJoLzTFyoi1Ns/OhbC8WdPfxHCXO+9AmASTwG
1wkxAOSXkAWuSwVYeGV+pWpJpkwb0ytNJ+omlHdN709Y0r5H4pFAz6ERQJdk2sVm4D/Nlrm0YeBA
us48vFSgFGL3PwR9Q/1siveqwmeBeKe8FjGrpDQkp7Mkom9bTnn2MaTtBm1i9uqm4ydhltkd10fw
bavgsQns5p+BnHCctSSUz3JH8SdKIXv7uHwFw7Ike0cLxNoEFKrD5HveSzSj/s5YEWwN/0bKgmzu
jP1wTQvrs0jjee/Oqju7s7+yvKx+qxnZy8x97T28hyXXfOW48HmNGBj/FFh7TqIlHD6QRCwD19ZK
d4fJ9QT6/O5ZNsWL1TjdGlPGV4FrFTyKzb5GdemTMhQOfI3TNJ7r/p2/+chbqMZdw4XR0iq+b/zF
KdZR35rCmi2a6wbvswSsBfcjx8394dDhL6v92JjW1WkUkI3E3DRupCmYwl+glLSjzJTeC29wd4jS
zWV+lWujy8U6sanLOFGhrnSF2TD2AFqQtXeAf23/uZ0wuilZeYcid+jpCekfulzHe6pH89YpBORG
M/lMYgxtc2H8JJZBjy6DZuDEk4HLwmj/qPGvOw70YAenPjt4he+rtrcuKtNvo2Hj2pGlOCH9/2pb
q30u4ro+REt90wta8R3gA8X1qTphvQyWDbsKZ/YTzgq4k6kqWPmCv5xn/zurrZWRSEzqnmev5wgD
pWV7eNGyLNuqmcJcIJtu3wtIu1kbsjvrgmJLW4RJzIwnqFILWCyV/pbulzy7OgRb4xqk3dXAZ0Rf
P9UtVPagkxBjfr9BLKQrJ7ZfvFKNqyDM1TfZvxvUyMZWDEmxD+TyqZjOc5Onzt7MSSyuI/q4Fv5m
pxfjUzKPxmUxQN5uCQ+eD3OKOkNmQAIyL7TUqFgJP3X+5rP82woLWy3f/jpWQLEK5X9Dt4AKnrMU
A6CWNJduyZYHFvOqRoQXFsE1n2H/WiXZdPKGYEJQqYyzY7rlcZrUIiUyj6qc/9+hBXtt6H/oZDwM
WYSw0HBYWqQzMUlyOhWJlb2mxuQjiyJmPqkyIrRyHV65Kkk76iw4Lmi2/iEMG099AkiINlX2XJT7
tlXBoZ08/xCbxrNyYs5CpaiQevZ8kVUOUBuciBqrBG5elwDKL0ieSEgFuW2mVam7Iz7k/TCo8Lmw
DAQwafqgS2QPoxeqC0OUL4NLMbCtqpd3iP7JODcRCyxQftnwWpqTPlO8CC6qgzBlNL14a5MEdBYe
ozGyakJfMejOjZLrlHjpcyeakATw8hXTz3vK9vDNHmOgv1DexqipP5fO43eaNNXKzQZvPamJFVpJ
A4F3U5xdcijvOuoLB2OYuq2oqz9UeK9kHtqPQx4Hm5zy2KpWmbnVATFfYiAArYMjULmNIteUWnpc
Eiy7XCYEjAJNSskFzSfxY9alt2zhh0ck9uXRZWm/hDWmq1gq2Hrt8s6j19jBzVugY/0TLStKY9x5
mCHWMnXvZfDoOA1YwL7vfwImFk+HyZp6UYE8yEof5n7p30fGyrRn/WpEGUR3mTLVRVSUZrilDuMf
0Wh5dhLKecZ27O281JihKafFakCEvYvDkWxYeh+08NV3OdAE0m1JznxMV410kNOAHedge+lTE8A9
KNxM7nDh4dt1GLBJqSSRpZTEqDsxDAOzgIsaWBafvUYuNhsDSVLYxndu4q5qXxbvojIpsVCvJ6KU
Od/rwh+TycJM4vK59rNr6yvI6b0XXlPb6TBrJ/1xkml8LAFLbC1JP9XW9LK8/rOUTUzzFr/v6Ftb
FXbMYWn8ISBP8ILBisINlFatzin4+cLEcXLXOH31YGfgSHgJ9J8stkK8bV4UWF6siOgb4sc6A1DI
Sy9giTJ8lU1mPnEBt8SkdHRG4UjLyW2BiCAVL6ukBTlMrIk392DXw4Sojdrst8wfyKK03R4BRbXH
OmWWl+2Eib+UECDJgLVCm2yXqgBIyG+ObTC2R/bKF8NDk0XC/evYFucm1w6WSYhrlWtT5ssS58gy
i9lNfSZdkz2MWjRHMzfORQIAGr4M/qXJTc5UvgASF2ZyyguiFUowV1YaAZEojYconnH19lzKwCO8
9zanR1nptw5raJGWlw436sVoZmvfieThdleZW8hpS4iFdTFdajt/iVPTf+nNjqQ1K3zvUwA5afPe
j9uR0skTgBIKwF5jb/uRMOEaNG8gqZP4Flm1cJTiel71TlttY4OlTim2Nu2KL8ej45tJ8SU83Txl
NaO9Kkvvx2yI65L4BXOif++dDhtNnH5lGoRnI7xq18UEqXbokrJqDO/L0i32huGq51xwwtL+2AVh
rDDsC9AkdulgJ42qZz4NilJth58YdFA8/XR62e46X2MMejobo2g3zCGZ3Wl+mnrWObINcDvirPju
kBX35oKAy30bEMw4Y/zgk8gmPb5jPCEZCz0FDSZ/fGfNgpAyap+066zsOs4f2UNUqwHUAKk3eIcF
BYyldhCfb4d0dHjeyoJGCPO+dTv/5XbIKe1ONrH2aTm+DyViqCaLs23qQFmOgSGYg2EeokQXZxUx
HbsVChhr7PJd0SXmIY8GokJKVX9RqXronOjDEMbu5uSOZoaCTLN9DXRQXCoI8wx3mcbk63rQoBXt
HAQpBdyOoi+208IEMGj7vHQzjRqChN/7xrhjlrIuUQ0E2zNc9upp+UJiuDyaVGvBF00PHRuaMDeA
lmmS/wKyfSFB52xUYhMN+eA6+w7RHsGr1nnCqEmR3W9YmxgZnPVZcE6ybxuH4lF7LqG2fXiKvZFo
Ai0RmZU0nA1ELb6PNrurm/JgUvgGSLrN8945kJjL6jqgR0URM3wKFkpFEX8pxw/ftPTrQ8FyBI2o
JHJqFNXmjU0+kVqkml8RmKx73x5OydYyJSHbOGFfBXS83jKHc2Mv3cBSWdc2dn3QztWH1SbWFR3L
serSZu9or3r1KwvGUJPRkGnidTrBxouCLP0ZpwOcxoHM9JdmmIYXGyO13eZ/6WN1Z0PE6pEdcEl/
DwTkGEHLK0spMftkzdkfaLyaanDQZmlaEGbnwyz1MV1KCOUMHsWu68KWBQYHTwF96RyyuVOzPIm8
zXasgTC9jyPlMyloDw+meEm67hpXLnGbdgDmw0aQ0sbPtTMX973O5WdVxzRwfPGPQ5vdq0K4fI5g
FS/CbVMF2aEUkpBSJzLPJa2WM3I8EG6tceoIu6goS336PcLapksIT42j946a8I4OHuU+tu/UnB/S
FhtT45QvUWfrRwfwlCgruvSsQ0uzNb813AgQlvSMtQVhe6RruheBT8moKZ03MwAFnE4G5f+c5rXt
IRcYJ794HkqLUn2g/qZz8erXyHR6nZICMEKup6ntbqjrtZYdnZTVB8+lX5+TvFzs4uIwSopkUzuR
FclId0fRg9WbGRNZQ1XnOgJUYE+g3j0l3evtriQBPV9JokpELakZMmsWqRmtmVZB/dbAJHpklqfJ
Fn9cSlr3UhvvZTOPh0g3w0PqxuODJWpAr1gA6dxoRER0kzNByloxQmhhx3fBqtSs2lTnOxKGSZtA
eLmj++5Q+Yi9U2Y3Vx8JRBfY8XnArvXUUc/A0Wi8EpcNiVm4G6xp2cYxHP/s6fSIwLl+8gQXU2VI
uLYuGLewoCkyUZysKKruAisJSQIEwGEU8tWeCy6+uXxocKasXTdkjA2sVy8FyxDHOQsGS6JlmEju
yjVixDaN1jKa43Phhv89pGEbHnBQlyXjVP1dloZ3vB0M1SGGwBdIySUk/LYzKSPI5hmxv/Xoaxi8
Zgqjr44LPOYt+1AEEOBh5jFwH0kuT7y2e8yWQ0OSh+GiQPLJ/Ojoqq4sogQGM/+0KqSN02T1a2+a
SexltUKpG8M2/TyoyJ6O75wyq3b0oq11ETTivh1r+5q2TkG0WkiGoUHZcBqMYaumkRQKKqkYeKrg
UA1JsLHS5ll7fnCkpB0cwzgBOJbNzdrwZAnhRMlTalTzs8pe3GXcja002Pbl0L4gDWEjrzoguZ36
W3rITNwpmVcg3eqDKBBreIEqd6jUD2G9qGCqbxWVJCb0NzHopK9DyoUZma+wq7pzlCO9yhvb2BtW
TPqm4V9Gqb2XqeN6TzGK/e6r+2SaQVgwis1o4Lr2K2x6YD4ee1AROZCol5sIRE6enNGIUyK4M2WV
HOzRcq9gIBvkpbN7X4n6w1EwDobh7zBY+mFWMVYGiRpIU4I9s5fc5JYvsVNNBbvTsFkFqEuEm0Tv
mUuGWj6Q12en+oELjU6+TSJNpBfKbxv5W2s5VRMJEwBPxGHoG7WO+qWBnUbucbwdxgtVn4b85Zh0
4wQ5zw697cHLbfMC/Alw3lC9lfbQ3CM0dj69Zt6Vs+M9Nh7GASn3UjreXzeO/4e7M2tuVUuz7V+5
Ue+cCyzaiMqKuOo725J7+4Xwtr3p+55fX2Phk+ldO5u4+VovCkAIybKAtb5vzjHRFbfRcNvb5YnR
gbvrQ8BzUR5HD7QD3etQyskdUR3MirG1Y7jGbUYMa1FR04tFcEgpR1UREGEvQgspinabjQM9fj37
CEufKU9YXydRTx6FHxBeR0HlYLcEnxi6e4tuOlpqcUA6n1xF7NXBW2z88+Rop4EgwVPeVWRrO5wr
QlGvUDPnayqlgPfHRL3K1U69SnrAMWnELVETfn03tC+pooe3ul3XpJNrW8XXXzJLVR9g++GSU7I/
l+ZtSudUiykVW7tRkE9iuroTiXtFGaV7mUZKXMXYIWzSoPYO+PfhGnLJ0NAgYUYFp2b74yuF0TvR
V8NdWEKE7JIYA4CFYLnt0+rGrPUQ3OEkALF25oPhINYcc6t55k+iMRZG+VvbOA8V2LuQU30bmBP1
RbU5S4wMdQcsULA0ceWbweD8kC5ZPbJRaAd+sk9UNE8qMII91Tjv3qjRTusBod9BMlwLFbNZENbS
OQCgHJNtddBVzTvEZMEZ/SlKOlKTmtZ7a8wIbXxhPXeRaW/yxvrobSq/WpugfNERYJWJSkKrisdE
nbL4BeHik09z8phNHKJnNr63GuQJuav4F66fyO1jbHwJciNqlLQKknII7uYHZcyx30yufdD7tFxN
NhjDvrDD0/wQtjQ4ykC8zRXcAJ2lpviQf9v2U+cSuS/9c8PVaxcrQ7uLqL/ST+8A3lq0mYWirHM6
bcirNVyQYRmhZtdSAHX4vUovpanbNR39LGBirWZQ2G7sZqtGCvUnQzG3Fr2vnUnZdxkD9FqUgcsU
iM7kzvmBB829NBS4lnXipFvaAfWaS5pY5iYFZU0cTVkeLo1e/98NSqDZAzjg//7Xf37581dvzdv/
+WTA14zXb+nnX/7j/1XhlGdvv1ISvl7yV0qC6v6hGqpmMHwxVF0YOJn/SkkAoOBohsVsVcOqo1r6
3ygJwv5DVR3khbKVrGEIwVhc520T/OU/hPaH0B0HtoJwNNPVnH8HkoCVWmIQfnXgulSgBb1YfLia
ZhhCWpx/sSmmJVeUIbb6EzPFFmkPl+X5YeAmdtCgax30aaBySAsbjDf9Yjp+PKj0kL+W5Crjsaes
QdXdN7ELVbcPOqr19LXnJWggaZ0Gh0a2XJH2ZV9L82ovV+dtDHDcmLQ79lGYKm9dPdjToIw2IFjv
g7yjY+hK6QNifL96pkpy0oPGwx4lssP3g0aDJl7M6+nkstgZ6ZOhT6TKSYlKJQ8f2A3uF8tXeDRL
i5NXAwfN6Kc4zA/6jIOeBqRGcLkgQ8+LOtHAYazX1AAlInre1nXgNr+epsvC/TeJo3EVdRiQLD0q
1a9vzBmTchdzesLSpaU+f4tfT/dleoTEBO2tT2EXmyNt30Zqwr5Xk4TO0iJTguhQYvDLES1kE0UH
Gr0s+j3Sma+t8/osCXOG0lCXHt7B5ZTTfc7lX/79oFnyz/dndU4sv366MwgTUsQDAGfyQ1AgHrC7
qFDXTh2SPMlcWwMwJTfPO3zv1Vf6o9kju4Dh2mzGsrwdR34YQoqk5qVZLjUvha2A+Pnb0yoqG6r/
IgL2Mmj3ntRV4ZrjS5p3nNcx/fNF/vLU99F/OWYm5Fc7NoQvJSNW5d/evfh6Wn64+SPNx/h6p3nx
+3POL0yLbTHyW4uVWIfOIMeVconpsH4QmI4wcMvFeeP8UE54GA2mB9+b5qVUvmxeMksFN1cefe3x
vf37BWatEU1dbFNFQy2TOXzzNaiLBPeVXJ43fz/Y8rfy9fy88R+u/3KoeTEsoY/Hprj/fsm89HWc
3w/xy/v+3WLkfgisH/vf3+GXIyXWaC2whNrLX179y/P/4sP/8oJfFr8/9C8v/YfPz3v+/tF+3zO0
IpJrErGxEVotdYfT//vnPS/9021f58XvT4eJyHa/bVRyzpr51GECi0not3co6pypsgJzFSFphQRR
55L2/ZrvvX877PyENV2QaZr7Gb0+C0XmJU1i0L9Xf9uWG14EWU4KTP5ucd71m/T+fdz5kN+rXzqX
eT2dDzcvmn3Dkf/1u887zg/z2zBruFfaPtnMm3Qcvd3zvNjhB1LXUT1pW7W36Xeh/bRMh8hZTLkE
BrRJeZg3zg9OouNs/Xpq3mve2oS9OcHhAppfl1G/Mhol6o7zU5MaWRNjYo6qmhB+wF2x+HUYaGXM
HQryC4jazaHIy6caRYCHOFbMgDdxmBMBBDnWVUh1LqzhR1gZL95UUNYBopcF1FaHqv2BnQNLbTMM
6y75IBwAIncQrLEFEVNTEGhD4edYJAh3kwHJPI2INj0I238XU9cRWUT8SR9r6dKrSnv9y6f8+jNG
wwkWYwj3pJ2FTPI6/qVmmm+y/2zbrM6cX/H1Mnln6OZb8PyKf7CK7Rmv4G+H/v84DE4Q4KiG8yW0
cueb7fxOX4vz28+Hceb7/vwG//STpCq61Qhe+6+fph7yTaGPt8V8J5vFp246UDCUMtRG/inf237f
5/vp732+txWlZTEU+Z+H+O2w+qwSnzd+H+Lfe5v5036/y/dh5m1uFL+ksZMdRpdRFwBkpjryvjov
zdvmVe7gZy1Sx8339i6oe+6F8mVfi/NT0XxfnV/z2xHn1XS+Q85Pf+05v2iSbzsvfT3/vf51TKYZ
KAdgb04aLlw7h4StQ7MG6IeFB9jslJ7yXu0YXYw+E/J+gDsKOF4wIqWKQHIKAiU42qJdQkvG7h8U
P+LOgpY8usQrNbJNFtjkH5ixu61S6aJ08x31+a1LYwbasPMqDMS4RXiI61dLcfZaXKToOMnryD0d
4Z19O2bIFWl/0sSoy/do6kibZIQBJecae/R09ktvCxnRIfSbnOYkLO/R0OJUyuvnJFTe0T+SbKO1
LrFB5rXfYyOLyJv3zafaJdEbi4O7NnsbmViwNQiRxdEMyynJugXkg3VdBu8x6mKGxNZO1FAugd8x
OYs3aQERtRugcmIS2BVxCQEr/BlneFyZcUC6tKwTU4SA9hsz9DqO3+Di4al24uxIYzhfOXR1E119
SkU8XKdhQV5rTaexBMBp2Xddn0c4jTZuQKWhzEt3nboKvYRmjJddH95aGmIoy0/ixVuX5SmK+Ry3
rKJq0pgdncJ+es6TEJ8B/Aetf1Hru9YvziUVRWCHeaqm68KW1zkygadKACEf8bxC6KRZ6XjpArkt
tegJYcrFsJJdacmJuk6wj2ggULdO/pr3JMM4jY9VEPE1vElx0cVH0rnikHp49hMbpACkmNsUgG8W
li/gaoZVC2y0HS9+SvCmXhyjYvhZpJqcMWAwACzf8r8ocK83NTosCmILLwvCPfRMqUCprrIxPvQN
F9VSFdnGQMKZtthgnFRHQFS675FGr0uvMUWPAlq2hbrddPNwH9j6SxdcvAo0UBECXC5x0q+Kotlq
nro1fNNei6WVZIz9TVJ625A/y5r6/dA7lNz06KZri+nSPjt36tB2Wzsc+4VZK58KtuwyAxwWqI85
0NZtheoJEYkMthFnQQMwzza+WaBtdUnNakwimjC9LrsimGAlI2JsnJ5WC+HUQZbU+zJCPBtGIVgn
pwJgXHZY5UN75Xk+dPu03Am3efHj9mdBNWtFN5OsiPiGgniKsbg2b0wqqxA2Y6yGhWiso+Ojf3GT
kOihD4xq3qYn1DpJwXSUuUrjtdUObl38zErjbLbEuhYFP4d1UMEHpiYKfDI+Qwohraii4WnVqDII
XUmXIi3cFVQckomAnPDFMbMxLNz/jo+Fvpu0W5IMyEvWqIcaHp7VqH9ppuFiNRLjgcJ/0ertYX7F
WATStjleZXl9zjy/eHHMZBdqNKZte5NyftRxWq08OCIIUi4to33YEAlJVFrQ07yhsaq26RlK0qHM
R+2oR5G35O8hLdrX3gcT9qnXG9Bq/bE4D5m1Hwd33AFhJtKQ3sowJO0FQNNIdlKKiwr03dLUwvQ8
IjlDbYV5Nx2dh6nvuIdXEhDRes3GFr4GtM24R0YJgyNq7ioROLtpOqQT4kmiaZHCarnJhIwhNCRa
kp4dJMOBucV7RhoC078OheQaK+9DoLTwY6dx1/VxvodvTFOkJgsJG866wL8Im/zNqJCIDH1GOjYn
/jJXqnwjokVKD5wwBG/bmv6w0WNia/mhPiCjRr/VCOPklaBEME4LBiOWqDOupwVYDofwEKviAGEn
Q/FQ/9dGudGcY8yvcW/iem9xv4/SBm9KQzytzKdcHZeip7NXSNO8MAgN612AEl1TLkBREwMiTfYq
bnukNEipo35X8M+F+RZ8TjjzMxz6IU59C8e+l5XnWlr4HTSIiTT1F9LezyBNWUCvv8+l9R80Di5r
iQNo4AJ0GKPJ+HL3wI6yNZfCEaUNGAFofluohlhnJGKgkbCBQmIHLPgDjQQR5BAJgPStSwgFHpIv
eqaglyW8IIVikEMzWI2Zfoth7ZGzD+6BRB70En6QsNa43iaXWIRRAhJ8SAl0dbaDRCeoY9Ytkcc/
oGbptq1403IwC70ELmgSvUDh6W6QMAa7k1gGSoVd1NhUD+GZ+9q9JhEODSwH1Xx1JdqhgPHgSthD
KrEPVHPvhARB+BIJoaD2xh6dbOl6mHdJsewkPqK9sSRMoucE40wT2zKC7uxAnCil9bKGQQEenghl
4PJr37p0ElMRzsAKia7IZoiFeXZgWiCbrCDJ8dvrJfDCh3wRN08VoyhIRzCdudw1EDKYIADngJkB
g8Hd5BKjYUqgBowwopEqIBuMpPcV1I1WB7+BJXU9SiAHgIAVVztElxLWgR6BLir8jlaCPADHkBwN
20Pgr5tAfbQdHhcUK1uwNo8TeUFLY3AfR5ktYSQlkCWckA2pJVVrHjs9o9iL3nmZxRaiYVL17GEM
iTXysx16CvRNhX6XDdgeYy8k88EmSTkg07SkV9AMroaziRDpiFYRjXT9pXRabenCR19gQATwWKjO
bsQszxQ+f6GilmKPYETUWoScmtbD0I0bS0sfsgmSbuNku8TnP2yTGrQI3AnhvQFXyazvM4lmacWE
o1IE17GTSzCxiQ8S4cOydggolppKkSG5uVUbfbhGLLcBbYE7kHPDRjGw4ULS0D17o2G69j1jWIWW
dxYSJcNMEahMrB5Is4KtTb2ix7q6C1tC2uoofPTSKDnQUbu2W+OH0Q2YSCb/oEqAjQnJxpBImwm2
Deo7xCkhOfbWePLkN13AwYHuzWSp4MrXN0utAJUDmcgBDBx+FFpIDJbBQKGWaJ1GQnaqHNyOo5AX
qEPgaSHxYD5Yt1yPDxaMnkDCejKJ7fFMAD5GnxGKooL0kXCfEcpPzcihnLE/TXN2RVmhoUWH34A+
Ni1ayRV8MG87WK3O9SxmxCpxQkjFU9pBLZQhduLfJi6DqaHQSX28wd2PAi6RoUbOJpOoIhtmUdV5
5UnTg1tjSGByRM2mj4KPeHi0oB2NUI8SiT8qJQgp87V9nRHmJAxEVpiY23VqSQwUYThcQFRJVNJt
4wG5EZ4kiIBeB7QscBRpkcdLk6H2Q8muEAMaZ96+ZAiN6ehUFFO2tuA77nKscjZOD1sRRO7iG27x
J/CO0D2qaIkxoF4ZpVD3JZCoSdKiuMatU831rqwsukUJ/94CljIkYSoENdXMzClJn4KbdSwDeFQe
YKqy2GWSU0XU28qvSYjroS65U8Z4vsTnMIBbiYHMSdoV04elbrz2koJVSx5WKclY1jDgouzeM5BZ
PvmafON4anznnhkbZpVgmwPZIjvGYuKS3g5GBpE3K658od7SVmlXQs3uzLb98GvcxWoBX5wuJwaL
YuEMgX5SMFKood7ugnRYT+XApTmIgiNW/uuYMvRMBwMThskDc5okh5E5eOI+yHALqBgq8mjZzpwx
BgqFJI8h0IZBRvaWZtZEX5c9YTPqa9eMr4rZbXwBv0wDZJZKolkys81Mf4d8clyB3KCp5E1kxYYR
QhWgaDSyzwQ2NZsAXForuWkFADUz/KjAqVWSqyYArCXhoUA4tAahQ1EZAhumQ9JeEXXDFySjyJz4
jXYojGzIbU5iLBiiKWD6PXyuuWRk9/iicA10kvw2DBdNkuAgpV5DFKEtPFPiJC8uUiyBfcJbQyuj
0tBHUOXU+Agwwyc5diIVaLzyKpTMmZ88Be1EOG6FoKVl/qNTr3ggaQDecrzk9GJ0oMlM7J5yh6Tc
oU95a8fwXvVza5V5/U/UqSfb7bS9NnY/Lf+Bcjwkn3r82WNqfDQDlPux5OrhPBCwWQBaRJK6Z60i
yeDz4e2CUTkVDQE2bqv6W0e5St3+hzvW8RWVo01oCuOgDUh347DExe7vfarC9NazNzOvydRocE13
6t4KvGlru+1n4RTjKvEQaIfvnR4TOmlYFG1cRORu30IFaAhH9FCjQedzRhrspU74i8VNobDdd0tJ
V3mEQaxyr0y73hqVxR2TBnbt+Renih+Rm+56zXkw6s5ddEySF8Ie7yuv5L/aPmhA48ikJJvXVuPr
Tq1PXKWBQ2L5cioMXDrsCkN/C/L+pGCnH3Pyc0YnWxRxiF4XfjmyRS3YdbqhbyuXfxlaiqrBtq9G
pncupjI5l97RUCD8EDvJJvj2WEeS+OprGzjgApk+MQbfr/J1jyzwig5wIY80P9FNAmWcPaxK2osi
QORQ3tWJ0Z97jXBquwL8hERi0U9xt0BCG/FB/Ael6MgU9BjFApS1113XDIshPJoI2UNKBNcdLOlL
Ix/GxLugknYg4hxtvzfP8wPlSFzd48RIFKP917bMQpcwtQTd06H8c1s7IR7SjVDflo5CdI/p3aTy
oeXHWNjlmZMCpXjTVJsh1fUzUkcd5aMods5oj7TFWaXxKs5RZYc3fUsc3d92m7fXlvEUMvw9zNsd
pdTPCRlbq7RHpPy9L/xFHc8qKuJ5l1+ewGOA1+nrjefNRIFhq6BNvJ/fYN7mBQQCuY3AtVMhgP7b
pwpjNTua1nj39cq0CK9tW4HZEUQXaoXYthDgaVp46cvh5xCW3r7XxJU6RslpGEzjPD/AS2mXNL3N
zfe2ZOyyrQeaZhmrSqQscE6Jk1DaQ2zG5jmUD/PObWjRzgG7MQZNvcwySEuYSkikmMzCARYh1yty
XTZ4LIHtzetBYeqMjIZzVDs3k8s1pJsI4QvL1ji7SAVvzPAIIsM4C6Y3Xw9MrV7aKJjwaiQcMSEJ
dDVkZL597zfEIJmSCVrqfCBbza2jn4bnlNTF6yIfUe7JX9REoN9yAGTikquDtDOlV684/kWP8rvC
84fjvNv8YJW5vvAcaHbz6ryvBrZ8ZZa9up5fNW/TRxwGSo6oth0QhKi+e04y4Z4JJJ0OQrSvvle5
53m7bqfdjYV7yYsclb9D7ua1476w9eBq3oNZ4FkNaamHE7+/fAybneK71rksCJ8vMA9gtXemFXMs
3PDyCa2J6r1akIM9r85P+LFqXJcJqpcobhQG/kGzqVMhiMMAmRp35N/Kl877BiU6cyTg9jbRy2jj
jAR7TooXXAqUpKvBGOO1sL2MxMam9IhUovpWl2V4aeWD0dTNnppShh1rUP93N/8pQ/7r7v/9J0SZ
X3v/f77iz+a/K/4wVYdmvaWZtP6FTfP9r81/1frDErpuqw43Mrrv3xEJwvrDAPHvOppqE5OgmbTk
/2z+6+YfDqpCg1Yivi2pGfh3uv+mYf4GKdY03TTQHtg63k5LqpH+Z/dfbRSlK3NApEZE+ohVd3dl
R0Rj40MtyG3rCigwNh2vuE35xS/caTxlrbsKCbDsRnbRk+KEjxD/t+tsTKe6FWb6VgFEXyiqvQP1
t4Exde8ajC2Fy+/PdO4ov50qGihVMJl4/wLopJPxECOq47qk1ydTVG+ZCrrLQOIylqsh1G8szWai
rh00aWFrC4/I9mRjt/UTyh1zQbjoKSZBduGV5qUU9bVZDUjBqKRCvBnChVKKc9JSSsKIjEY33phD
c9RbQh79aVpWlHhd198gMLNx0dgLnNkMyMne7pnjJ4mWriebQERmfXaoFWsnhlCotY+0JBaTFvf8
YdmWXKT72mVU2+OU6LmsLbj8weAJB32Lx4mqT7pxvPq1dLRNWxmn1pZsRQQOls33QV0E479WHfLO
RlSdIArIexQJPaGQS26q+lWajurRjqDfyjVjKPWreUmrLIFiSr1CfKJdTyPfc5aH7jYH0MVfYdRU
B7ThWINYXDEGhuBtucpNZub+2ROTL0GU2yzviREj54YUmgZAn1mqZxSzE1XRNv9abXOvPI8GpbLQ
3Qh9DNahGRr3dlfrh9zuDNS9XQBBzXvySXK6UV2fGqgfgmRSHO9mfqicUbkp9JxCzI/UHewd4+NG
X2DTnK5TP2+PWapvC7wNFEYqNJYe/2XYcpEhi4Xce9AmrdAoC38T6VpwhLMqljY/b6K9Y+fUE9J8
qhitBcpQ4PEf7BPG6WqVcJwVsTPBeeBmfx2i4ErHlvJIE4BxrlR92CZ9dnYtVbmyiBy+q8cwYBYS
Mim0zeYuq0zjoqmk1+wDQ6seVCXnQX0F6urdzSu6CdaRMN2zjcpF6yProcOYDp85fFYxAh2F2qHK
pPT5DB+2WI0qoZFRLZ6xUoz3nmgeEeN2P6IeXOowGcalszyNWXsGDYnEuOXQqu1x5DdtK77yWVoK
P+ChuO5KWKzoEvK1qvrZwc1a8163xLVrRc21pZI+gBT4bsA89uGU6d7vC7SweYZRRbGCl7znFE9o
qMQGlQpnsG6DPo5eNU9jNqHlzt0ID3ntq3ZAqrjlLpysm/ZJ1Pi7kv/zZfIoXIWxY746DLeLLvZ+
dDoQe4W4kwGvS23n0y6g/7NxalE/Y6BbJ56l31C/bxfEi4jtoJBQ4Y69/0gHx9gUaW6sSXf0H9NY
OOvOJKdtftbt9a1GHQIMtO3s4qIdn+xae0Lulp9rQ9BRqqg0OZ4J7q2uu48U4Fbh3cZTTWXWKY9J
2rnXpE6FqF0sF9116JwCDaSskdXFfWBBDI9466TWYBvSGaLYUNUH9IgP1IMxkyX+W6rIOo5vTOcc
pTp6cqTeekq5xuFkY1Ys7MPgALFIEne4y5V+uMt0fdeabrLs6wxSt9yOHGpaN+Gorec97Lpyd1VX
AzYO0iVe8vESV/ZwMY2G6kYYHr438b+Mt74aHkPLAmUyZMWTWpD6Mjk54j+5CjySyXfg8alS/1j1
Hb4sLb7x8ri+mFMbP4w4uqy4f7VKZ7rqyyC7xyB/HWa1D3KBtcEnGk9Hcb5D402c1ODccwWiaEvL
7jQyHH3CorPCEmrej0PfnivTfTRh0diqldzmOEMvtHS2WV8bS8MazbUaJekVWobkSonBFoqWEYiv
008tBhGiB743dNEfILciy7Q9866Q8y9mBOUn0nQw1N2pK219ZSk0PKYkJiARhdkN/z+FWk4XbFGp
ZDvVzR99Q6nvlIxMy5bbpewnFBubiNddYYkbX+3CD8fRbhx0nu/DptWsPaCN8Qkcp3loXZyS8+oK
gZSxqtoSbnVt2M8Jvyr8lvGTAdf/aINyXY5p6jz35DosVX5ei7AvxNomuPaZqpCwkaJNvXekb0jd
tiBcTOF8IrTnBotA92hRkt4w+GPC1RFU57o1UXG+4l3IKiSgq2aC79GoWDkdLZRqpMLeqZzCuDDy
ReuSUY2UzNtZFCQe7Zx/Smo3ITrp7NrLC/emB+C6DHzbP8wWUdvEgREk47PuAZtFDxril87bi9Mx
+zDU4I5wb67VHoAYM8+Tkx41p7h0urMRFwqnedQ+VaaywfCVHSwFzu9QM0sz7KzewzoKH/SKWmeo
8hfNzyJasHEBnbJ02qO3BkphUT3AsdheyPFqj1/b5GrWEeEK/P7RA8Z85ciHeanP+Dx9R22jYayP
9U/vjvNSnACMiSecxWngDWtwBUgyMi5PKgDFFWmDdLl0vVhFsSSIuWl5TrB+2HH9E78KzWG6GDSU
BWxcn+oaHchDSG+IDgXakYkvgd8PjGo/dZf88MXCLV8EYJ19HPr4tdV2T3b6hlQ/buy9ySinsr1T
gV6ePJHoWj8UcXVOlSa9KFxlFy24oY1ifWoTAyKDm8I2VadxgVKwPHYx7RIrVO9A7yMJjzxtNwnP
WtlORf07LvZYQl98N91qfqevBxoRO7OvfnARJoGvVNwbTC0kBObtU2nH0VVnDG8GJSmjLehXmtwf
2tiyl8V4F3YJiSYdjhjRNLwtBkfbMBr0JO/2GN1PEZ1gOr+9EmiLGk+JZk70gqrypxdqy7Ylsri0
sMXUjXZWGo8EP737EMO4xylZA7jRwg3QznKRGxHi4cgmdNyon5HiUGVosVWoib6xrQEqbkhwXoBT
onALwmjRSXK2PiqNCQRdrF1TZIvRT9d0zR9Fqb9rKY5fW71WVI+avfHi0D+kenJp8e0jMO8/7dYO
sFUT8h2G1oPf1o9Asra15VnbsoVtUoyfcYEf0EyUZYtzEAfee5dbSFVptTDUsEWvrdRRXYHYXPRB
cCFLqF2QPo8oAeeB94q+m1bGB5NefswN0fZVUW+hmBAbXWlQdogZ6cngJqcEG1rov1MxIo42NS8F
DYAyeQ+j6nkyAIcnHQ6BqpWmvhMZ5IeyL3CJmNpT3qh3nh3f5i09j9TifFJ/9tai78dHSKYknyJf
8E26DcrB75obb1IO1WhTESjWE+O/qTsT+bl0qhSrNzHAnVDe4r6+qD7ZGnG7ophHiyHfxVyJYRsM
9/ANSJZUCmpFLcL0QNKskdrnPp7XLrnN7P5eh7gCrhDgrYhKui8F6A7Herf6MCAIjFOyivalbtYL
EanLoU85s4V1KmOx8o3yIbcb5p/c63FLF+VN6RskhAX1ifFTvOWqZgOuWgzacK1nvYvLuK9X5PwF
VOwXrurBC3ftG1LSFgJlQmZn3lEvWZLD7lDlApNi+2297Dpxuxc7LY/5lL1njUpirTLek4FZrJqq
j/gaqWQjAu6Lks5/yYnoqtqSiRj2OXc8kwGt8vHJZm0cjwwd/j1V0N6NBNGnahQtMketoN0WGXlH
2oaferBoHdLdJl99VHNxHas2MUSuCNelGb1MpbAXNWW+piazFYPDenL1gYFc98gk/KWWx9E088Wv
kmvRekR4OnGIpuGzNDhHhFK+d0VIAHZbR0vrAVTJK9lOPyKZEAmCqKr4qAVsV0omWe38dNLxh2Hp
J52pOFaItFoG2Gni2uy5T1orSABvnXAeR8347Kz+cwzLk1F81jWi3zRPT0YW7M1auivwoQdmeGl6
Oh25WdBhtHKZe8/taywwHUaLLixegWy4C+4DW8ccdkjU4PN0z1rfPfmteVtb1rVTuJdEh7aei3Qx
plBAnPYqByJn0D1kaKQv8ir4CDRRzj/A1BgRX4BZ6doIG0ph3VSxdWxJdiRx01JwBmL0w8V3xiPP
SVll/EgmmIhCsKb0Z3CnZP4Yr6Yann3uv5YCjyEfpnzT1e3Jr41d2YkAHUBITAl8/vTcdR7NIuKC
Jj9LFuiEbuBkcckKNlWFYVJpybEoe8Bzzqsh9enlNH22DgqDKi6PNTZt4FnA9LwlgwZ6aZMV70Qf
3tSJ3mwtrTs7I/CqpHr13HafK3a0MTqNrkddb2gNXrVlBxOYmtzWIjBCM0p1N5bmulbyN/gd7d6w
gStmqmKSIOXCgC8qxhvALAyMWNyS+A7caQiuDNxGI42Qs11592Fe/YzHGkBNR36ESDYeUrp3/za6
c1pxBycovI9z8eR53Nr9ulBWCjS4zqzTDaOsem+6/KQyFyQ8hqUbROxPWmAkp77S6ZyFY4xJaz3Q
sWUqt3OV/gp9pHqrJPchgZ0L3SyMVSJIAGyJCfRKY4X2oWbwhTeldMmCGQN3Q/AiceCYa7bKAPW4
NazHoAEUbTrZDSXKaNO54LBVzz7G/NeOCn+pdLuMovPXhZrcKAou5tJ0bvreqaHUpBsrciMGLcS2
FyqdBIdL/xJ/6qtV2e2eeeLeDAJvPUG53lUmhp0o1w8VyfMrqJ8fWkMnp0iIEOxdaq0FGagMiEdo
CE35XJPx1VTOemTifxendA/JfH/ThcDtl3PtezVJhAclBDgDv7zsDPYheAGVVmZoX4LR2zCtdZZl
5dxaWNBoqeNR1S1ulxXROgotAL9xbmozu4weF3gbD1fd4pfLIg/fIA12bq9O6gKtr+guZcWoPNTe
uFRIz1tVbvhsJkmyqcz+ihCen8FIhbZtwgxNWIphqTSYWNP6rCUgtpLeADQ+OAK+1+eNwrWeYmlz
mLfP9gGrHv9+v/npCDkls7FyO7+0omdIhnaw/+2Q85Oqx4jQGNTTfMh5U4+qaMA5tJiwMyw94WdH
1R4x16XY3gy8lMIEcJVfR0j+mqz/DFIGs82oPlPwuAr3sPTrha40+7xuboym2juUfUidIV+5tZ7N
sPsRF9OnHY2fpahIBxi9Ve2Kvej7zymGMkRUwz03sSOcDkh4wxKOExYF3SCBwNA/x1GqAoNVVWhX
lFoRM31AB7M3ScJdoDO1U1lYKyPMMgy7AtwUhVQ66HjGv+G438DcKfGcRdeXeN9au921PUC5EZru
/IDJOt1MvflQxoOy7vTwLQ0wRKoYtrvewPCBaisZ0CIMOvgIgJI9cXy+upqtBiXKH27X0u8wr88w
2aLdxU1yIYNBpfOe4rWuc8JxqSaNLmlzMQKztTAZnU16+pQYU7CZbMwv0B0yVMfRKykBpJwBxjmq
yF2+HvS/LVnU/xhK+ZzEQxpD6NPj/dgXi0yXqBjyEGpxrdjmh25Rg1PvGt1/THr/iHyK6BvEzmb1
HtTegx0OuyDkC0d0aEntxIkk9bWuZAdDa7ddNF0JrQeKaegnXyF9zVQWequSpdVtw6FkPrNKkJh5
/DaYpCxdPiwhd/6yLvQ1hJ14aYeXrhC0bNt1Y9nrxlVeSxmb2dvErw7uRzE6+xB1nxwimCbDWfLJ
bReYgGYe7aw6NOVl8NurIithwWK/JmVGU5XX/2bszHZaB7pt/USWXO59GztOAwlt6G4smoX7ttw/
/f7Mkg7/Wfq3tG8QBEhCiKtmzTnGN7pw9On9UeI3WxP5UtPHb2JRT3rTcS0tmJtQZtFNaUloN9Rb
p8TXGt+X4I33ej+e3Umjp4lcackxXhtXA9E6SAUZXV6jDNgRO43mEbTF7Gg3WpjeZBEynintrU1b
jruBA/WGoSx/ps07uARKVfU0Lqv8aHKKcvJHdC0cDLXwWWBwDJWU8wVMcO3GsNsxUEnnCB28TBhS
SSWrc7AnB13tBAKz+jtDK+bmytGZHXmldT2EMDoChMYzfnSrNfQVBwlVC4SsgwZsbJPXQ32QZgEh
sQZF1V83RXipakv1VSO7SdEeeVV9MzOB36Frn8MQfDeKRLamY5Xe9mZM+pOsbS82iUGhi31c+m5X
oGHZZDINIJM9h72znYRuMtGO6bDGyWNt7PoCaN7QcAqg4OCtTwRz3T4slPtMUPFKtxacH2nMl5h4
KM9g7O0rzWtM28EhmY0TE0wy+Qn2HFB01mzTJP1Mq8LxadzSmZyJKhxPRpa/TSFaU33NjyijFolI
vSd9Ab3BiiCpwvhrnvX+nKw6CB1dTsY2ljvuM9md7SbsQfQnA0cZnBpGOb40SB/TLodxJp+FMe8A
+X92boMgQ8mqwNRsVgYomcXykCNuXcNNFNRGs2eqygX4sesbEFLiGbXJqjZSUQrkCdld6k2EvxtD
/t0Q1cpBdC8GQg6le0aJcdTjejv2zUHNjfu0RL6k2uKMETvx8iaRnjOY362inxSBF79Jb6qGIXcR
gn+RYgOZlWj25izz4Q9ku9covdUFySAVjKWyLorVWKsHo8WKZprk3I7xtTuE0WtfV5/Cyg4olK8n
o78JoyeHC1EfqEIcICu1E94Jd3L9iFLEEvKhkeozkV5X5lQ+gMHxkSyxR2dXTKA9wjIfChLGja56
z/CmbtSEUMtKh0gKwew1BpewqxfjI0xx/tsOrjl4E49xnD0US/0ds1BoS/NdK4SMh91drrLm2Pim
JUDOqvxYkukjZFEQovh2XHHqekwhtv02A53pwZiwTvnSKCuvruj9D6IqglGwrGQoGJJko72CeEv3
7rI8ggvAwAtAxthydV3IciP5yXmrQ2BGMgHnNfYk6tp0zZxp2rvzhUwvJ4jm6liupWpYk3SsYLfV
egHHTb+0bAF9JG4MhLwbFaWjmMsAM34wJxwFU7AJbH0B3ba7XMA3ND81tjC87eSla6+6IIWLImgu
zxXC4Y7BJuE495ZBUbbQKe5pe5iNj77o1qhGRquJcjN14LZNZJiucUqEOm0S3X5oUgvXyXww9dGn
4+vQnRavo+rex2RDRE6ibW1qQzXS0Oo1QGjsnD+3AuQNDyelHzJTQedbK6LgAXV3t77EIKwf3dyt
PYsVAfpqoHXxp8K5DGEXefQlf0L8msIhyl2yuaBZzWht3Ys2idNo8UVJtGK7tKyexWIesM/dOmgv
pDmfjFWOY5oKSvv8VU+c9WjlEiaRPbURXqLxMpaV4NeSm58Lqct569ffFB+XYvXMR2uIV6dyRnNu
Gwuc4zi7dNsVTQNyLTh/tMpmVqdnmwhQpljU7Ap59HSk2Caz5aQJzkVWds14jPsaNrnOO4YdncQr
pl27uFeBWdc+Tv7bZBQfqKxY5N3mNhIwWjSQ93OFuDXXeAHblA72etyu5gGsQiSurRphlMjcM//9
w1CWieesjEhlQtIPixmVFn9g5Jj7mb0DuSlRdaF5wY76NpkrzlJcwpgGxzB+U+M+9Tnip6GCiuL4
IcRFn/dWDk1znMnaiNlXEkfx+ymOqCPnI6w7FoUs+zZHS902I9yzab6Pah4/Rx4Z1D16wlHTPgoH
UA8hA+lshifUVZcxn7wCSdd5aVzAMxIih1SvtHyBWm5x0HYxlhT9bNJypS6VNJ9UZxMPgqEbkqWk
qYI41xgdlhHiYE28LgIOWfo0M4JBaR7SZ1hXyEa+ElL4bun4UB1y6SxIz9dOTh2KF13b8FZp0fGa
mCXUDl4Oe+swkdqraYbO6cyc2X8QqZLZwtgrsHqRECQLKHXI4XzQ0o7otDmFX3ex2BEvfGsrsQWs
p1tbr5lz7GB7jDkMaXTyl7bXiRZo26Dt3OdFnXf62H32KC83KKlnrrnoxs5dYmjoknb6Q9dMz7Xu
noeIWUbeKC90bE217DdTXJV7HIfKxsJwoJVsaEkyfyQxSsqlyTyOed8LZEH4b5xZmfORQAdEobPZ
CIhw39Jfdw9h8kHb3uYSAsRhdHDZtFfsV2zZefI1OSgUCpt/XJxl2wUNbyTs+40luyGIEQ7FxJVX
HU9giGHJ4E6ih+T2W1FUhJoy9+9d3uL4G5gLDlHjA9rZNcZgBp1wPylvLiSfI/rFFUKW2UBNMn+j
qfgsWiPoEpva1U2QTgiLA2QYqKVewU/sn4TL+Qky7VRs+fci5qGfNJPKAt1X93vyfDinuPDWsgvE
aJpRPsVSb5xtq0GWoWp0aaNKXMfgrDZpFMZPaq2tkYERsNMFG4kr343Fgm+xxpOHw6mcjMQnHp0X
Lkbit8iA5Xn2cR7umNpwwJKr1mh6VLN6zXS8j130HgoukoPt1u+Gxjgpjg5dMdHEGv44tbpjrvKc
kXewGdHhTmM2B0mj0oWP0wBp8qHMkA1XYj7PlfxTKo0ZKFIPDPr8on4SHXNpK7Fp5iXJR301yWI4
OoO6U2qQF+kNpFaEUrPzp5cO/X/meiXtaoUctE1UGIygR/h/cxHAYm83w1BYqKow/tTgukrNfbYm
XnEYr+8lijpy/LYuRCqv07F1M7HfSmnfcaB9jMPxXcsIjZk7ZwsTpdt1qv7aFva8C1H0ecPUvsmc
/hbZCakfT/DbSLhjcxI3JoNCM1Rr9I+sfLqCpA628zDFBk11nMpMU7ZayJZOyQ4DyMafX7cWJWju
7OsFi3dvIuok/CSw4GsY6rHubXUjel36oSrQ8FlC+INMvxpGZoiq00c759is0Qnw2hKFq0UTkEfW
mAj4oIwSf1LkmxnGRBHpFMZqqG1dlNSeaJenSIFOX/Qakm8HxLBVOjPK3Qn1KjeZhXbrAHL3nOkY
MXnxaYxxK+RqMJ1bO0ZmEFdXcMT2dQtfNCTYyROi9ecCywBJgQN2C3JxJHwuosLBczRlt9UcIr/g
xqyiAopJ8zm09TtjinIvTOgSOsLxXbt8rcjNcvunPu1LP65wh+RDKK5QtIsS7pmhEYTTPtq1ZvsD
CwwWD8hs5N4kjPWtc5hzJTN50veprZgIfgw1ALyvB/3EJlNb7cz+I/4kHP68eGKjdU2EVxVL9kYZ
i/yQzfN1PMpxX+RLvsVEdxhdtri0bA/U0ndIzet9OsYnRWfakOTTIclcZnS5eohycMOLQxliGYZn
42mbXBnulB4LVwqAq5SUCEY7Bc6ArU0mXQsTmwP5IpWXqrWhRBBFV9c+oZxXalRPHjQtMOutI7bG
nK62+aHbhBkyWAJ8JSnJ84eGeOKUAwRiepb7anGfRNAVGsU+YQXA5Se4MCIVV0uaXZdh8hD2I4WH
wzObY7p2BuYMRrX7JM6CdDUUdm1/zzkWcpQKvy5lUjuUdn7E0LZbwHhr5a1ZMlioOWeTRpXfj6Qs
PgPfp4dT1abyRXduu3QWVFPNE2uIiuHKm1AD14NTONnxeO8xXkFM7KQxwafwJqPGODOUHyTS+JVc
dVWxzRqrQBie6YgYUXo2S+3IFnpf29ZhsMvCN7s+ZjepKjx91JuhZVjk0vQ02+xP9D/l3iTCgFU9
dbYov5j2SIihiDKZsQCCYB4Z2eKjVCJ51dfKTZO1V7FtX5x5DY4P8+wG1hU2paDmT9pHUJMOHEuu
FAPGzQKtjxa7fYAe5SE5Ql6pYk3ql2vdhli1YjDVTgLDzxh1EE8sNHtgd2gSzx66iOESJ6bWXrZL
Fj/oTomRMCJ9Jk9q9Q4gNqNERb80bnU/xAAX+wZe0zDolyRsggWGM1mdhnoYRF15rTtuF3r+gSoh
9oflcpsrZ0Ppyh3vu5OeKWdEBSg/ppYkv4G+BGc4xDtJA5tCeW/i9OK80NDH6/M0GvNBrzjujZEJ
AtJl61H/6OMAt1nmT8Qa/PSCmDj07wSqHbGXoAoZQTUOUKfcjP/kok9Urk5hbQ1I/Rum0c+DBqUV
9WEwL3WDuAV811zfDXD3NzFAMD8r0LLqleXQR3LOsQs+XgLP2mhlfMI1Yp+VzL6KgLsFpp7RWutf
E9RDu7kmDVAtQhoVJwyor3QHOYl0beRZmpdpOGU4UWCqwsXN5MM451j7xt5ju7D2doG9smC4TIK5
NUi/0+hks91eDQzpvFoOH1ZlkA5kgMLVyWPqOVSLUnwJ6TReaqf4k3RiGQu3PxU7Jxz8scVsqJT4
wDLq3wwboptXDdXhdu4TjlQ05Ru9BDuc1aXPmc713MwItyJjxTZJLmkHGt+m5bI/h+F81sscO0NU
XGGVB/rVw+hAarI3bPkd4Udm1fo2wGz6Nf8RZ7D0rdUkxx5JDPtAYMeEaibjjWsqR02k23AGE+kk
A9Ly9CE1aFuScHSEFH6Z+Wu0oXubE5BOHV55dChotzXycm0cnGWZb6tZ5a0+jOu/Kb3v9MLaFeh/
BOyy0CUpkf8ax/3iITPI9qmXON8NlR15XZV9aTFTHtWqHsOQuFeRvfaM3zHbshC5jXwH0bqnklbt
xcaaQwyOXVXfDKqeFoLL8W8FBl3bTRj1T7aYTnJ2QmIQadeNQ0GkI4j2PsnfrVnXWDm1K1dTv0IL
sSl5dPjEKudxsHbxoFtBlY6389ycYQVif0jiPcKafhuChCHUR5M7J5NfmRgzDp9UwLlqN2g1MULZ
JrZeEugxmoTHXGgPHUw7pioMCtWUTTt8ZjDVBjQr+N90+BErjRwZWYNpZfM06Gh4yVS8WY4NdXzd
lpx4Yt13jyn7OE7mdFcXg9wq7JjmxHmytqAUAMn8wyiu4vSB8CoisWGgT1diEz1GQj9aE5PtkWEX
qiXDswbecNw1K0OKn6K9suyGTofhPihxbiK+kF9IuzhE5QSKaxbM5lnXCVaRVsx1rOwIiQ5UIZ4W
Vflqo8k4yrrCIOZm98618yimuLySkbPB7GzR74weLP2PBcj7tkqXu6hv8M8mfjjF0xkDI5cIJy6Z
tejtME/N1jJ7anMKl2I4VZ1sd45eE7/rROqmsbrSg0n9bDqq+mJJ877VzY/KzF6iQoQ7I53VgFVt
sO9NGqw73c3SK6RRDZMcCs6KcM6TVbBAZobj0WZqfRViJp5x5zDVz5lcpkO40nRUs/mo5NCQzaV7
JGfcdrXesTBQYlY9DZ+6Vdpt29V+FJm7uEMiOcs6wopobEolP4ezkh3EMM83wk6v8Y6BZEpavA6L
ekPjgKi3FO4aMWINi7Ea982+M4TkXILWuaNDT6QaAR4Rsdrrh2t83+FXXDBim5p6m1ruTrFCYnSY
L+FpUbZ9M+GYzZLdZIZnRYnYs3TeBs6QnufZeiDmQr83cjIsx9bYTZF4SJhF7ScV1+nckTFiWuRH
AtUZGOwfheOeFFsjf3sSF0GH0CQLKMhCVfGwFoijpjuQ5Wk7zi1ml7nAZmpmcH8FOGajW7bC6Duu
9xqn9NrNdtXkSSwyxtHbveNUcHcxK0252jWIGJ03YdyRCEUYqsgNNGtZPmzM0kVl7ToqS8lbjqTC
K8ZSCZi9t3i8GQPx2cwept7KpiC1YiTGvM/fB7MRN6IftmPxEapm9pSH+R32ArLIrW1XE33r5nh0
WlBAjRv08XgP4HJV1Hatr/ycfhU/tK2vru2elQasQGKVZFrFpFNVmrlr2JdVAoCtqKAwdW3JObC+
GTuNnXI4jlWNtL6JDqxTnKbK+HlMyUHOSJ6kYsfYtp44vxKnK89GkrzWAPJ2Be1qQJUl2PqM2CdZ
7XXHOKookw56Q209VlPvt1tbp3yao+VN5zA82YxdYWdv1YopRtK9hFqbbN2se5VaG3ohLTyPCvnP
2Nag/CX4eLfrpO8mNO0aXENePyIyXw3YCu/XBZMFolvJytXyZLXSJYmWCOS4TBlD2Fc1i41drcbl
Rn1Wqe6xvA5YiFqSQ9c2MUSC2u/x9RaJ2wWdtGZ6TqTkmnFP1hSL05Bm4XGG/O2nMr6UmlmQWW6g
ndX0NdlSKWGSs/KhJWmwCs7vbVd8dwAXEUrZtwB4DHyxC5FjzB08hCtPWUIJOC7lUz/yuhl6v/i5
XeHXaejxalANnHp8VIF/7ckUx9ub69zShNLMPEZUh9iNJv5QI7765ZH8sj7+D7f9ZYv8/uC8Ek3U
9cPPbTWlkGc1cVdeibRsvJ8bf36m/gGX/HxNH9+Zvb8kkZWKEmagRqmRwKIkc8y3fn7hPz79vf+/
3zFZbDTn8L8+i79P8u8jst/JZfuft+DcAsDYGH1+hVOc98f6HH4e/e8T+Xk0uI5Vsf994FrJKCF+
frQhLLD9+/r9vfOfW3/v5ecz1Z5Wqwlv0oM7vEWW0R8dqPmHspi0A06jimUmAd6zfobxDbba/3+b
88Nd+v2ZFJEVXbX/95M/n0XrSv17mwxzbwpTg7ggbv97Dz/f/fvLv4/1+3v/3I0J/9FbRCQ8YdFH
30KIBGs8Rze/TwTYKxOIn/v6j0+rH1jU773Bf4gCbTIv2V+ETgYFxulVslGA3P18wE0F7m798M9t
v1/+fFZ29rWdlW7wz+0/v/9z28+d/H65UIVy9ik72i082O83fh/s97afHyF7D8P6f7uvn9v+uZuf
L90OmpuQZuzRAdn93t/fP/fn65+HK/s6Xbx/7ubvD/23u/35nWxxQVf09Q5we3eUJWWZMBSwBuuX
NswJqng+/PMlWSUEtv3z7VEN0sUJUnftuKgEGv780u+Hf25TK9JG9AmSyu8j/PMwv7/7z0P9t5/D
yctz+r0v9IXNsT0uPzf//IJBxgbIr/Uv+72D//j+Pw/y8+W/31bcot7Pab/9ry/B793+Po//ejc/
P/jPz/zcRnSd3I62/qfHeO6h80VG+MN1KseO0YcoiGu8jboxCf4uF6P+pJikpy6nWKsvP6tBRQsP
ShQMYIM8C/Is1+5DsdWyTKGlyJHN0pV1E8u2XHDvHa6DHdPf9mpGhnRlrp/RrWsNjtgWYboiM3f8
zWcto3WmOsWjGrbq3o3TXTYNj02f0HJcofc2tLXNJFH/9fAv63DA81ydzIWNI+ypmWUx38718GWE
oZ/F6An0tOPswRyWHmCzynVxDDsNijRNDXeFUL/cfHoUtZsFcYMoopgqxEWtuZlFmGy1giopyk7k
ZRDqnKgV7pk6vrZQQZ3IHMQHrJMFMxfnQqAFYIhtQrEpEQRQCjNFr7dG1oV3ddMfJnUGNTAu6p1B
3N5+GXlmFsfVyX6mNOFo02UCCTuFjuZI0iS6tRJjBj4UHPV5TX3shXRs0htDE5bHzEfZArZnlks/
BlMLQv/lopPeUNb1CZVu7SXSeG3G5lhVcx5QQCVbk72dCuWaCHbanjFtN07slS/Lwxz35DlknDFS
2oAKmV1+lIoN0B56Hh3pcmPDa4dHcx86cfwYMUNcam30lNCRfs3BXDrzTTZM39LmhXEG95WZOuPR
NWuATCsvgawTlql6JKhy2jE7u9YGkqVyPeXc0sbPzfCdhhSQqkpFMC2mswMXD8eh23ca42+ldXaJ
YfFKG7TTazkaW2rjJ2rJKZCNShgd3G8bo2LE0B5dIL9r0Ure6co832trxnI/KlTmOXi6MHuTA0kw
jO+Lfa3QIKj7mLijBaet0eHzRqOx1Qz+8Ahd4z5z7qbEbfeO5ElPK/wzwgoAFJV/dB3osQ0Ag2MY
JB1HZWzAtdRpnOxj5buDBuK302l9B2mp1ZEysvxhhE2ZLBkPNMZbp9jhudL6z6Ygi0rj8vOQAQ6w
95HKxbGNKV5NDc5TNunmcvRbvCEG9Fg/R74F3kDZLRn5xXCvGIoUzBZRvjyHMFN9ywJ7WiK8As3J
E+axLJRkftktg9dDwSAm10RHpwRFJMO7mcj4pXE+6rw0IHdF7/NAyrOjKN4oqMuwu9JPiK/IwgkI
p/5SVuUrBGv62tPy4jYzKYbGXih/7DXITEv05ED4Y+G5qXoHftrx9Dn3w3h4nIWDP8297gl221QK
nddswA+uZJ9ZI/oAikDv03isA8IL47WCNomFxyVV9qTalPRClOp64ZL2xm6kKS7EDYkO3bZg+tqr
72YDRsadbbjp7YPMmgti+hwvKVkhbv0quuHMDI1QZb1bsdtPlRrqniFTOuOhWtCkGThviEkFMA4+
rJsZd6R2vDcNRaVOFvdWajwpKU1RbGt5zhlJFuRdkqF8hBscbVXR7yGHm3xvfo7c4Z2ouZapcfWV
Li8LodzI1OJPNSEXT2oXp4kvA+4DciXIPhmvAJuo1uC+d1Pv+LSrphkxXlpRkFuh9l3m6KlV6zUd
zTO6zOeBFAFD48cK6By6iv6uW4x0OyBp6Wp5HaIPoTU177I4toCblfF+/rAGYghyYkj7N9KvmQt1
8y3B6v7Y4xm06CRikmDtNhiENUOJSIqcSLQwfsR7wmurHnVc+j7wIgFZQQiDzeJQAyMjWJspb8cZ
MVap2W38PrK6AlnfFmZ4hxql246hm3rrCNmaCl8vexYChY5Dnr+MUZ/7xKCsynjaEVIWz7UpdM/s
IAZMGVlP2bj4VqvSkAFepqKy30olf7JS7W6Y1ub082Ax9W2SDCslgohE+6qU7KtItE/Z6HQ5oMv3
Ko7x3i5wzPSUa0WYwehASOPkTLXiOXoRqBSmAl3nOFcPatqcGzkTMjdf1z2NTknDSht5wjGB7BLr
HbyXdjspFn1Ntb5hbrVJKsvwAUlybo2mQ0X2PP8R+DZ1gF6E9iicZi8Vh5apui1tzEN5dS4yGltk
PMJOIUsNm/lk3MZOXviGmu9jYTck2nad348h+g9nPHZM1iOrNPyGXXfb6ym69nEgOUlhdoO4b0bf
UE5+qCufTsOALyRNSE90JgMjGiXb2jH1fiRvAEJ9YexgHuzMZTxlcXkpgSEbZAAHTow8ZG7y18Tk
baZUL65apcfBi2LSROrmHg3wY2HmT/PS5b7Ryse4XT6ryXrWKnQ1azqQ1QRWNJ0Wx7cJPPOERMoq
LOtU1choKskktWIoYxngTEIUKom1I3cBdwlKtVem9m9ulD9adX89WeYmVUcErvleGvlrNvGeSDsZ
aD21gT5cx8QE5jM+N7WlqZXV8Abgp+gt1yc5MPDIOHWjPgRMHCSjhcS+goUVmW9zN71FkpmgnSMJ
dUig6RImvkX2OdrJRW+m16FZ/qQMaYeICPIhOfRG8ch8dQXRV/c1rtI+UZiOwwnd8Ho8GAuClGpJ
hm0mCLssMLyS1PEuHXmIemw5dDfh70CFGjv7jyS7FAw/g/N+ze8qCf5lp+VaMsZNUwKwClePUFeC
XyJVSSCM2GKKAp7jHl4LSf5Zw1izmhjTY1KDMTUb5DUk7M2KdtXkPeflEEG7YWv7VUfd1CEcC5sA
efNTLTAeqeNLz5PC6P6cgD+Eh5U/ua1yxcr3kLQhTJLe5qWPzgIYVWVquw4k2FSFgdxLWsiSl4VF
AqlEguVqMzImfIvnNXvUrs8JTA5ic+RWlTPhoS5ZqdVD3uuoGbQSkwpXL9iUP0S2HqtsND1iEJ5R
hVxrbndLcpJn9+Nd3UUkLCEmIKet9NIxf7XJHkUfAnBHLjS1YL2Dk+C9kRmqBaKHsqEVIxXNtHV0
9ZpLcmdANj8QshRWxRlvAGobzEB4Zrhc+meroy235M4E5rm6gaEDoR8Piqca6Dn1InqsrPxPvRpX
ii4fkV73l4RG/B4yy2FA0GPjWsBjgO68jODaSgiXaBjfsMH4LLlaYBVNYMvhpMMq6SowW02Ilj5P
8HwxWtcVdAVYqIsMdaoTAQzRF5Mmv86LbPMy2jYOggKVld9rYJ4kHnb6LExWiwf01DXvOcRMaKg3
pmyT+27YEuhAPC/Gm9G5c7/gHPbXYu484qzNvRN2j4Sucppz+zc0v+C9FfKUx/6tlW4QDQ5TDdhj
wkUyl9OkaZmK5FXV+MjmuXgowho0gQ1xwayfKoLUIiP1Y3BAH+fPNkV9zQ7eDzU6cGrjeeTyrAY2
w+TawI81ROPN5Ka8XZrkXrD8+LLnWgvDjDFhcx0l1bctE9rjgnF5pl9C6ZwRnHyICVXK0kpKb0xC
YeIEjHtPfdRcWRSLEU22wY3OlCDkWponLcmeqLWfHEuvPTMS6KO16ZOuFMMWZ4DJ5bLVWLOfOf17
VJOfYVt3SpTSHrcapNsNV8dISAq9W3MomDZZsDkNhxrMyo0gjZLvISCY+sqsBCwwc1I2ZGhdTFBg
QjMnCiuFvdXmHGz1t9hQGfYq2a1Ob5yZ6wctsXLHmO2GhEqmmEs87NDl6pL5NviLCwqiD07KjWdm
DbJXwcTf5k2jfIM4eU+q7EAaBeqyuLuqjXNRq4bnxoiJ84JCdDHB+cnM8VxMOelintreBS/e/2G0
A/7wGsL7Fsk7gWcILLEabbshuk0Hw0BE0rxObXrsy+Ue0tGxG+q3xiBAZHIRjalVfKkNJKNTHV7A
CpICpEbUnZjy0cpiAHfQcqggBBCnMF5Z9oM1b5LSfE/7It4M4+wZEcnmhj4/airmpZQrMOYVzsgV
XCVnf0wEJX4Ob21NnxYWSpDpjfgm5j6wR7lKi2Js4GTxOhmjcY6m4jRjZV4PSRrl2AocMp8VGAMG
NjLkqsOLJq8UEVjqxBjAVB6MingmKFLrIgVnXHXwgc5PzurdHcNtnWUsbIp+pccStKj+oVnKHITa
8KDO4XbuBGi0KM+9pKUiNF3e/ZUyu1sKk4grJFvhU2wWSPqqTP/WGVdsrAm4Efnl67oJMMUEiKap
dwnq+k3c2H7mMrsHrIbPzdTeTcf5kzBfwipYHXRt3A+z5jJ5EPeN6SKdEi6iYh3rXFbBcTVJEIOI
4yPA2k9OxmBcg0+JKNIWJIFG6Hk94SLhQdzxkorm0IbdlYJAsakQ/cm8vqR5eYpV6ziQd0WcRu+P
ncsMXgBbswA0jiL1NxW5pLQCXmrja0aSVBdL6jOwwicm+zu7HF9tOX4mRbcHAuhZmnhD32n6tT5m
Xrk0m3BqsfUtIwMB3jy18TBk9l3PMHQzp8VpwLGkMKPcVKn7mproT9A/kU5GlB8Bjy5H903ZOiQi
2aAF4/KUm8a1IZh8ZhEI4gVqU6vapCTFVwNgCT9mKuAa40UblIvqwt+M4vkehxtJf5N9Bz6KQXga
HjhqvTik1NFrR2RS2JuSObLXdSkFNgWmZeNLSjXCAEfziGxsM7Q9dKUY/RCu5xyQneIe1TTc8570
2jrWt1MqOIkNCN7wG5RbRbPoPJMCgOlSEC+2iZIVk4X3tLS3Y6O+KHl+dNpe24UTEbSkgwKUwvTS
2D2Squ4zbiSUTv1AfYEnnAJjhPtJVcnpa7xRswOVtHlQVuXJkABCqwZ4/tICZw6fL9Tdl7LR0eA5
6ddsxy9xFwORxZCsDL3upa6G6Gp+rowEgqq2y8GQbEhALuBKRlsrZbRn9C9EdNKlYdrphyn/Ndci
aF26kKFagYXT3vNj6Sq+srILCXfUrhWC1nqk5Bgskv8cyGwMAeB52u7RqL7q0CYiI67PXRQHOpGR
mF6nqzrTPgBB7MM47Tm0oUduus9knC8ZKjZg+667abjigYLanA1dLqVxlOdyDtwct+oMXEiTXcPk
C6otwYKR14SQJGF4pZjsQInRC0mSryrMrwFH4/RKayKCQhPQViL3MTzSjUOdDTNJ+xp1TB35hcQX
4jIr8WajZoGSTP/ELQ6ZXn9VzIACslW/0hyr7ziMQaPF5yVCqNrwwZPr/F5dbtrY3du3E7spl+IZ
p/J7ooWBZg7fIFnOoYvPK2GNEna7LQb7yRXT1dwqKDkaTvGV3t4MrYGujOmfzfQqc7WdskYQxDVp
w4gut3lS9kGCgNFi2Lyp6/GJaxQ1iKgRuYyGRajevOP3NsXSR36WxgeRqxc8qIqfMP17MjS0I2MT
3nXxlzs9N47+jH7m0S56qk2oK0SONJ4MyQpH1IEiCS0llGKdgpdrE81u1eya1gr0V9XS8H/oT1PR
K7yg7X3Fi7cpR/1OybPZ7wz9ZYD7IaJx8Be0Wvxn3OgaC8FjtFh7serejCiWlMKk0yMYcTjD4pLF
39XrBX04XI+DduvG0V39h4U3hHM1Nvr1FA93ucFJzWo1dDtjg4RAfYlXbuusVWczHx8ndArBHCe3
qT1cA1FS4IDlZ4MxrM8h8HrE5j3N+oN4R0r9buNclipvzMx8smPrgYBsH3/+KXaXXdZhQcnno2y5
WiKs0860l7r60nfmh2IjCeHvOmCqgtir0oxJ2f/tJdE3qjYcmv4MzPAkWQBcIym8thOv4Xp4dZTo
eoH614jqOtOshcad/KybadUKPOU9efR0SEeGfxTeqolYJOTdQhXTl2SlLSQaoSzJj1XYfZTGcFdD
AYQPYHKm6R/s3LhCZCE9hhTUVEjtHSaWPDFF8Y0i/UMBIBjKaN2GgOHPuIj3qZkdW7zFamZ+xU5L
n6qFeWYQVRxMyU6bawKps8lrm/xQDxN+ErXeNpX5ngl5bDUmsa6ZAGzEf5t2+kcclndtYq4YTQJb
b2xoCHL5H8rOazdyLcu2v9I4z5fVNJuu0VUPETRhFZJCLvVCyNJ7z6+/g8rCOXUb9dAXSCTkwtFs
s9acY46nQoJ+k4J13sTgL0btPuigiAbB91JID+rqWcOx8yClryBMCx2WqhTKFWsuFW1nXjlap3yY
fbdX7fgKESfcl0X62ZGRxoHKXmdleE4LrCqFhtO4LfnM8Xgzp+O5TOIrFoo3lhBv8ipzNsvB06v5
ta9CAOcyE7mU2+k2gr25XVQTeXP/U6mc/Ikh0yF4jyV/TLiMqlJNiF5tLEFrT/WUZ+ERFfR9bo1i
Y8rSryUcTzLx2JFdnFWGcKAofleWSAxG0iQQLMZj/BJnjdh+13r1oWvZe1BVAQv48i6XIKyaOYOL
gTsmwPxh1MelGN0A26tBRS9LlYpwjPyKGHJTmGhICtQv84iFKVKI9ktQxeo95JdlNCGZkYArQ5Db
SGXoGzW0UXkLoTvZmGacektoHjNSswxRvyIdvwx5YBEtZRCjmz3jdjBdqXfsojzHvRX6KhRJc+xD
15QK8GbLjRQUBwJqFxDZmqv3kH6Y8iRXJ7VR5e5CRTns9AGF+aqnniwsduuHqjT7flqBtmCa2JWz
ouMqLs5a9gRBxomy8raJupcIOPZmvQSXmZRzYNA4MgwuFGr5N9j9fCriL4HZ3VC5vQRtILNLUEdG
J8XVk+qYifzaReqvfDIEG72IZe1Y+ZYN81x0TIxFfP0BI4YwQF2Kx9WO3di1m/OXqks+2P0+jFbX
7U38IFqxBA4EgRe9OjVV8IvlAfTJiCVKQKH+JFnCbdBRbRHbE7icq7tGAkouJ7PGkqEOT/ksnQi8
lW7Yaz5PObXdpTc9aNuFg9JiZE+PEAdDDZVxkaW7Avh9KdEg4AlgWEkf7Hs3cz88iDiwdtMi3VTs
yvchOPgQt9hhiEc2jVLjaXMrbasE0X016/7c5spBytAy18SK04kw2ahZkezngeITnQT9W7KQ48+2
tcUBlt9Lc4umBjKH//Pt758F+S7hvqR945gZrNKmqFTmqk5nG0+kdhZZTlhML5aIzzR+es8AyozZ
c96XZg4J0jJfV1i8goF6Y2q9tOPzeIvCQrUXAZU++P5sbZ6WrGn9gRV6MzKHDQ0FyLi7VuTH9x0I
KADIuD2kcS+UwfbN4Ns0Z2AvGa2hmrrx0tYDcklUBNCJiSSeOyxMLO2NUfnCDcxNwwo7D4J3LYG5
TYnIcqAqCRuLfCQjwWoMhiWrPuAcWYvnEqJNa2cG5kdkq5hfSJOZGYSDPthrS3ySBRWrzlaf7fQG
zqqHR/hcry8Xrx0YzSDvb4xeR9t6sgREDFDRAv/NdpiT0yIb93l1qRIwDChrrkWIwx0j076pBCVN
84KHcdOY1mcz6SaTISQvPbtL1taBLeWUDckqF3I44oLQuCPsYiboszv0A7rHOqynTTkjWUPoxm2t
7YtBfNkyybMy/BR04nUKx1I2AhDiZtVyZWnmRp0x3oGQujTJ8DLlLcuhKcHWqOXfY7y05y7t/JDy
tqyzU9ZCmwl2BsKCq8q1I/klns2zHX6jgkqOcrN6EdhwViu2vZWSaz4+BRq2lMFijxaFyGNLrN9T
V6ISLlFm2LCIAfGNBKZPfhLLynNqM1qnHZC6lBILNCjdV+Kj6Km+GIO4YY/9YMj5c5tbmSs1GAwG
BQRFKMEKs1Q/XqVwCYpMTiJZ4qa8E1QOKVKh06TsifGXVGWVc6xWUn1YJONm0tPURxnEo9SjRi/M
ky3jbcGQmI+UKoOB5gppdhjlVsZbN7GHkzQIS0VmbVPDUNxgGR6UrGShqtU4iyH9bDQKVnr1mSb1
bWMX4y6bV3dRhmdEFfsuJ8dhJjUC+wbFJ9NM33qKfMw2pYTZlIoZyen7MFlx/KX6Szfwv1KtDH3+
urmVievdjirytrX1FLzWVFgwLkmsXbsTxgFMgxgqwwyaHouRuwDMC5A5ip29LJElfDNIK4Im7yvX
LvSGNf9Kzx9Ga9/XVPzipR/pl3HB2FqYwuBoHMRzwO+atL+rc5pArd5yasbySF3+HOpwFXrqNlOG
HHmkrMlaqtonAxYadlN+VAuwA30snzva7jhKGcRM1cRjE58LIV/sSmi+kHvyxudyv9QJBo20cCNV
gOQLmRzCULTHkXo7FHWU8Suyu8AHKnePdM04/8UCbI6KbBC3ySErKauzbyWWDX1howFLlrUG5HwR
nzqT/mndULSvtEk6NlzFMMCABXbIPdlAvNh24Rb6uv4sO50M4b2eMpJmcflUGIu2w3OWMISV80G0
a0+oAR7aKzm+LROWficyfVP2lNVExGUhjUI90m/MO240tlmG/pRn2MZMpQgIr90WKpQIfQRiTfg6
bDNrvSUv2cRLpDO3sJY1MN6F0FDR1Sf8tc8d3Hlmms6AspeioeG2d/LpCWR/v6nJKN6SBkElJjQY
1mjJGNbwrNu6ghQ8P1kUJY9heSdTQuGKotHNWXGjtIXyCBKB7NLgolSzp9UMocq6yjLp9RB6jBI8
CYedYONOMgPxpWovCp9msRaR1W4jw4yigder32Si4e9zNXCHZH4Gx3CqBnOAmkB+ANDTBtQOLaIF
gMAUL/yR9C1yiSOgh++VZvSOafWHkB4qhUNbtRsAFpTNjepT7TIO0ZzcDqtT1wqspywarB0+pQHu
bFVtOjSojlrXu744NgVXsh7gmuJGgsxSncXcMdxMhbo3VZydLCt0rjlRKZ9TqL/J6vcwLZ99Ud/Z
VeLqen27tIZ8aEnNltvgDe0ejxaqgaH7IYAs5UwVQ2bGiseQxuFmpMds4J8i+sxtI+mX3QgLqQKp
iYx3SAqEZLrZYn1EqaCnQ9trizKWPf/CWmRmxcq+1ldLxsp8mlOHaXufaMF8MLDibGK2PqLoWcyG
5eRJleRnVXztpEz2GutWJSzWM+X5aZgAVLUyVeGpeewGOiIG2H41LFowQDZ4nSlbePfhOSIEPiOW
qNW+1SG+tdjtswlmVhyG6VmobAd6/GqbyCbrPtk1pR5dwhJXQqnRNmCtMrboecvhF/AINN3BOe0h
SYv+k+SmntUGJXhY0g8dRQHCeu1NqBYGxQ/tcQjYHibw1l20IG8SW/cmMmfIYbHY5+S7SKICQkNi
OVukqiS9l/q1MrDngxpH8b8qvmRtfO8GmRWLMe5gu5d+WpSwPrN3HOVkE+uYSySLnbFqNvd8ooSr
Cl9RA47XjzQwnkvtpFKyy2XYQk2g3datnZCuybWt1fCR8ALOFckZOHm3So3XJurG8abCmgUr3LEm
0FlR/zbP5YUZNmEVrG0wlcQwUQt0IJU3wz8/4Syj6m8n1a28VJ9Jixaki5KrKtvBNqopvUalDqGv
pnCCga6/FMY2zqUPau3jqxTu6L4iY5fEzdDSZlum4sM04YOagq1R04IRxpmTKDLBJlDtLvH6n071
LYcbfvj5ET6Vj0Gn8lClBp+2tR4AF0y7HIE4BHJ1xZumHjENkAWbYXaqmnE4qJSHBOI914H83Fak
6yiqam5DbWcZeMbEYj+HcQRUpqGmXbb56DYBG5l8XFgLbZqprPf11D4MZrX4KgYkdwCmNBGbSu+Y
7hwsEBLK8SptDAuLUmfh/VXoxLGEY4w1UNmz80pLV2va/maorPuMaA+5WPCrVkpz09ldtUljkJQ8
HgG81NHeIA3z0gQzRX7KjDgK38degUlq0pZPeuVJM2oTdcdrVReBH00YrEvQZY15IRiQ+J9FICdG
OR9UkjfQYlUyiUAzoGUJpq2AYBtSlQkV6ycvz2vgYcENULJzaLBXYVuGDraCFyul1GMU9NB2VbHI
mb4YcoGxmdatojV3dZ9ShjEgccz0PwXzElE07ATwZgbDbRLgGo91bXC6Ig89KQP/VivWt6lDpM67
p6lDaSYalhvmjMK2xYqvacunmKxdo0FnTb5Ngwt0ybMPwqyR15gklvUSqv9iDo+jVj02KWKKjotL
bR+mtD3aDQoffJouOvNHJYVrYNriQwwNPnlNAS1nq9o2UM2TCmc+o//iDqGxt5H8HKpkeiRzLCBR
RaLbXnIATPEJN8DvI2mLUyTzpsBKnDHJHiBE0Dc1cfIjI0ezNl8Gje6BLoJf0S0KFEaVbTAubq92
jjQ0Z8BjmY8sY0/ky6VqaRCb1CJSZUKqY/Kc2KCe80L/apbpLMAbsEolHig6YkguNlydEoKg1ksF
Pq10XZ3RR7kYSYSlO20xbA7arta7vQIxqc+nq0Rc97lHC6RWOtNAvINLobN4177UVANnDCtCKjsy
kJaUyYDjptakXSB6aqyIVCpGMzN7U0XXndB/Mtpbsyd1ne20cJRtEXG1xHdZCZcvZKwvG78Vyt4Y
CBNKASS7mVK9ZkaMtW7CrqRKX6Hev6Uife8gKnP1q/5Yc15EPBLCIaeesbTgailCJknuSmSqs2zF
z6eWIEEELjYqDHRsdQ7zgGYZ4RMj7CHpkkfO/7353uCXdELqBZRpKfq3tozvkG2VHn5N7XTfquZX
lXXP1txe6UJAIU2kkIPe0XfGXVYHbAeEsqp36KNKeK4NAd5Ijmxr0+dLzZZfputsBtqxqpV3JRjB
LBXoxNZuVtGFCF8yC1hYUe2HyTgOzWHWZt/kDipQ7+UM3IEhvWh9/N2oOLFhWU9+Cah5DHDPN1+F
2T7bVUg1uigvtfCUgJmTMT2DX7fLxXCeAErgnR1pnri9FSOpk0XlhSxU68rMXH21uTD4fJrqFw1N
y40W+zwhSXMKRXxkgOYxC0cHGEKHSV9+DOXnCkAYC/f8ZAAKTIs697tZl11kczqrC4iNheEr4xSe
2q6qvbCt7/GBubJecvun4tCwKQ27WsIoD3ogt4nzy0KMZMlXBHEN00K31wqJzw1OURhUcVjesgkz
QleaRywQkX2ksrGd2mKdB2PFncziIaqaW63X4OtbW95G7BCoojoW1fJtQ83PAJi7qWmXb+MZhp6p
pafEqO+A3ePVnSo6VhNNjClPKFZlft1JAEqqS7fICtTmwcM1AV4tZVFWkUZTgProqQnHBeSdbipc
K1rOMfzqbRDVhStXhFZbyT4I5RR7Nwp2AIwu/JrnmM1iNuF3GVqWAF0IB45FPwCIz5CGXp0AVrBD
KXakWX0zuvoi5G6X29nsdgrr3azDHcK6WtoWWQlre7ztQu29EsdQY9ScYmKoZvWbsHdWYDrEysH+
MufujeKXqK0nOij+VIT0StKjxqY0CllGTKF6IZ7jEo1IqscetYeyr8Is9xTKA0Zu3E4qZjjKU41f
1fIBrgxos0Z9bid4NzUFUz0Hs9KtCWqFcVMs2jXQknvBmOJZZu+nzeLblXIImMmFtcbP0CAzQCYl
CdVILHAJFgm1njQHGSXfWSGLnQpdTAvPWO7yPTlYZFwpntl1rEooNtrFhARAyk5iaj6DZPhMW3oV
ybJR6vus7ntumhkrTPmC7v4znvSvfijdANK5JmeVL0sT/bIZkGHNrt2I3inJ0rDHQEbxTLpo5fIQ
6eZTYk47WdX2mDJrR+pUoiKlFS+LRqdnQtRbvLanb7TUbi1XTBhEHQ228PSaGVYe35Gs32bpu9BW
wEG6p6h7hyVM5fyVz0tgOw3oA6xOyqNdNqiR7F9Rj+ucTudJApOwQWjXI5ydTnpuXfFaUeDOrUe5
GU59UF7++I///Md//+fH9F/hV3lbZnNYFu0//pvvP8pqbuIw6v7Ht//wv8qbt/yr/XnUn3/1+0n+
/JYH/fNJnbfu7f/5xi26GIxP/9XM919tn3U/L8fLr3/5v/3lf3z9PMvDXH39/Y835GKFE7ddE390
/xo9oFCoUH8+4e8PuL7CPx+5foS//7EvPuO34u3fPOafcQWW+BvTtaabqo1UVRgWmQT/jCuwrL/J
tgwyVlYsXf/9qwK9X/T3P4TyN3yGpiybpk7JjWyCP+MKNPNvJr+wbUOz2QLopvX/E1eAOoCnqn6f
p/3n3//QhaVoGMNsViWaSp99DU2oPt7u4yJs//6H8n96tY3iBbI4BmF3EViRDeYXKYnzSzBHsFxs
qM5Rb960pOrQZEQ6I2bUYrOS081JuNAn4YtsbeDKqADwHxuHfsz8vIeZ0zZvXZtT+KNdaJgoFkRB
uI6hisOQxm81DAFvHCNYOcLqjmXJEJfl/bRS78g2MyL51KIuX0pq2HXRthB8XrpeT08yeQFVrw1H
cOeH2FIbXGuAVHKTjYKWlyeajJEXzVCvZyTfcjnCErfks24bqiOpFBLrOnmf1Q52jcC/1k4BMxKO
varr7yViTRsbQrAZD4YT5DosXxKHOk2zWIX1MyUreAa6+VpKxPugvXWAT2bHGpAZf1L7ZTj6UsgW
p4eTdFZat2lKFmqi+NQN/Rcc762Z04pJwTINz+BVPai/2bEvE8uJAWk6aqS7dpKbPqxkwKaEsGKG
FRxiho/toOi7sVHczB41l9Y4uzGieeXhjTv6K6VRUrNOzLPUHwrlIocZcT4syRcx1k86nuaqSonT
6qJzoEzdjUj6U9NTcwP9fAuTJHPVUryHIuoukUCChcCPWNpQvkrXPKKthNicXgJAZqTsmIIixZ3V
wr6xgwmaQ/+ddBdbVcPncbJKqnJ0cDVT/eiFaR5Go2cjxy5zsslcEqjd84UQ4XgNmMuFcamzuxQp
kTmgWTDSbHTbZZVaIiTZ5510L2mFsq2xFhtUUYgyxcdu6zaObGkM/djM70tojnRUYC9EcaJtEmxj
jgJXorWAFWYGzumhyj6CEjttYmJPQWxLIQxYZmtSkgPz8wjKmlIbIXVEVpL2NoC5jGcgjAOe2amo
F7d9KqfS2KvZfN9pg+JoAP/3gUncsmpUJ5axLqAHC81sDbem1R1VR5U5y2N4U9iK7fbByt6TjSt5
otVzuTaSU8fKwt5BKSo8LJpUX8G+bosuW01A1XYxEc5agoSIsh93nRQ/pRVZfAtG8gC8/F6FlCpl
eBlVWTd2hj0jxmRp5LHgopSMOFUjhijK6afiArgx9FdzFNMD+JiNHTTUeUK0BAnCIKuXZIREkt+G
qzanrC+mJRDoFywA+rxu2LObJ6VEFt5m+lbOUc2Nch6dYrl9ixfjmelNppZGu4nGuZoMF+rObPlj
eMBkTd8TGqSfsvrOHBPrhp42ubMJIiwd1aQzmF9pGCd7oO6o6wZAMgCImf/Cd+B4XtrOkW8v+YeE
rIeMt9lHUbhTOd+UuCgbS9K8YQdD1cvaxhji0xSqhKUo0lZTqCFPs0BXjN73qPfG7VzI0a4UCG8G
PBaoFdGXm2Bp6+6FnsExQa6+y1r48NbyQc1YOHFvnMOERl9BQckbw+6u1/uvlNSiraR2gprj7Ji6
NG0Ds0ebLRCMG6a4r88ahwtKWwA2g9LQotFSQwOptjehgpQ8nG+6eoCvmiKsyZddagYWgJMFY2fF
AER3HGCFhfCqS8CLELatGVXkwjA4KLIsSH8sJVqfsokZ9KRwdeynYtolq/RNCo3Rwbl4FxWAkAZ0
xpseR3yva2eRMbTHNt30js3JoGj3cmX+gqjAxjHPj6P0nKmgffM+fZYE4D89jmjajBRbllTcSTZJ
wp2GijrFnWJPYGvlrmCMwOKP0v8lGifdLZSBwC11sPypqd/CWr0Z4mh0UUI9WXNl7tpBl5woLXbN
GH8psFbuKOUSJb5YD7BuAk9gc7mWONzDOB99bc1SWfr7KV7DVg25dJWmGw+YoDcI26kVTYlgK0g6
lQUYIcYHrfaPFarnOz3+sroJGxHFEzQtLPykSffpJr2sBeh2MV4oI55LObsHGnbfyfWnADFG5m5O
gvBokbHJlBfPfUe84UWRWVUqcgX9ZkKwQhaba1lTSfSuHy5sAxNVg6t7MyLuvvSK+VhEClw7Ba0U
/iEJI9SvQhbxMVGkk5bakpeWy9tUJ5W/KNGXBgnulJjfkHFIUSBDVyKYB53jfq4UKLcK+iwtK7f1
ctFYbt6LgDEUAYjbT+xElT4hMHkpUNm0cenHo35JbCQbujmDH8nIOl0aq3VbfaOFaydtMq/hOO9V
ScbF3q1WOT130qyvHKlH3RbJS31qreUtEEVySKv0yTBlAJ2Vvg8rVsZ6NVX3+RTvwMCSRyoYDaiA
0q4PkSbWxd3I4ndFnNEhtakQFqSWuq1cfVV2IZ8aoBxUW2mYqUb/ZjRsNGcdqFCuJuc6AH7AJpjQ
kB4cRoYyOOkC0Ee6hhgusLEZsL5dNDDPSS1RPGrcXtjvgxlCh64t3TcTtfL0HFdEURa3km4caPSW
B8pvn3ST3pO5F+z1EYTWXTEfGZQOCVvXAErgsbB0QlnsCcyzjHCiZ6roMQg5c1c/kEnKWJ4bg6tr
i0uoqg6MzKwdtVge6irFt99lt7Afqw29WINsPTlwQoU9oQ0TZmY466opOTdYzRJDMvbQ6OiWJxGh
RWmLYiHpcmdSvtWpodFdGWezk3dhb5InhAIRPwVVtZwJut7Zi4I9SaORWFQGqy9NNv2kZyINCU3B
EWVdCrorcHZe2iZEwosQK4mxsum49nPWT8fZJHho1vAPLLTlOuTye3NQ34KavqoBDfoc4tHCcCQp
vg5bE51096mE+gS/dOVYZewSdT5J8kDaPYLEsvmczL70SqV8NBAiwFYYdrRgcEwJDau+fZjLLrvC
NdIcRkNLGYGVSPlzFFMpMJF3IUivvGjAg0TpjzG7AvOrSst73AKwxXh9Q1nbYHYHx6LE4kntFNVT
KzZtmTfYzRO12wCVG5wZDPQokJRKEZ4F72WTDJnbh1T75XL5AHQCkY2VHv7/nnToFPiUiWYmq4rD
iC7er2Z2yvmi0IPGcjDnDQNbukpLMuDTs7ri6NFDdgFkIYVxTamhJEgUFftBpgNUe1mp0ezujX4/
6BSFcAMy0uIwCiXWIOWSPFlaLV/QSEaSfY0Jl9trMamPgBtdUYP7W9pjnljLoZtjJFbLQJsIn409
Py0M9BO8fyizI3GkljcoSrgtpESFUJWQ/lOyCjSnet81tbrvgjM+FJQ+Qn6N4qo8zKzy2SKPNsBd
I56PQaSTjC3JBzQFV9VEmke5Ak2aRqj6gfJ9CQ9XrmS3qorWnfLoE9oefJ8MjsXUQ0wX0UMcTHQ2
qWNRM0nDfGOJBvMkTaWN9WPm/bH1rjZYT/rx6f75Q9bYyj5t7rXRJiGEvkt1qFMGUx6bgKvn80pl
rCFbE1PmWlRvKLnwa9xSsqfjuK5XODezSH34+erfffvvfjYNFMjtNAaRtT42wyFAJ9Wo6HDyfP/u
ET9/F9QKtC70vghi4Iz/y1/raU7X7q9Hd6zhHXw81CL++s2/fPnXS4QGHcTaaoAA/fnakqTi8glB
1csWi6nfz/u//ZTKb5/OaGy5BV7nmr72X6/2+xP8PFVakQIOhc3+/cI/PyubwtiQmWFtW5LWDyii
tkSkajv951JoNAyUP78o1yvg56s2q3PKlExnf/2iaRhu1gr3JhNBvlW6rtsayo/MEV4Lp1kFC/Dz
Hx6YY8li3kfEWB3Woe5f/vv5ma1NKP7BQW/yAqhKhw1Dzazi0K/ud5QGJENEcccaHVQmkN068rI8
IzCHExrlXKF/cRh+25f/pCH85hisaAchrJ2cDL0/m6xbjmqNZF/YYLVnIMQ0/4E5kGZzMNZ7R0Wo
z+s07H4jtP28BqDzOO43ahnS8lyf/a//fnAOP+bov35WGraXkW7kBwpEFqnEYhcuuCyDMT3FFlDx
v35OR8/25lI9kZCQH3DXsOPOec2fB9mRcR8pRenZuqBOE4ZA4bhXeDrNJLNZHZrdzxuu1mP989X/
+FZFMgwt7MgVfdJtYA3rO8jaLvalum0OqZo0h5+vLG7Z399G1UCTJkpix2hnrO5MdoeGvt/h59vf
P6tG9sP9xk/3t7O3HG5xDdwmDRdad5CE9yzbG4LfWGRF9407etDmNub5eToUm3A/e7XTOro/zG5r
7sBxJbp3uxyeR89HF7sxsMO6Fbk2ycmGjrXsg6s/AFY50TP3g2vj6nfYe72TscHa6gxbrHD+cmgd
SODur/XFTgzOGAJu6fI/k+h3mrbp/rkwnWeLXKXL/MEPeocXBERx1SlzlJ9EEErplRvbz0/PwbXL
KB/EDOlgG7fLId6zCr7jvSk+S4A7n+fm2v6GWLipHeDc29EBd4t/CGJdQy4PlGXUiByLWVthY+NL
XJ9FceGwLLnfLrcl/ix7M6eyu+Bd0l+QCU2v03wpVoYb2aWReqhb3D5wtzxZ8ijWDnTF5ku93Bom
dV13WvakI7DIueG1AVN3IcHGhMrcjt4qEwrcEZAcvKJ0h9t2+KYmTc0Cj7IS0dB2rPGZ95FiyvV5
G6JHS4awYjN6iGbNfTLysZZmQ8AbXFErdPmCbykwVssentMUUSHY0B4Wl6jwZZyseCfX9IHNii+2
zxQn+w9NZ8Il95rt8E55HQLIvSwbtxV0o9Bp0uvYET25mnHJYvTAzrP4X19sulEyh7NQEvjjMX6k
xKZqdDJdiUyWvRE68FM16D2XhXkNm5Brx3sui03Yb9FU0erBQgl/yrWu1qXeW9YlC26ZsWh/34rn
0lV9xjv1DkYvnOcgcxaIRU9YHeIn7YLYt9oGNMY34h7tp7IdztFB4pMeBPCrB3aYuF5H613+kHss
wpjb/Ohdvl0Fs6MzfNUQNF45OjmRQ/eMihtbvckI6nbx2j4MDgq8+X3XPsieSygBIKh93Jw7ybXz
r6p0VGmPnu4+3WbvRX5O8C/m6ZMCMDcE+F6f5ft+QyKog1H5O/hgsahzvpbtTQWY4djdFI9EhEr7
b9q2QBh+DfuJvDh1R/ZbvtcZMapga24nrughIm0ayCnyDozlBDodtO/pG3IMTOVT8sYl0JNEIZvI
9RYncfvrcJN/gl9unpRkbwGg1wiDcjlPyZNR3dkt56d6UHI/rO/a4hcPx3UWquvxEKQPkeHhcNbR
DHLxTtOrlDkVXUYc0nuypp6Xg/zh88v+hVrJq5Lshu3A5p3oZHoVQGuXXfFtZ860Xdp7BXBUceG1
EStYFAW/Of0V1ALum2pLCVFUZy6uMHIiYt640Diz1rWAW/HEh+MpuSEiTqzZ3tN9rcV6Rafadl5J
VMCOUTUBJUGlp7NV8dqRcG+PwYBehoRFuOvfuJLbZq8qNEUBKSCkINfOWR1owuOH/UwsSnG02kP2
c5SK9JBaj3X1YFcfvfYZ1VsgF27d7Km2y/3GpLBFjpjkxclJat7bgNmHvqt11RovV08Y6bYDIeSF
Qgtr3in9mxbcDsSsccvn9R1Soy1jRV38kmFTIrhVqzNVerSiq0ObMzLCgeP+xgtOZYWOHuIIxecp
ovLzudjY5VPbumHDQszh3qMWiB9xJY55yJnMPaaSYSs+LGUze2mz75db+9W6cIZVaAg9o+0biO1L
t7mJo3vdnz+4gw060mvJkA3Rdmx2HVVXWkYXcA1v2p3mV8QpbRnK0xMWMMXnK06H6Q+HwV3HbsbY
X1xKvIavHIAi8DHZFM0uD1oOxbfONy5v5VQ8UWeaPZXV2EbwSUP7jc6+epW+gIBx9XDa8Kx9yF7l
Vpu22YmUNfnN7ImrcTHP0c/QFPe+RsEgdzU8UjiyN9Nhfuk2WD+4CJ1Vn+Yv4qVXIKe6wWX2RnUT
PjByxidOHORrjpbZP/IWBH+sm1vsmFy81uQRgYNJ9IPRh6EUIQCfK7WYFoMdcbr+OnOI0BnceEt7
JneLJwbL3mFzDzCV/Rl+fT6D6VvxyaBrzkzKVS89is4vvqXXkskd6QMCNtbnW5WYXjwNbr63Tdal
mzx5/SWu0vkLA6D8waHrHd7FDBB4hRL8PD0yNOvKsKvHe1Rc3MH8lqH65+UJuZTQiZzwq7yZr9gB
NtKjeddtxhdrQ3zWHdMf59H0OUDR2/jBFz50gGadRYjeSjMP/AnzMBO7zIleZ0IBAnuDevlxiDhT
XBtacUsi7ca6JKbDZLbcLZxRLi3eK8LFbX5iY8/l0GwsTofG4WIpme7Xj7yVP9648pguzC1dzkN9
Yv6yLpwlG+3XdmEmbj1I9CfMYDwf84H/bL6yDTuRH7lFGsOfMyhovnyRztKjcuAk8e85eZq2HxwE
4zphX3Q4TPqZI86XfH4+Fhc/U+hwWO9T/Vi5UHHp190xveiGo5dP2ZN65TSWJ6bn4GqeO0i/aKHv
eesJQxbHyjwz++l33GUEheE+e4OgqHL+EHnRQd7xiovPVGah9uZNjzbXDBcLe1IeyVBJndVjFG1f
fvFg1ig5l7SdHxkqw32x7OITJ57BJ3tiGFQO3Hn0S058MsaAFyZ3/fyLT6G98mmAXDOHcmRpiyPs
9Xgp8/VX055iJtRX/qPiOcPMd8IHLvt8P+MPuOslLujK5bzgkBZe9Fbox5Z5ct+5wmGU5GKl58Mb
MH2OcN442h3jP4+a1ovUmDwus+ybt8Xkz0uwFV92fbOrgtv2g9s6MH3OSkGcZb+doc90yO8c+zy4
UrxnFSWdeORsYIFE0g95Ay2Gr3KhnzTZD+o9ReOJxYLwxtvsm1q8xWovvAdsuvjzMl2pH0QUXvtH
5k2Iqlb92uDJ0PXxlkNQnuLbBHkFaphhm+8HfIducQz6/VrT56pHHiJUzuQGiefKgJ+xM96TIR3v
Jg4x6o3Kbk8UPwZqJVHb8ndN76EpP2ZRTOQkW/h9Z6Iqd2oZduxt02w746Fagfuq5SbKVj+/WVc2
6ZtK3zA0/F/uzmS5cSzbsr/yfgBpFz0wJQGSYE/10gQmySX0fY+vrwVFvgyPDKtMq2lN6KIklygQ
uDj3nL3XHpdFTpFX9noYz4H5eJ2qlzzbpshK3kiLnQXdgHWAq5Ek3nWkr7EweaY/H5eDL+c/JRqk
g/vnNKOzuKFsKl1uq1Z/UO4VohGyC0uUSVti+Bz3Mk5T3IWxxtg9il+5nQ78mIG8TC3uVzV3tbFy
cS7aSCueECvY+5I3kYGIvIVEn+dk87hav5wGVnEq66U3vH4MljAUSL31ZpquVOZiQBp5CjldqYi1
g+YI1S1Y/KlceX/ugpOOciw7hNkXCjfpiVur+Rizo+QEDlyV6zRwGP1Q0ywn2LFiHaHW/+Sc5XZO
nc25m+2IRxmu4PLx804km+OdXMlim+qb6mUCc+D5G97ortvF2mbUNtwD8/wQWueWp7fROstijSWj
tx1YudvtlkWure+kR2iMnGnFC+sVZ8AI1JyeNnm29imjHEJngSw1cmw32RbDemYVYFmZoCGtZcVj
KMgOg2plXItfVrQlqEkSD0N/4AWz4+Dc2obwltjvcHuldkPDvrIe8hjR3poinTtGA0XmDLeA2iCl
TqEQJmYOgOppnHZK4GTH5nNsvrOc4d+N6V6uczBbfa88yG+Vw0Vpbsk7SjCQ1ofFBk9pzIKs7VVg
jz5d9lSM14qOdOtrO/PDrmU2/OFrpZCR/Y7uFqBEGtn3abzX26dky38M2KJuouwONiCHwvKyN3iw
o7kngTOu3RBxdLvOUHMd5uQS3SSX2tLVObl2FLa1ywnY4oLO8FssyJhT89pyuYNisdZUre2dsWNk
kcJmkNZiVZ4BunxyyRWxy0WMkpzpcgbYCBPaCh0wUv4ZunDu0fki1+KZftNEPz7A0bCqPttvblPm
AQ045j7pxGLCmxtqW/gEBYI0aZcSOXYaTjQfGXY2NxGt54zsohUegl3C9AS3HA3EBQUjEWu4EijB
DTcEwoVUvFgNtGsNb0IyPqyk9VgzqMUIdBWvKIc4hRb8IUSQ7pdlh6trJW1DbZPhpeUT4bWFTdw9
DUy69X0svYACmuv1SKIQhjB9P7HzfkLurJ/hG/uqo7HyE882voz4XRR4Do7o3Mb+Qsa4ml47ndDj
bQwIka8wPULGAmwTSWuH8/Nii3cG6vwpRoSmcBdQPZN9W7gGpKW19XBnr5tNeP4pTJYsjFXwZp+5
cMw7W99mX8HjdOWGB9/TinCoHGI6uxjGk2DX0wjgrks2N9iNY6xShmyl9fQroEl/12lOcsi5Da7y
Z6nbkL/pP/g7Nt1jB45VLRywGnsRYwmS2oFhz02/a2gMa2Byt8DJbUafq6Z6M1l/qree1KA2YOcU
Ylughl2RWabf+TfQNOovsJ/Zk/+mAd5AAlMT+34fnOjv6nc2cevlhwUlI/fKagthRNwDhECpyTIm
v/lH+66t5HXREoBSu/0uhjumvvE2a70XbS3l6LesL0QZRCtOBXPFT+K9TtEhmke9PdcM2uHW9bdI
vwbDw5y+aL1bhNM2DF/htK/o6EIAWC18OdVAdHCU8Y9f0s+ZTI5b/jq8VSlbeYc7MKvkYVyxfz1i
ZcNDum+O3JUVnEXtqv7g3/CSXpTH9sogpgEQQOAvMov+YvdnZA++5mjgJFgvYlc6ZYoTtW5Fpw3h
wTsrRjOAzcEwtapo0TaYFFz0QcfSg/6z59gNFaLCt3mDmIdU9pXmtsdAZiUE3EF58G5tTyiZHxI3
GdhbhrkbcER6j3iUwHhDveBUkNrN/S4uqZXZ763n8L2RrKswuaZKT1sXb8RUblgzuZm71VNgOdbJ
eKTJ4iq0hsVJ09lh7BXO2mciVHwZc8dKpnHHHNXeoJ/GpEe3g4TO1egDNlrV6SlKaO4nh4CC3r5I
h8OUeYwxjFtwqLbBo9LtKvja2yR2cFqFF1ZT7TU5jQedfNddlrjqTnWyO1uAvj0SZA6NCJX2Qb/I
Dh1vVgX0ubvxSGoTf766wt/UIzF/yb2c4Y/jv1ZbAScQXJLbGPtyqx07XNer6noPYN4Jj+ZFoqWw
Mi+FSyLDtBrvo10n4cs4msox+x7Z3l0qAH8PkQvECQzA/GK8Bm/dY0vyG5pPp3rUOOI7XnEDyeP4
w7FbV6ieT+WzfIcZugCBASDuUFhu3dzzRsNRYvVYIZcmgTDaMNoaJNT+KDEotrYFcfM/a+Kia92r
5xI5oWe6zUv8zCoqXpmQBVtsKK3qIRuP60OxcKtWFcS06q2MHowI0MsKJIV2RdAvQ+rQPEv+puqy
6h01gqi9GG4RVXeWQdWpVbF6ZevE7Y8KQeqXTUxWIPqox7XESHj5t0DIKlEUOfHRcvP97AbZuvGg
DiSsmYdwJPt9L/FaAi8zFogefJ91u+6Ow4uJBIGa1nrOjtE20xFSRtO2fkajUASYzsltXyH/w+bn
ZOyqGOkwaoMMB8+9WXUwFp3pBGEjYDBDzISxErk7tl7e7ZQRcx4EDK7W+JFykx369AIyj7hcSv3S
Ne3rLN9o9QtQiuzZUZK4Eb+kWHH/p5shnabNO2cBOTeUvSSJs0GN37CCpWtA+edwN/xi9MeuKV8l
JnOTVfCYwia+J1rx2Tb2SCxW0RPO0QBL4Qng4uuyegePLaOhlboZX5Lv6Ln7QGRa0H535E+d7olj
7xKEhDYxjp5Ygp/fmu8U9wzqZ3IHWvsEBgHJO9fFN6Yl1jjUBVQcR7lyGIszgFIanGXM+XZ56Far
1GPMhD6I9gEKICoEVnkUHaTaxi/lfQj1YDswwdhZHkX+/VztmzXRIZwZ8cYv34tbjem6RIxzQP9E
c8g+hxcQVnK+S58t7lXgJHRgEiv/V5zLbuJlVnfETq+uOYygSMZ99No5Ep0iddm9hE+9DODSIc8q
vpOQMbF9Jh++fKKl+tnGNyotaZtpV/DjgXa2QQwTPz6CtSnmHUtHsrdJSCKSo/eGs/xsvYIt2FZb
tvdHLkl109+3z8ZryCrKSHxTBPqau5I+7kjqSzrUazqmvFX3xRFgF/idnZXiS8ee32pHFXfzwX40
8Vf2p+RdYd8LWptThKC5DQb+tV+7DAmwfOXP5Uf5UXzaJx3b/dLhEBfkAqgF1Oo+5YLGMQ1IwKVU
+YrtpT8yRFf7rB44O6LdYrPe6pexvAX0F/btXsjf/rH9iB7L53KJSdMu/kOu7oL2EoBdUeEQwX3z
v6pG42pZFgNuSSn5MWAFkal/4e6K1/MuONAaMN3F++0SYsAWfXlb2DJu+w9wj6uey4efGjJ0O4y7
djeiRVgvx3HHShLcKG9P9hke8AMYu3NivuB3hqijOXNOUJ/b39/Z5+CNeVVIDIt4Fff02J7eGQAZ
y2r7FD5TQsW8y/xas2Cls64pOQXUAIBfWGefzbNeOPTFLyorOcpkmp+reKOwj99mJ/15/IVdtnhT
74pHHwjbynyO9uMDZ+JXhZkMBncVP2nB3rx70CT+ts9qHT3iiTj7qBuatXRO9tK5447MqeBfU4d8
42rbr9DhB28ZksXVJQl3veIq4mU+GGtjT3FGdyNRbu3g75LBa+0Hs5COrRRcg2UAhASWvf/Ph4O6
zILqiRpSkC8dDIW6Fm2PdHqZKk2o7hF4Yf3MBvC4P5+zq+hQouPZJssI6weHjESCfo+ykLrjeSBD
919fyZaP/nyqBT26B/HQkku+Johzibf8X8b0z7e2UByZLSQ6aIOxYh346/9PlFr2gmEfCQY7rWRU
fzwEy9Ofz/nlQIkeWvq7jWbIJWEYYzwa+39967/9z58v6ND8fvuWovaLTZo097puIf4jXoVB7c6v
mBb9PATV8jt+PtQZ2OO4Xb5EYGcju6bI820zhoc/v73/1+/+83NI0Ykd/vP5z/fgyYx23Go2//b5
P5/+8RFMDJL9lp/651cSLVRRyHBr+vMLsEH5JT/PC3wxiLFL2/n5L7/9+p8DgCI0YK88cVk1AQUk
13RW2r2LMorm19LDjQDa9KVNQ6/KFj/tTtdNvCaxJbaKWp2CjJlXFNO7mtUH3L/Uo8N9I9u7rmT7
l6iaJ/Wt7nTIJ2oDt0vLrd0IrbsokD4wV58aTXmzsX1MOTrKVtBGwxycdepzqNakQjGysCXoeaFG
/2eSyPlFy5uvhR3P9JqtbZ/JMh3jXtv0vbwTNbKCxDftnaojkw2T53SIx7XR6F471WjwxEP5o/UB
8cuPHB9VW2YVJDtmGOYDKBME8pWb40yL5Z0S2+6oUVtWyTXOXoKAOoUux8DmTbdsT2qw5BVxRlcu
rTd2jZ83jC5hk0GhNFm71OA6vwsSE8wFmqLH0l7L6scykvCozrdcTzZ+8DH0KrOgnH0zCw6xvXMN
FQWNCs5dyIUuaMGT2ck0QGeaOr75NiIXXY9WfkVqFmB+Kklugrgh2AEwfeUuotuvQYBYr9Ro6BRD
L53CFIOo+QUyUnEgTP5CSXISgfkSYGR2lG7ejsmnLO+DIf3MB6Kshhw4RhM26Fe77zC3Phgj54cO
oDEOmTncLqTGUtrNFdJEXWc73SrIdNv82ZxiZuXyvq6mPWISL8uYs8z+kTS6u6buCapRVtFQo47K
91PCRKgmiUK0G4JoIC2QvZOx3Ps1qkZNeezsbY+9XpvJjTEVt9PnLcnxh4CeZ6u/cZg+GkR/MFcv
shJ/kPW3Tkd7XEHHh/26Hkq6HhnHTI3lrzLuPppA+AwboNMI7vE1IheO2GSYuLExTGIzhwo8W2Tl
yVhil9BPu1INpxxvVVBqn/MS1OkDVGmnl6ys6YPaHd1UNUVnlH/JAXCqsCOuvSkc4rryXVKZ2zGj
DQb3BC3JMqemsIxjafLCKv5VZGtNMYUTZMNjaXF3nVqgTzmeS69P4uOIHghz++g0Ul2uMiwW56gR
r3OpQGJUiOvsVfaTmfI0dnLhNdn8RuQBS4oio5VpiKYzR8lBG/jKXp/pE6GWKcpLeHA46bUvziRX
ltsnHFPv7WRcAHy5s4lUYxYjrKz+0KeRWxsVyt0+CxxZnCYzuDfDfJ/JKrkaNu0PdVDusHxnNHRS
u1c8nKduqbQK6Rzao9pZ+LdAxVWfQrW/qyTrvaTgcI1Vz012Oii67MPh5ofb08TNq/cPLentK6ka
waHoezkk1UsQ34Nt74z49WDH7Zc82Irjs3lIS+MRNXmNEBP17VQFp7nX3w1IlmAcqKOZiM24nwAy
iMW+CLZ4ytzJV7tLIiDeJPMZ8fMFhxD1B7SRjRb438Shxsehe9FllrlKjHs9NQxXVpluh7CeUaPb
0Eqy79r0sesN3MUt61b7DUUGKVB5/w0Q9R61Mw6sgG0hdKoR6HF8MHD0RR27i0wZFnpURxvGZtiR
WlXilk+pnOnbVp/PpSQ9hVybHF39JYLyvJElOjKR8KxgYlZpACft4rdpkJ/h28/cbtsA2w075ijU
MSeQ3dxCm1/7sIMBmJx0Sz4YWC/Z0Ygz4fJUqkNwLb76uvzlt8x5dAaQGYHRM45RLSKRG0MXmTrr
zjAbV+nBl4HuW0pCJi7+FO1tq3sryGEjuI22p8Tas6tTn47ZGF3DtHrTy+YRls+ZY36ea2VXUdCO
XczUVBLPgUXTK7Ef/KG6ZvMMpK68RppK74O4I4eYOMg1WfStjfcq9OBVoBqYI4oQc7maIA1O6cgL
mBi2bKwUFKZrSe9RdBkLaGqBnvYpkcIWAT5z+42xjYT2tPICfI0Jizepl+GHVc+xhzR4POBF3k+s
32lFqB6uOcSISOHM9r7BCQhCd7qC1yNyOECtrtm4+5a7ILKHYpNZfUR7sIvduKleiIABe9LmF/Wq
0gmRShQs2RfocmX9y9AYF1Tha9p+GOHMpS7gABE1hqs7m12E+nslu0l+DRmyIv1WAuKWNTTU5WJa
sobrnT+kTGva7EkKuw9dUUvHVJZR19Kr02qnz6A7DgVWsmoaHiNsmlSn9gXZJ0Q8hHPEUNOvR8Cu
uFJa7qXRNPET41/LiTMgXM7GAUITxELbO5bFVSXsHOAp5FjNH57FiDU70mDAFPCl81Fp0FTrz6IW
VOzQadyya2mE1MmDmJXPog/doun2hPqMAc3aUqd6AsIDXgLQZAxt4qjGdNJbdp8hHTG3yOAwgHTo
vVyDLz00a1XdS93RVAlHUQVjhsCHulCO6Y4YBf8U0HK0M0Sfpjp92indKdHQMlqMrlJPQz+xzllX
+A5wJptXy5wkJ6ieSkem0V7md11TNZteE/ARGloAlrIX/syCGI2jE/mY8WooWxHiMJdEj085MXb/
XzvBFOBW8n9ygp2/hv95LerkdyvYP//TP61gpvwPS5cVC/+EbNqGZer/soKZ9j9MQ2gQOGxN5h+F
L/2vFUz/h5B1SxfCMGXVMkz8aA2UksUlJv4BHFrVbZnUQd2GwPP/YgWT+XP+agTTDVUzdVXVhW7j
0BZ/NYLJvVHBcAgKb8I5dOlF2t75jHJjHNwDxmJksP7MIg1tgPsCzEf6Win63t8O2j/9gf8DBBF1
WN4uBrO/2dF4FQSgA5yyOBby4pf73Y7WN0Iip0CmQZfa1abU/fvezriRTTJx2LAiEOueaug4fais
jACEWaC339NYUn3pVEQw8+vVf35Jivn3A6MJDbACZj3FVq1/OzA1RgyztETuQdVjiphKLf36mdo6
NX9lbYwmaKRLWTAto7L90HQTJbluGI5swX7SpTufuFC3g02/VXXd5wdkSFNsFGO5QPNnCmnYliqt
a7NA1mWVPhl+Zr3DEr4bFNnfS8H4+J//Itn4+1+kC5OzzeKEsnA5/vUgV5JoRrZ3uSfsWcBTGmUs
xQW9jshfq6Wt7Vhso22TjMpOLrVtAtIKCY1RtOXRGvOHiLrzkivWsw89w/0vr41T/d9PQwIALFXD
4MhFspzvv58AbdPG9WCZDFeD4Y5cdmfASuth5J22gaAIaWyk4hPmCirNdp/qNJ6VofJSIxzXKuk0
l0y6BAKu7395XX87MQ2Zi5BXpWF55I1ajulvPskYL2+pNLWN1sTDTWCyKFO0YGdHWyLnx5Yu6BS2
tjvLebxVguGpzAYGIzm9oVmHbkCW4X85MfXlbfqLddPUxcJG1rFvarayuER/f0kTeSVzgD57Ry0/
bPTYlwgGy1xBJYzEIarvFwqMogY3NOfxQy4b7qQj25nRhm+ymn2e8MuR6XphrooefGA/pho0AGQH
xSye6wHuX+/Xp1lF7JxaSEf0RHswJhDeRi/2WsfEVY7rkzxeYhyu3sjGDOuLMjsRsv7JGlW396eP
ooNwCNiEHJeiOGqNyQS6bDxdLV7DtkU535C1lLKrpHY/q0MtbYqins517ljT9B3FleKKEADRaJY9
roKcUX83jiR+1BHTwhmKVw6odFKsh//8jivAh/9+gGWZz3PdY9VVfryzv73neWZbQQwJbKcM3cpQ
suKsBv6hym1gNLFKq7zC3pVUVn8d/fE85trMkDTPr3GIGaXjngsGMXFyWQoOdl9/1QSIb2Akzsga
fw0hsZbjVPkgM2b/EIKxK6s42kKItTm+dEsNbXAMEnJefbaBYWjZbORILi2AgewHRbsmlvJgT2Hv
hY0pzlLNw89HiR0E+9borr1tVGs1nAzEIHJ4+XlIQ/ss+1bhDQUquc4oDmaT3/E2due0BT/dtLr8
0Gv5dAv9y7gyu2veZvIWy638MKP8SpqaIWSMl3+YhORy8sxA+hxDYfSvtxmgE6HXa1kugzUdpGoT
Yhj3yjz2NG1OTq1dJidF/5g6JXfGUQ5OShqKzUwKpMcNzhFGF2+4uKM1tMdkF06NdjRQR8THRC7a
o2Hx6unfRCc5omGtBMEti58niZE6tzaYgPI8HfK6l8+IBRWSgc4Yma6WXrEzLAnOlTGsHocQbZ6m
F+aeUblJcVnKSPUYMLUio++pYRmUrQ4MTxg1x26RUbTztJfoidBgLxGhdyqeF/897/tH8FvW/uc9
grldr6sQvrc5NO1GVcWrHto0Dyr0PyM9wmPcggXPpHNQtrlr4t08clf17MqMbmZrHbI2U5nZJdHN
l/roJmLGzIWozmoNuFeSKvm+y02flRmOv4HYQVaM4KiX/I2VlU/ngYgJR9Hwf3XpdFTM2GS/oIHN
MnBYQicW265s36I2yI/NiJ5ksrsG+hzY+USn8jcZOqkTd3lYI0iSek3hl6Qx2AMesHiSCjWEZ5LH
/Q2c7ZD8E5ll1hrvYuIc97BOossowmAT92hOgM0iByLY3IPCjvo5B+3tG8i0ojjyqql7xyQ4XbtM
Gq89xTzxYYe5a9Ud2TzqnSYqCTYEXejlmaqJh3weOchyYV8mUApGSZiuns5eF9jm5ecBXH7k2RY9
35+ns51bf3wh0fk7WsB57s/n0LcPTLzKcZspxXz8+WaVmFOaVrlGd5o0gswU5FUGTXCrl4c0my2P
iwSKyfJ0qlhMaeiCvKmN7c+n4KGGmNXlfaMSZk72abhVMBzBLA1Nut4a3D9Fk4hI4EHE+j4k1OQs
lu8ILYTFqbXY8cqT2ajG9eehVTigkzZ9/jzLamsm5iKieyKzNjc98+8oTO9/Hsbef7VmMpsXTga6
khatgxQLmuQtpNM0y/YzsbNXO2WLrY92ex/AMOcGO6OXJ2CwU+0nORImbexmYIfZO3IRPJU5ik6o
FNOuI5CFJIUG53JH70DYDQ33JumwXipMn/2qfLWg0UXGryFKosd24iQWfbPWUv0JCphNIExmerIG
hZ1oZZMOzfiJIcu+MtZPTeXNytT+yuzD76anzmgPmtFtQQKggKQvm9O22MHsx/5uI0Tp7PSQ+jER
a7QeJcYiOpABT0+xeDZDq7tRph874FfkNdT1NoGDjMeIXIbJQtlhV8O0TbOEmLdBjEu0qUxESvSt
sLRt7HKAH9YSypQOrBO1YhlreQt0AIWNmiN4G/1bmGZvrdqFG43Fd5ctk9m6s0jQATYsMY9oRJ9t
BS5/hqLKY9wSm8DSVV2NML9FYnjwCRNCuLYAXPXQ39NZzREiklDmWwGZYeguf45mStaMN+eIVtnb
kqjLxC1irtt17VWQ2BdXZfDH+kTCifowcS7XzYslpPLGneqcqTPa/Ih+jGyN96YxRNtOP4zsQ7Zz
ymcp3WGMq2O5H4bxTWu0eaNFzblTBjhCA4sE8IoFKYaCpBzYnKPjCy2r2skMMMDT569BOt8bwB6P
UdDYbg7pHc7bopwabFfYkbQn7SKUgZPYoZwdeP+uVhANhzYwrwDIULYL33SrKYESGJrMxAraizJD
X0rhbe4vqbCWb1BoqOhGM/bhYxSgUA1zKNaS/CGkHD213bkl1CUYNl1xiHs15rva8Diq8qENrQH9
pYtabj7LXX/Iccw9z/MOELzGnj+cdnjfkp0alee5s9DUEMS0NQFPYj8O94xoNmHSP0cFyFpr9B8E
PZYgEfp9EgCu6EJBM1KWnoIO1QMIehIOehMSRDBfrepW6zHYmSYKNiZmWX69wsistbix9vPBgszp
hRN6qXGQ04vILAPRLwgfCA+QvwYvqTJ9X1oZFXjAnXUqC/sYLnUA8+ix1eu9EWj6fm56cy1IBy8+
hVUkjhjKeKd25alKleIs7K9wUPu976svFDW6l+j1VxSjvqoEtmKptYlYVs29Ps21mxtL+nNK+g+s
nfGOZjLcIVPjdmy1FWzGhMZIC8i07nw0T7mhvReNVb5GJqPchGQFtakZxGtl5HQpYipDVlVP64J6
3/l7HL7YWqEFLOnziScq44z8wCyhg+RNsSh+sh3RWVcZzMcWj1pZojfDXopazCzIlYppXlqmXyNg
WNzubdDcSqR5RVCSyVcxhdGnAjL2Aiy1M+JmgkzehPZD31c1ywCBTmoLi55qmWQ3xI9VCPe3TRp0
5BxZqW4vILoaPG1RdiDF3HLsuEMKSY1adVDJbLW6pHWPGKLZNI1UekVf9rt+/Kp14NpDQZIynfjv
crbU1RBwA49RB4Ld8mQcyhsrQMCNO1Tdc1PLXY03b23LdD+NAHhUmJjk5DQshZ0/Pis9CeXhxJ+Q
RBl2bKmQPCXmbFp+Ruv7+TrP5WrLGeSpHQpje4ZtoUHrdlUgsMGQ6O4YtNx7AtveDKlxzHJEnX4p
HWERIqSr9cTpGtPlNFEcfHpRbHylWjRfw9YFo2B6Smtb2zomdAaiy74rMZaHkRWD1KCD2OPMbuw+
fegGJlSV5YI5qQ4DMusiVB/qTkbJAU9x7Ipnfx7KTRvZD0rn4/aAwd0NyJN4OeqKdYPgRcNChzGJ
71onC8CfzPiu7ghBaib1ve8lXAlytjR24QmHUo/Cqe3hgkf8nhRvt9MCsnTkNj4bjUltqmbxTgqX
AfnytOt63MpL+oBB5FHYco/qgRLfdxnpD5Lt9tUAIz0Ph0Np6D2KcMM/UaYqdA6T7EUO/Svwiv5L
NRuP3sPJqktiGvHdressNw6KZesHu+nIaO2V/cg27ucz0TAYBwsYyKqa1cSN0wg6589Xyp//1ZWH
GkLTSstMbNp5NABaCcjbFsmijWyHg2FOjKWg7riwBHkq+b9sIhc3w1CKTaRnb4A8pUMfRAEQSz76
eTDDPnQGYXZEIYERpx2vSUwASPFReihny/c1UbIfoYltx9n+NlsF8LIgy0KPVTBYhvLHQ57y7lV9
5TtRz2QfzgCCGnTbji6K9GLN0asADYaf9yyzpbtp1XWk6Y+7nrtP4Zd3IlX0XUUHB4zfVN79fA69
Rb0OagAQTalKlNISXNspJFsCozp8drityzPIWFDxiLdHiM7TYKfnQbvhNIaLbWSRa1j6wjwGxEK6
nHqbElz5CRNgUP84wWq6LV6l0s4fDXk8i6E9diKo7qGqQUxX70wZynoxkXetabycuparo2UnjzDw
TPifRFtpg+loogxQ+YbyHXGs4i40ZGxpvEC/xfJWDIIdGMJ9WlPDSumWywdKtgLDgu1GcbRYf9dQ
ewv6/dJFht1H11yI/TAXM+qZ5blZMkszMU86uLVXMRukgzRZ+NCyFDU6TbS9JgV3zILq7ayO1qEM
RwTAFHbdMM6wk3goUmipvz0Ppwnte8AQSOE4c8ucjK9IbhjlyztQXyHzaP2Wlh0uBi6iA3U5gN0k
XEEoYCI71vGBWJx6OzbVWaHLu1Ei/UUSM5cDo3mHugGOiEGMXQSuuwuyo9KlL3VhfPi1CA5SWu8Y
Khv8tOjYFwIi0xTcxBDD3ozOOIJxyisPVHg7qBXnkfhzwr1wWKVMxVaDmh4RTniWjjg2nnAyQdhY
V0r8LMEzkWeB+CpGlgb0blWrnkqN1vuGxgShYLCY2Z/6rL2bM6ZRq3+U8hBn5PyaMSZ2jJxsjgDm
AoLevo0L8DDM/kIr4CxtoEc0A6rw9kZx8hwud5hUG7ZTsWmEUjlltVOwuAWpp9ThNckNf0to30oo
TIblHNWxzxSBtSI4krDmDWaDoLvfi0a8F90ddT5OkAoN2jxS1ci1KXtQgZW13o87QriSbdpL8i41
uKYqqOiRKGrc3t0XsGG4+3ryPkJ/wn5lEatoIFgj69hfhmBBani02tZTnzoxPSUsKSyXPw+ZTkZm
iLUytr+amb8z7potc1hPthAGaJp+M6LRxo/HxJtAGeZHpQXEWmyG3kKfo4LuLGNlB43iTiIdC5VO
j3CtSD9Gu6OIX9o7GZjIxHoSik3qsEHgQNWgvjeYCa30GvRoAeeW9BHMoD3boSJDwcShLgc/d2am
TI4kUwi0SfWevKpxmV1LgVwN1n22WTrIeTm3v1g4LixDAPVUxb4Qp8LkZTCrHcyu70FHM+DH0D/l
0daf8M6f7Ur3igioBGwbmfQKQLeCkLRHpoAvdRel+6hkC6zZPkIDktKOStUcGiCTt8Rcqq+8foty
aEu8JSc4rk911WM9AE+DdCDGNVLN22YAFAgH1GdamDA1Yw1h054cNFMegUGAtJhMNTxLqe0wAoN4
m6TmpmkxM7D8QCqwDiAULfAJ3L4sv6wdRYZl7td+uGtTxBqzuLPnc1fCaGnMsrxB2lrr9bgCtWOg
WGT81JWGsu1R95aFnx37tES03T0KuRVHAS3U4RTGGwjXKe6U+qAtidolqC7QHDWwekn02Inbt5zG
EQbVBhAOUDLWPdYvXVzUVDavIQ3qXDKuACJ7bRLvpRgq1O+mdohTwo/JIHlb4O/bpLduYjZOs69E
60SX9a0lIyFOe1vfJEOPT/thoKm8k4BKOnSpq0tRRfcmwG5p9pFDjzb0Wzj4B1/YJpRXWspxwXiq
m42DlnD1e+aYYFzpzQUwy30jkJRHoDWqR6FACF0wOAkaoQ1QuZtlQBstYsR85fRk2ioO5YBRoZi6
ikY13v85inNHHpKbLNmsWyMmfrTgOlFK60ghyrMhB2kNsN9aqUF16YvmnEgZZpiYrycTNW0kfJ9t
UbUbmkohrhZ2F72JoU1GrPYzrrdyxJ3WFdw3M7PY+Ob8aOlWuV9a1zMqOz5s5AgZYINaL2rLN6tD
JzyKhwKhs5QMGmqRxsJDlKXKPizZU5Zok9Pqg3TFj5gGBYk8/ojLUEFO9fM8J19qDKPQ+9PN/wNS
+NPhj0sXdsf/9ct+afzOAxhMG7TJEN5bSr6VGcpWvfFqJrDAyVvFDWLgTs+mHMd4ldm7evkGOlP7
ubBIQMa6URNu57QLCODnAWi8vJl+hezBVUEOidQCS+oiL5XwdBqXrmRa00X9LffL/8PdeSw5rmVZ
9l96jjRoMegJABLUdJJOVxNYuAhorfH1tcCXnZH1yrrKetoWZjSQ4U7SIS7uPWfvtQ+JFZu7PINK
m5bZrymD7SEojclp3wm7WT43mUXc8yyYmEBqwZb0cAAQC+XIrzL66/4MD3QILoZXN352i4z+Xoum
4pFnme9EDQXeGGCiq2t5P6FNxXRqDcatq2mrWL1JozYrni1/Kp5nA+0I1rCoH7YCMIrdoJjTKZyi
ytUgv7mw2HCW4hqp+nTniyEUHkCsHLiOSsaUb2fVF6hotxlC4FHIdqZCmr0VqDdMR2SwJzurmL85
2HBQe0HbqkNuImWIWwxE0xu6Bus0hLPipZZeslB04mjRR9VNwQpwUt2+MCnrplRWOoDjZy1ujmZR
5Puqyz2LM9kVxNzip2C+KqCkHRH9gTknb3qW1XuS1hkuowafC/2yQ5LmJwU42EtpmcPaYI6whRHQ
XxCIkZmpze3XmKCOx//ezy1CZSOEGiX6OQFuYf6COn6f57Hwq/Op3kGM7E/AYNITt2gWSkjeSibj
S8DmnVWXUxij+t4H4YWwF+Mnw3nZt2DiGGOQypPcmwdxBfR32lRqo39mubJYeBePkkghPe3CqzXS
0OmRfjksqLGJBk2ylYUBZFCm4h30ye+ac4aOSUkV7i1EzloUJotyiBHrjx4ljmZHaBsmg7DTTwER
ptQDC8klHVY4GDXk3KmxVEKH099K1WxYUOpbvVJiINH5OZF66Zli2y6goLDEbU57jRXcpBThrSYK
YrU8MyracV3WGicUXBJ+oRkJvtphvpog/7JGgGXOKjios8iJzb7wAOc6uo+joGNmfhmD4xRrBjIu
BN+ioH8B45q22kc+tu2pi1D3EjUaaaK8L5WSHWNJ6hYxHvZ0IhmOQ50dTYDIBym18E6LI0YdtUAr
OB17Ke4ucqYDp2ZKrAKiKaj4PsUiKRhyyE1KGk270ju6+9yMUXaZ7mjO302VkRDhYyUQKK5iPAvz
tS7SwK3rcB3XAVrvMWqOipmAkBs6VgkIT4ZkqjddN72HITDcEezk6VGWgiPq0TbSr5L4q1JAO+cE
7Hl9a77pZVK6YRkquzSaNaoY5bqTZc6xEaZmEswv0VTlG3kabhytaavnFmugpJ/XudwtwqFpwN7V
wWwIxHkN6+bCEJE6OnLqOaE63BT8PNLHV6s18AbQRqomsUOU1R4oc2qHUXo3uuyca019CWc0jrke
tEchQxCmckurh2b0tOl9siCb5ZZ4CJJ2pbF7sWflb4RADNAedWhRMWDhaXgNQEI/kbdyMEJAecqg
k5I00rJJUIZZZSqQ7KnbyRw055nSdgBWC+MOGL25qECSR9111hMq6dp3pYyEluBFGQKByXaMAhdd
47JSB2BXCSbz42zVDYrh6boWuOPQfonDFO5nQSPJpR+LTb8BG4tDohi7Y1j1spMGVNKEGS8IDDRl
wpwjlnACH5UDsq/htLQVPCn8B7Ux5Ejneiz7hIZvpoTdQWjJKcpM472+gzkjxL09T1BldlOf3IJR
jk7xVMr7pEUtX6niapwWj3ZYFkdfcJCByUiMoHwIarQwVtVdSEFv6DrRmxuW/5SKy1dGe2bhYrye
lTj/aOftFEW7TlGjky7Qa2aShMBfrH0g0AEzIYPO01PYMBwCphIOcS3wpnLwNGgUA8YaqJ7qS5uu
6ZK1xCJkFdCVwNbA/mNiq+/DwuwgqFr3YbTIOJRr35HqXLkb6uQy8PBLJWqq0O+sno5KLO9HP/5B
oqivyxTtad5dIxLPyDxc8gG5wxrIPL1Q4hCrqQrDoJ5J+unCyQnpz0/Exl8ATCpeAdDMGUSxP+kY
Z0oCEPwYT8EclMbWGosXVYrDg9ZAqkfAa63S0seMnyEl1iYhuZi8hRuZI5I1JfY9MfTQXTr9SO4O
6/9904YYma1J3xfMGf2WwhEY/dZjhVsdNUHsdmNI1VQrpGMU6i9ipnYbxqoXWhXIiXO45utxmVpI
NQ1f2WyoL8mcfbJZZhDq0OmN7RCtuDsQJtIFCYUTwsZ6br07NZLnXakmvadGEzj9qDwoy0MkMyLX
Qbf3B2aEpWhWdkdbahfpNJvLSHoeshSHXbzgxKs9ldQMTjjg1mYQfqc+LoOm88tnRTX7M0RPTzPf
RW3SnlFy6s8zRf92SN4jsUfVm0r1Qev8jTFIuMfm2N+xR/CgsE5sp1LDsTDTzzPbxPUpnO0zEuT2
YYAjOa8D1amkKt+PxECxphyPQHRnJxSJ1ks1vRtdOYh+CIRJsS1q6k4XU3NrtS9ZUNA5II3T0RGs
E5DEjZ1yq8xmnQbwgJKyJEKKla3eMGDwBeEaNXQFwK1L67EPKPoZ8aQCiQz6bUxdqCaoExM8KivC
qciSLtBSIBjn/jLLPm5/tS2HU4gaEeoNjfg+b++yEg2bfFhSW4ecFlOaK8MRt+JsMSQnjXHGotic
2+XhMeykXMHoUJKNMZ5pWjJXryDhnYylTa2OUnPUxrMcaOHGjBnh4xxRzzRJCRAftoxI+EkKFt15
O+gbZHX0Rq3eJR+E1/z8qBd9c1Dj1DOZxu5rHa5IOSfpNowBCfUh+MTaYAVqKfe8TrlNqiI+aNWP
uXMH+nFox3iDpPyYjO3OavJsbw1JuK0Ic9ww7pGpsEgWJ8ZmLwWKGRpKwAo5s26dROZUW4vvvjLn
bjjo0O1n6alrWPhn5GGhQSHUsokqOF51IexKMf0YJDl0k8Eiv1rLl6452azIlJnv7wxRCZ7J79xH
wzjtAw0PUhgbwHUU82sK1doDgTesBKg6IX2j9xHv96xDOa2ZkhIlHfhHdYyxHmtLZhTVbcJ8iScp
pM+E9NI5yugeMAnNCT9hbisAV4cdeGWiquAkyqrGeo5zy7PwTw/MXcnfop7QZ/JOkurqXInFmRL9
KiG05NfYiz9a0H2R/FRsfKuZnkvK05QWnqNSiTZDS3HpcT48zgxfxKnIlGNVtilC9Szzt2mAvpGT
mzO+Se5qDZPApJzhNblaX3JWplMIgVNUSI+vKJXRh/roQcI72B/omsp5fQhi6ZkGuOjC8qZsytpt
TWWLZR/tTox5zbVPMnVbFVQq4hELb18X40tuaT8CCWlwJ1LRY54p3+eOWWs+y6jSl0FYKegqRcQ5
etrYfg3IUo5ke4hQ9qvCnXI6m3UMfRhLjXacG+MlLIr2ORct9Rgq8ktSXXT6/zed4OFnvOxUqPNI
8sLYQiaA6XOnDmUpUhZg8/FcWVwrj615skjlXJ6GE7ZUI4pI1tVabglRbG0V1TKAiXRptXs85DkM
nTqBP4QEQ12gaVDZ6NyLC73ur82EtvZ2mI4Um4vd40FbbEPWsux6bIldxN2DmBIfHgu5nfECfTMf
EDcaoUDc/trOES3DSlJQEMtCuvUjEHD5YiR6PFgmyY62Xu2lthK3jdJ9J20Gx3ZewpaGxRfULny8
x5aUFDpjuP4ag1PE1ELRDMD1sjkum1Eg80UNRqOwgfdKX7ncSdy0dvPy8Hj65wHnSrQieZASiYYD
6fEGjzf8663+9VqtWi507mJDnFU9O2kCw0Abh5fHjyWP1x5vgKSc7/H4Cn97w6REnIWY8aWiRror
9IEDIcQhnMfH8+UhCEkeGxBluHmvYIgld8hpFlIfvTvohMvWn6d+KDBRJcT0b68/dv/fXvvz9M/v
K7R5sPH9653TALse/UEodcsBDP8cxcdzQUBGbEdNsOPkF2lcRurOV2t1lw6hrkCoyBBkWIk3DDhh
WJc+fkBQPy25KcEqLBxCawEEPt7XmHNU449NfyH8Pf7nsSWFAHzFuP3689LjdXP5scdWQ1Y3YMNi
++ftHq//9Z7FSOFPXZh9mcwgTAWv3RGu/c+tx9PHf3QRK/A06VQnKm8Wzc9tW4ZUcHs9Jb2bywoK
ZLNjXmTLAa6Ox2EOH+fYn8OaJut+uageV9IYddXu8dAvW6oOwaGao3AlBMO4q8p83MmU5ynq8fTP
w+O1LJxZGZJTEyetDz0pzfBdL39IsHASHw+TUQerIKlH5CJmfrfiHqkTeoFUo4GMzqW2F10TrmMl
qdeGjoN2iij3WeK0MqHqK5aGYst8Fkz8s7SbvTjLR27RENiqipiI8C7l+VVJKMEOEFto5duUzrEO
BhKyg8ljgibvTY0lvpRIzsQKz6Z1eE8j+QzQ2FzLUwIggvUOjfC7XvCBGVaTquOaFvLi1ZyUbZ/D
AM79MPAaRQHOTRUUFdgxCTCBUAV9kSvt3MpxcAjUYB3OS7E58g9+ooc7gy9oD7YxNZ/U4uiV0xi1
EYAlpc+R4Q3RZNhNA/SshRGSTZVKdRPLckrsQMlMe+vrytFXVZAyHaE7tFc73OCNHp+xOe7VqfHB
nez7JQkm7iZXa7pXNa2fqJh5nX+XxEByw8n8KrXXVs+gkLbWtgmSL0ZrPAYDf08QeTHId6QK09c8
071XMw43jVmT9Fo7KLW7PBi/BNETGyxNo9F+4bkib9IyBFuW6Bf4TTLD1KODE8osFriNRyrWRdxC
TtTB8ADWvOqoAR0DP/qoogq9f4cnQJLHbYHYIqZzA7x/q/twAE36icHEVD5XsfCXUK8sQmDgYdPN
oSCD5n09UEBVWwGPOiVjlm5Si9TBvKXk8EkKe65hJbbz5X4rBNDU6SuE6zJM6Z9b0nuhe7LFMkvJ
mOKXNZGgvX+JwPMVxAEXhOqqVgf7hXmN28JZY02bNgRnMf2iEUjmmqoAvEFsY49V1dGxoiopy9HR
qpXb1OJr9/W2c9BGXClRHfnbARBN0ZKvzLrKAOUz1hbxSNos26Wev3B1/pZaXLDUSWM8assEf6sG
nFySJG/8WaWHoYTe3EcV3jnxkwVEwyUrS9iFAnIXmB8WLnV5e1zjg3mdWiWnJh19RuWAx9oUXRSS
kDM1A/5FJl0nQ/smk9LVhh08bJAKLfu4q0V5BVwbNlWe+V49qhsyJAHloNyBa0m+XRu2I0i1Tl6P
8PtXzJJlLw9z0a2rAmRHMFoO+RPq87iYSwYx389WiBogy7TnOZeaC1319bwsGx4vBQnxPd0gXcV8
Ist61KxVU83vsi9rx2xuja0RJ3AUVMoF5B0Y20AbjWehCys66L64pq+IoFPzn0fUxVuLRaJdVDkX
qAI9ONc1CbmPirWKv6BRy/yi6vl8C4mQKmq8GsLkM+MROW0sNH7oWtArKbTRqEw0/fM4TjGRefGd
G0X//Hhox904NuItBkzl805xpXxXpmKxxvKHZ0Mlvj0WA26F808aRd1OJnr8KVIEkE7ZWil9mbEq
tTaGMS+XiRBdg9DYhapyKGjMmr0GgmjGEqa22OMz46q0inEdpWg9pXP/JHbyrcrrr1DMLP4LLsk4
KflZV0E4DqI0AIFIFEYNeA51IY2ulNXwpazaK9RGAdJJ4bDIyWgx5F/Md2DfU0ak7jdGTBfV4WDE
LxkRk8z+h3rlNyNnwfCM0AM6RT/ADTAtpk4l08JUPFa6qR7xUKnHXEauOKJrWOvCpHMlx5pDFTul
7G84RAtJB1VSL1Xf013SQb5TrgIdJLwqY68fldY8jOiuNvNcRW6WwbrEKVG6ddQuavUsXKEP/5lS
+YayInwQXkO/ze46uRz4tW4aIL5QS14zaRoOvjWVx1iQrg/VTVVTlYwKEX5vvel1Pv6/VxZLi2Pg
Pwm3TVRXhqLh5pB0wK1/cxTMvRxbkUGUeSKZyWboaXq3GaYbNIN3E9HijYTn2q3naa0t4o5Rb6P/
4SvI/8XtYZomA6ooaRJOW1H5m5zd8sO2ixH0bzJo16bfkcsFltoViONxuZG9pzLzcwQB5drCy3RS
LaDocgY+oCx6p6mUDGVcEO4XsanYS9m5N4PnlubyluWqeFpUoI9q1H+/4+RF0f63HWeSfoR7Ah2+
iur9PyvecTOkSlyM7DiLbPhUk8xt0PsnSYE2iXhB9bQe6+7YS3C6iA9h2ZS8Ewws4XmLhungN6r1
awRYZoafuiy+FBRzKP5oPwhUNCIlaqbAVGOeGqJAQVpF8+5/+P7/xdzAXgepruqmpfNnPATn/yYo
n5oYz4ykFwx1pK8KKqlzUdvwR2g1TbZJ3KLKyB0kT/16To23Xo8YHtRjTNTmqiCeZ4W2/zCYn1oS
15tZN9+spQJCpsQ7V95TTFaJh3MNA14W4p+M1ZPapp3z+CP+/83wwjf1b4fpv2Z4ff8Ki3+3bREz
s/zGP21bkiT9g/oQ/yRVEXVd5Uoafpr2f/8vQZKMf8iKIqEi/qef6/+Ytqx/iGR00cK3SP+yZMn6
Y9qS/mFZJE2JMh4Si/qy8v9i2jIkefHD/NslIS5vgTlMt0xFUuk+/m0sSSS/6giN1k/SFMPcwiTP
JRxsESCC1yijdDFXhDJOmeWhjMAy6UF41QWjoY4VNTjpl83HQ9yACmoIZne6CtHh42EWwmY3Lg+P
p8UYA5ahF79OBznaKPAWd48HGh/QJhT5n0//ek0ABBf49T5PgmKBO7Pajv615JbxIEE/rE0wzAZR
C4QolbsyNlh1Pzb9Skbn2RuGo5JjV8FGY6EHWDcgbsvQzA2lzidfhVRotdVptJC7WmEGU9pUDYdu
O2/zWMfrVjCsW5MshiZbjJCJLVlZvFbaTnS7HKVbaRlbclw/SRRsuJsh9Ah1tdvROu13Qi9J60pu
ED/x0iP4ChUHKVQkW1+ngPRyweA7BbF5JyWMCGuCKSjsbBV5lsBGUMDXllYxaixY/4/Npm7YlJey
gsJ9NolYvD6+p7DUER5bEf6qrd+uq6X0+HiQ5iqEvB2dx74pNlE9wbZhQYQgo0rGYFcxGd6MgFVw
gPdrSd+a7S8iyJciLCJUQIQy3d3SH8ptsIRcqMbIzFC9UUonS6fN/qoodEt3VRoIERTGgb75whj5
8xAsBYA/T6elEOHmQwxbTOrWyVJpeDxA+ij/2jJm4iUer8km7QLyAuzHQvXPUs5YlsGP1wQS4uWR
KDCbHI/OflQ42jju16SGynD9bvOCVYO/QuGBtaBTXRT4axjs7OouazcjccbvWnTVkZUEqxKoY2vc
zr2whozbghcjatgRHAQA5vSrbTeVcKsIB+m6K1tW51kLdA6/+gxcQF9P4hnLAJP9ta/vG2OfSAhs
7Rxqk+TOdv0K8zJaxdpKgU+R4HBwi1F2GnJ6xptafhP9yi29VnEMJJ1LNmQZol3chaztnGo/MjSL
5GrZpHVtpn47f4p31Fvd7KjUFK4gjGhrsaSDn5MZe13cglcQ9TUGf4F5enIw1EOQu323U/OV/hM/
WRa8lIXtVKl0Q5nz2/ktvylMqF5wTMHBYreh7tESTF8O5W9qFaQDs+alq70KrQ3mtDRxWqaYgAkM
pw5OpfVZfmernt13ZuJ60V8Ei07Sqj20t56VLO0RN0D61Hlq5dDWSOTjRDIeMdj74lLClbryevmO
c2j1iyxKu9wLpwzyLsy99w4gKPhJVr8kdVGLB1mNpIcsPIf0CXW3QJ96b4qeSsB2lCB+Ot0e6i/U
3gZwcUKmk22BdOVLhFWANxU4BJJhwLko00iu+VVS14XCQPTQaQy9WnWouAfyjsoFmq1xnz/Jd+U1
w5ukMYbYLCviwG0uIAiCwClv/m7e9vUKhhj96iRY61yb19LcgIKiQ09dT8zQXq7Sm36g0NC+5p8E
Pr3Q1jnHixl+ZXQEc75bkW1sJhYHHMUOZIdHA7iDUc6I1H8ZhAMld9OLjggBxSfynmAjUiw1n5WD
8Eb9lj+G01b9pf4AlAP/uwdJt223CE56ejWyS4sx/S6adcDl4HvxV1ZR0cUi4GZHWWGk2KgvyX54
AJi6S1Lc+kP1Mj4tRotN/QaFhVwYTrb+YJYnDmr3G2gjkXMgb61mxQmlpWsyUMhhqow9KAQ0K8FH
vV9FW1FfFc8ULRHcLYgVd2lhQ/detRc1dOff1o52bGPLxKgCB012+m/rK3xW9s2P+q3stF/Rt3Vh
3JkgVd7guQFZIPJjvvvpBpki/n2x2JdPjeKNrSO9+ohkHAw+0woPgk5awZkG8rY/T/mK1tVA12C2
m1/yr6UylG5MzodsXUar8JuOFyC00v3uj8Ty9scSi+CriozeqbJ1f0TKtqKD1ayUBFK07b8hq4hX
6XGgpwAfb9+69XN1bOd9hOaiReK5MX/n83p6EedVjuS6fWuUd8YOHyI99VX9W83c1EAutmKjPojx
Vv41zQ5VVy4pbrm83Qh+bV7V73SxlE38DZgCZwk0oU1xlUKXfd78mp/jtfRZ/FgMobZgbiay6UY+
f0PwXvw23bUDGjuGxcEDiLcdWAlQmXO0e/Q+E06wLjxGy+Gjp9G6LZ/idiOhovQ9jiXhSL5/EsVt
+ezvJN/L2036JHzh0OD4DsKKQ8+1R5I2imKuxMjhc8ZD98IEnkhusGpgEogsIyiaChe4L9BywrjX
lgyyTc6NjnEHwvYzOuq+Br26gi1JHRO0AMTYwlbIaY83pJXpFy7vC0Cbz5DI3q/g2vo77WxQy5iV
H1NO1gtyzWAx+lb097g6JlC1bwLWD2HN2/iLzgJs/8EQPh4puuO6aA71l3Rr3/wj1Q9jojZFcKIb
vKDbzWAZg44sa9rldoKWl5xo6WUqHVG8NOPZEH/TRSJVMaChymibrXx1T5UzS39QlIu9i9JDvoxv
hOmZIatg27jNN7//kJsf6mo2V281ubLBUtxGrJuC/IiRburZE++hIkgSxxXJ8gwWBgJHxCZw1QM7
thDQcGTc1P8I+1e1d7N459MP/J1u+Yfka01chTSuGf9Fj7nZLvyCjSrZz0jDL0H6lqhH+US8YdQ6
9Pu3jv9W70jlirj17UWSqATqj5sx+Op1KKPARLc5tUkY7exalsbiWiY8L3wq6j1JqlJ77AcsVjaa
3WZyo2wrFccER9yZLyt129alpxvY8Eq2Y7FeahyEBlwMNHFSuU/erZ2yi6/6ftqoJ+U8n/07tjzQ
Hba0F94MMKUMMQkyPHDYb3yFpXnanGkHh2BAlVPZpG4aryR/00enHGg1+G1tJ+WOf01Xw3Ox1lyF
tSbkQilfRyVi5BeKacl4GFTUNA6+zlWyfmlh6aN+/JbCL2LdMWOhpFEUuyhc0EVmzfRrgPQp2nO0
169gSqIGPaJTfbYYdSlToe4Khc0IXZslWOxViBQDbp/eED/PBdDAo4TXA+lQetR9h5+XofOlF+Ae
QWcjcyDhpbwyEKFEJvPSzs4hRWRmt7a1LX+Kyq3vwpOKZWNBLtmxjuYCfosd/0TJRY4dNqlL55PX
AguRQcSDa11phAfongBgt1pBX42VvZW8GMMGXgoS5ECyoy/1tTxa72gZ8wuvTrWHW5gO98lkpuGY
rxV1lVV5lff9bE+H0TM/iT5xxUN6nRp3WobT9jfAOqgq1lZf1wQtub0nu5anrNBmXASvv8DsfBII
ZNg252GvvFebi45Z56f+GE/tvDLPJe8BgGivbnJPL9ywQyZ0RFLwJm4i/xk9JhHnEKg6u8rtCfE7
6qZbXziN78pMV4lFGra5ueqTF+UJQG2N30xe5Yk75HbtiZ/Wu/jaNa/9sKrvfeL2lwzQnNvcpj1z
Jb6Fx5xdm7xORyVhp7v0SJEtvqj79DK9Dq/1nf3Ph0XdvrzQOqhP3Dj6ceUAgHoennUco/uJEDcs
KqB90hOy6hfpPv+E44rOapYf5zv+KvROpdtyDcqr4Kt7Kn+p67rh1orrm3PIFdH9UEPGkXzttsFN
eDa+OXFqT7qL7asFLf5FUjwJQz0yMHKJxFdzvrVMSvgmvyTWMy8kfESo9NtN3V+H0NMKT3OUam8o
awkEMMCz3j5goECD3jPC04H/iC+taldUlbtVuunEdYEHJblG+qrrPb23galRFiTLVPmVgjMD2fSL
4ue5+OY+bWHooGT4gicl9IrveSV46M7abW85sn9nVVWd27v4mWGffzPXEeTofC0x9aTO2RzxGPrz
OoNV3jz11/pay5itnf6K289Ktmg0SHnEjLCvnoic7ax1dQOSpiBGXw1nPgCzeZA6VrSrnmR47SNc
XVD/FEVPsugKqIAggJ/nBqK2Q/OylDb5VW23qeHkpMAB/qKk/TE1jn9Kzv4r36hDFTZDpA1Q8RJr
7MYtAnHX+q0xPRfgBTmlekkGr0aKXH6O2ab7rpAND2+khCWgmbcT9VlUu+dhyz6H2qoeBtj9bt4u
iWehidmyVmbVZVlm7rQO3aoywC0sO8hdEsrc5QHCFxp0gTq0WX/4SkqYSWh1CHjxWzy2Hq89HgKV
/7VEKs5EFQRLAnuzLzvdUbAXuHVDbX58oCXxykF5XFqOj61BoqX82MoEge8VL/+Tqk0MTrLfj1iU
EfkvvzJqSgtU9v/222pZdiggBuaRGrrHRdEvvFV10K/knJmi1hQkfhasM7vlA2WTNneksKutCCSn
NO1yxHQbdZ7cxs/rnZXDTkTgzKZSss6fUhzO8pPOcEujoXglkv0nQijG5X9kiQYPO6Fq67S1p9Ve
BoOPGCTD7mhF8KlcydghiFH6Mbf5vsavv+2NnYlA9xMgnXlgxYPbWDjhColUaKMadwqHNOtCXjcx
CVY2i8ljL9oF4GFwbTp1LlfVT92xtwnauOk35YhAGbKYYK41eiqiDRY1+8lfpydh1TIXBT7KZzD/
fCWOwD+ETnDs3uV3Fkjznr/+BMl0hvvebsiCvEyhS9bDe3esPlh1BsPKVN0QrgXITxNoPPk/dv8K
mBrY8058kj70W/spgGj6adtlSq6+F54xrKHScewnaLzaSgYF+tN/x08sUsv0qn2arnYZWWgBhyZc
h+woe/zM1zl4KVuCF3VoDyphRVyFvwU87G/JZvoBnP0RM+97Ny5Qe9l1pj2d4m8mxaz0SAX035uf
4qOihwBsugVd5kl7dl5FzLJNWs87EFYJFLxlyy/1rYdDxg2Jbgaj60H5lLn/XRrySLFh2tUxW9H3
SV0484qN0G56moDgbrRLuwuOVPSV00QQENJ7w1YwKEy2+D0gZKbRmjBlbwkH2PNpeAgr8O/FCu49
v8RbzVeSEd78NRlVbeG2smETFwA6YhE9rYMDZyVpHPlnjNJqWPWvIbuTAIdXYfU1EjsgeNHBf6Y3
4JAZs51FOzn66xo95TraKZuanBRW9V77KXMIvnlX8ooIPMk3LR4+x/rMSSi4teEK1W6y4YWrcK0I
IT2qYJYN7u9X1s/KnjqKtJcYWG7xOVDtniQP1MfDKkbH/N4otnEVB4dzxaC//l0CRK59VvjMqRB8
2Im8TrmR3wvMTS7ZCnt1FaCJd8HiDl51pbNeRmtOI5Ncb2ifQBc8QooYbK2jiPvTHjfdPT7DzTVe
q52Ec9hLz8VHeEtou6GX+QY7c/Fx02Icvrc+ZyY9aMi6/Sd8cRgA4esEhOCJrFj5G7lvyYqK9AXO
YBXzHORu8u/kbb0ZXzkalWetyzPudfNdVu3kTu5wdmT10i2TwE30gbSXrrmN3orEV0HZSlcm5yRS
rMB9cNiJMUsbp6Jjs4E/qi0QtY1KHA3ZM2gPJ1tXrx3lJ26cBDywegC43Tn+rQjJoSCiicwV8zeW
H0U4avVWYO3+xeSP5anuldulWLYgIm0ws0BvMawsFYMlKsVhQfbbzLz+wDqSbtnwMR/8/ldIwx0F
A/eJhi/hgT0pmJZyK23W3S/tM9sYmQO7c6Y6SfOUJmVwy9Nn7XUtvozb8hxRZqJNKW1AtoQiQl0n
V8h9t3vqYK/5O0C+YPa6xC1Fd65W4ydtJmk/LSJKLM1O87GcRR/mD1UElQIMJ0aC5iFAXuRywLsL
VQHhjcW39rlwPd+QS424sj+U2dU+m+mSpacwXqcUJN66H4a48B3voJ64Rcpcbd8/NSdBZk7l9q8l
Fi5M8ye+F8WJrX5B3kGVK34aPizJoZShIyFlCqa9JiWVSRtDsPhDu7r5mNBis9OGI+yCefESOpAT
zd8N9S/y+Gh2fJg7MXRUEqIo+wTRbjhaLKaxK3/6MKE51Y8K6PeX2e28+Gwg+CI/7TX7sK6TdgLD
P3TuQptNL2nyjHIjfw3w8iZOX3vBcGzGpczCEKrHJ7j/eUtxKDj4wlq+iRqYZ/sKc3BZOFB0oE6w
BC0c5tf+qdghF7yh2OJwEll/oazljC2xf079nVy4SALlZmjcOEEUbRTgHZOXhTsrWjNCK25zJxzh
YlBJ21SNPd2zixQysJXDC1Uv7kS+9hTCqx5W3HLqT2OFipF11V555dptMfsfy7P+ND2hDMWxZjEq
HRomC4Wt75Q1vgRConi7S1ReOY7VsJ3uy0gRO+GNI88lJ7x2x9S84PFH/GljqgEgDj128uKY4Qbt
SMfIuy/uyXF4Mj6WIC1k3a74Q9MclniX7IXPTnMTZU1y/RTuFocZldBoDbKmYBphPfnMYgwkPswX
t4Xw89jfHBh6RJeeQcB8d0URybKX2YUGWdT2vfLckJYtOTA4GXzAtxtMQlByFU4tryQWn4gEqmkn
ThglHfOHWy1UGJD8QvqmxxD+qRM5nFjRcDSkJbeifR6u8g9wov7G5aZDaxxWlMSp3cWCK8trSGby
sOIDVWIZyHrh/sqFAvoSRdqp2OIRoAfbdFzWdv4rhMxLJ+ANs3z2Nn0MR640BmwAhXHHuyLPPabx
XdT2xFyk23pLIAUeaoPTqdiyQmVfCcqd2cJgrOYNV62AHNtThStAkqXjjTeXeTZxCDeMoVwXOhla
RDPtlQ9tXBngOMgxmre4o4hyq8a1mWFpss3vaMXyeA2RGEsdcn5detanFXS2iWj1ZlV3jji4jCC3
5W9mZKlW1Do5HW1OMWQG2Ub7TJmnqMsB9wmYLDfAMJJoN7WcCqwquW0ny8RIwIFYOAR/pPIq+g+2
zqunea4L07/Ikns5dUslIYSEwIlFeXDv3b9+LvNp9EqjOUGkUOKy91rrbmjFeFVlnOJ3JDuywKAk
7cc1KaMhn4M+GZ5y4Vsnll982vU7zmKwf035gP869934T2qvlgkfhe7yJN7YFBkKEgk8/JSXNtyV
mwSN+TMnRXlTb+ElvKk/GuX/aYD6w2hzsnEGau1wi2PEOvsloSB5Dg8tDvflDrsC7lHc5rnwSiK6
MNa0xVvJjYlFMZfE2/iP2gu6dwc45BBeY72oIUkp0tc8QAGzl6+JQ0E5d+leUVGb99mLsVQI3eDS
spCs4+iUbrHcJZXrjy+QqPb5Z/oiejoJZ8Qr+TT3zd9Avx930pvmj79Wsw0JQffxWfeVYidM31W5
bTfh1vxk+VW5LG9skgSMilcObNCv9277j1p8SIBaMSMDGXgSPtnSU2IQ1L35VOGgYYe/2AzOjb+Y
N6y57USBUYu0l/ldSELdPmUQxlPqOlgVGVn2zHTyEz3/B3EC3CvyP7l34XTUvTveRi+859wBFHgj
G5+fF1tJczBJwcTwN2IFtkhlskXNZka65iryThu/gaP8y6orwqOEInkOD1xl3bX4UT3iTIrGnbgS
7Oo4XzrDC/5B3WQF1wldZQ6U7BfAj/Gf4s775LlGac/V+s0/GdR+2x0ZllbVmZOMXfpOpXTbaPhy
0bZ/mPf6pHrTId5kPhqalsQK1G9Qh53+l20ZRVL2CskXseyBOFvghKN01hYcrB1eFR3FpTgnVYGu
Com1TywGEPekrWVGICFMP0YVfY8P81gsj7R2w5f1xc1JiMDwxsUi/8idy/Gz26fxHuyLM3dve5ve
UFZxQ7kcvp+P7HU5Ntf2xqKYMD9hfvMKu5AKe6e+L1/W2wIr8paGTv7BvqSp56xH8vfNRkP5HxyV
j6B2I9wbvqlOyKLAmb5JdtFLTvnwql1gcptXokJQ+EGt1o/yK8y97G3Y9v8y+p59dibK5SI+NHiG
O2zx8mOBWtibArATJNJQFhFhg7eQyoKRwVP4TCxftCVN7VwWVOCal9xlX/G4d44x2TWWXzxbZDNM
L+ODCJZjw5JEs3Sau7Vy6M6MxAEqIp+zgRESEvPMo7qITFv6QlE3ENzhteu6YWdfUoMKcUv5DltR
XGfOJpILujFWPqrJymtwEVtsFR7dUdtYG8YE4yvWVzTTkLwZ6itk+Sy+yYS3d8rpMPuN4KXWJjd3
Zeab1x491QHPEx1HdgFFuWOQCG+5+LI75rY3sA28VSysMHbXaQM2Bo4gb3FhokCsvPEb7/N99zG+
Dq2v4VP2wHl+TY6gYoYLRpZPcabrozB9IWlB+tA8fVfe6PgOAAJI42zjRrya9ZSdqmiXiQ5zvoV7
JLXbd5FJK4t+uC1pclEWfwbb8TH9YkA2Qj98qh9C55PDdg9k2xq32aUmeobYlsjW7uZB/GJwtZL7
34R9A638ZbrDX9I6Qioc7LGpkPivmObrNGTitlP2+gLzyUajzSCe+VAZe5XOOARzFLsFxoMyh3vI
sRPXnDdj+tAiRzwy95mv83JU1tDPa/1A/REDQVGMGzN+vYhPne5FTT8GPhES5Ec8XgmaJWR55tJh
Nn9kkv69ReHHROiF01YHNiRFBm82ujRTwkvQwapZ3+J+Kvx0jvGr3AE9CI3OV6kRCOA2flaWJxID
Wy4LJ+yd2rzhYV8Rp8mVTxtMYG6yRctsYM6DnHujbkfEbqgjsYkDWt3A+LQlJ3xkzMdUZ2EyLa/H
P25Q0NrTizQjrqLSwMaAtpMWbz5np05fh1Lls/lNSixvpi+AiG5kXvrEqp3R7dDv/cy+yk0Ntvhc
n8KDgZ+AJ/vVPufmoVRmIyFF0COd5LO/a1/dMRlsnHLCT5FRcrMuv+lvOdv5b/duTutGBdanbxCH
HqInMNbwV3lNNtZrux+dgYZ//lB/J3jMxMLBcWI9cfpoq5k+dxoU2pdAeF5o+8kdIbATGyPxeVlO
/MYIquQjQFMk2wCShCKwWCf9Rgj2ZrovCddRj1BUAekUAooH0nIgAdvxumfdcK1anMLcStYG0FIJ
N4HhjrkrQJRrH6uP6ALo5gATNfbUb4pwI691BJgoRmG4vHCuX1SKcjicYHQPzJ1ATfPQL1cDfGJI
7XZyzU+K4+CE41gz2Npu3FMQgBfS+CEdtoXv4j1ntiag/4CvftG0TZzdtW1zlSx/Nilg7OQ7QoLK
luWm2/wTNzpsfTLRTUGDszMAB2IQfIfEfEvjgr8Q9+IpQahqi09kw7COUd17Mn7qW84eFXB6iVOs
+9b/YEFceJEJcoKea0c5oWSkFTxF50R7agdCqxo2xNXI14G4vJlPfFwq4+RBtZxXx2ICIyq31GjW
p3Ejx7a4pz8hhgxgh8fUsTzznUmAgYiI1osxU36ZjuEJ+LR7TSC0Ga5FTMIrPTyAovXejFwZ/PK3
Oj1xS48ln8AT/o3f5jubnKyhnMUufUt4U/6xBOv2zQ6HjpLFdbiOJ/VffqkpcXbGd4kNvpdG/izv
AiJ8aA422gPpMllM7LDcSakP1j/NfkxMIfbhM5aI9rpWc/Ipe1/duvFBk8HLiOuU7O6bDRQPlJ/5
RgKYgOo45ZDmmHvdR286CyxHMsjUQm1Tj+iWvESwDcXFdLPnTuO6FuzoFvvtNSXQmSSm9mAW2+gj
q5z6ubqV5dYQUGoy2fbg+Halbw07KXmexzu2CUFJ7cxCQbHBv+KTSMWcZ4N6i5KWGwGHCq99mp+K
nWYLW0ZHXAtUdpU73JjLzrFbUTBdjWeNtfQskz5nq3fFJ5n5TSn9StiWrTPcZMlpEua2x5ihccpY
ihRlarFreF+u0L175QPTRaikWBbxUcqtyZw894zOgQoaC+WKVBn6Lox8TMtGCCnRh37CznQP+b5P
nOYRQzZIbvX6v8afqEIDB+OHQNnO6maYnwHMAYxGXFcMl5El5YYK6ItGE9j4zuTCA8Z69MCUN+mZ
SPZz/Zq9sKlbDZgBSVkb5QfACDV7DGF+B+CA2nubXkX1nOzHs07UXuBk/4I38W1ek1accVe/Fxtc
7F0UbvzIJ8Pu7oP5f7VfqfaSIx+aD5S/nrDrbvGVjwNvXoJkzm+PdjEEA5ZrzYmewvP0VGxwNgZP
SVaEDg0oFw21XfbavHJrTq9cZCx4cu1rV+VhsnCfJ4zyETMSDINLzzuBlKhBGcZ0G4QMU+FnE5is
g/kGcHf1r1AOTYoighAN/AGcimNPuZNv23kb0V91YC7+jLKH5QXLr9Qv031i7ozqSQrdiGTTahPh
aa1ulgksw4dFlgc+CmlQBOx4wB8meWMSm16QBfuWITHrjMMgnKQnNpZm3gN9cfSMPzwu0VyREAQD
PNpW3rGsu+ZfE95n/wCEL/x6rpj1JOxbVOojS50Tv7WH5l8jcomwpdvGMblVqm2+mOL66ZThD1li
tFXbQIA4TQ1M/V45O3xGVMkLZdibfOhd40k/QxNyxIP5AnY4NZ7xoyUeQgbwbgfniAiTSYIqDsPn
/J1K3IN28gvOsSMrcrLxkpuSzThiBwj71MNcIEq94hI+htqGN3sxnnDQAxsRqW1JdMSCsXeV3qXc
QBhgdnSz9vwVv9FUBPmmiaCsghOTqdjvNe5TKD1fGEOFTnSpbqhMY1/YsTqIvpJsmvJolf4ybpEe
IKWGqufWCjWw+hz+g5cP3vxtklPnQIu4Zf/IE65KxhKu/MbfG3w+OzOrp/ZN3Co3IEXBLa/Cu/4y
vYfJVtrJsEYd+bulRPnpXXYKBnE3Idx1jrUBW7wZ84Ylo70iqpts9S28sijo4kpE01Sv6tcm5WQ+
jVtwhkp3rARRh1P78bO0Gb/TZ7QRe+G5JwsU1t1NeVcBeeJrRr76jSwdPEoZ/hz6V8CTZTXL8xpC
0u35ld/RXZqL+KUe0jOBR3LjECdDhQcfZbovH80G+ShQa8uggbnoFZCZHJrAg/0mP2Q3v0YfXHbh
VWTYTJw9kA9pCvnx85O2OmXCsJ02KTXYP2O0u1vNUMiJ+EP8j/FVZcG7JrflCjegoKplBS/toseM
ASm3XX9Z/Ix1/M04oNYx24ROyMIJdwFs9JoHLrAywC28KS/7N191P7q0h7VChsreQwSwoZDcGFge
ulN+1k+CyylNPipurEPsNy/VxdppzyTbPE8b9UsBMBxtaCEHeas9m2SqPuI3bt1oH7vFhSQjF3Rx
ng74c8F7YSxP2XlxpV2xiQdH9gUoHcYWHh5jFgbzLwqLB7YXuIy9dR9I2Pm0wLc/68g25FSDUi5u
dMD+ZOY4065j4XRTt9mLHnpH7ReLA+4vfUuacFzvOM8/zGLIzhPaTa/Z0DsgunH5Qrxh6gCIaOyX
iyLv9DMlZlq/WnsRv2N73XrqI9dltc9uZewan1iOhXYv2co/lgguFOk9gU5DZf/WPMkuOfR9TEWE
k+zz2HkJSM1sFzCs0LQzFp0JWdwodLY17tH2GK2XiPjaXOB94jGo0lHnTMs/qd4r5XWgSFo8Sd4o
9O6aLX7XR34TZFnEsWLvNPfxqsN84UYoViTYPKiHIHK1z/41f00OXJ+A10T3CKvQeJ9eMZrYp6/9
DhYVsgJQfrrGF/kYze64o1LHERRhj82OSYOIIvsNCLsmAOBJemeu+2+iqjqG94JUUYdV3Zw+SIG0
zvVntOPWWpinPuCEgNtUzkBq9FFgu4c+51XWOYARCx/u3jwwPctHF28o1u3pUYPuMp3ah3cYHcJR
vzAVQE8UfLDTvabp3rxALLtAc7107/UbAhzq6MyvPlmxkWIR36Nw+ShndhB2Gn0Pa0itoaExCHco
NCXSzfA1uFBlG8/S7GAygDVG31zmVxLinsdDs8nSXaw6BpXtvdmwwJyxi8eu8DULd/pJhEDCzsz4
Y/kW4g2CsX1wII6MlU/w4TwyZqHqxehPMTfzxnJZCR6IMqY7WHdzT+7Wjaa0I0uRzeYW0gZRfnno
qvYPLO+LCNcpcnJQztsF7mVM7wHEf3Hyth7kHUMa5ESGm4ymyaufm1NCzUFbUxMSBMmeStnLf7pP
OtV42GBy9xFcSbZjSSQbtctdXIIILaOeDMZDUZ0Scat/69+pjGmvHXEQj1g1aOkWGD1+0FP1D3UG
DvF0gCvxjB1kmDvp8/gjkgZ6TbbY9nBj9g6iuGd2ulw55+F7DYdF4eJS6afGrTgfCVW2ipc4u4z4
cEd+DdRKYfqvBv97o4ZAFEiZgeMm0yZmK7fwe0o9mewXeBK0OdxBppeX27HysLWZ0k3fvBE+Sq/O
1lQzTpNgy265ypqS6TK4K8MrsCas8CBEPZWHbuNkH/yumbKK51laBk/X98Z7LnnVZvyKi12LSHer
HzTdQSxOQ01uGw5YLMgLrn8an9nL2ayjdQMOr/O2+zdt5EPMHTSs2IL22r6lUFTDbYTDYoAbsxup
bqlsy+yJxF5oVKx8ArA+JD6Dps2Rvud9dKyYZSxrCUt3w9wyRJbiRexVNUSZhKE5ouTubOxMYFOk
WQo01CP7NLC0H7LghNtxfgmxj0KUCglC38u9T0XCP5xnDymAMoqNnkAhOuz60pXYVAAjqK3l9fCT
SZCeq3GXY9I5XbryJU7Pcv6UV1ulhMjuQDJchLsw7sbhuZj3JmgXGGQJMLGfhicl+5r1vWpCFrvP
JuOaYktZQl1GLUSRoHJ6GYZQslN2y54ZkwNnczoWLGSmoyVs0ECmsyPP22BwyRmBdkda9Qu+2qTC
dnBjnQ7AutwK5ISDR+GsWn6G6q6djhruSemdhTnWd8NN/xqe/4D9foX4/8P5/x5KCqu6nkvC/7gA
f+/DXHGdjjTw4fiBSccd2cmbYNxocrT7e27Gu9E3OuN5CHJrZ5qil/cMxpKWO6ESGMrpS9AhTF9N
htbvjKro0bJL2q5ujqag0iv+PfX3orwUEDY7Rtt/z0lLwcvW+hN/j61G9c26tjadCsUeS1f00lP8
Qxwak8i/55r1hTqFav/3ZW7RH/x9998Lf+/734+QRrfaRsRD5w7IX+2/NxG1Sf7g37d/b+3CksYk
kdP9gAXfGbePqaIbV2eIKliWKPyzWKZgqzu2uMaFhDfCAZIT7HenUZ9d/CziW9rPT004X6agJfDW
5KyVuaKdMbQ8ExH1aSk5tvfCp4wZio8DDRb9wBtxOu9iIfEa7teeZIZiUjZRSUZTlT0CwWptI8km
P4NPl4bDROJtG/pEStHkMUGwCqDGDFrsrCSiawgSLY1p0Cb38EQzJTkJcfrIh3LcDTH1KYoTtj6d
fVPvY4Crtp+2uQ6yHY+fpUhYtRpAi2rD7WyqHmdllxAK22ji4LeSqXENMhodn/NOlg64RYFuIBY1
RbB4U/ErA3wybV2zmT9QhbR2tlBw9APp7wGUNHS2bk50idfG8Ds12BbtUOO600NrbEc2wrRl2IyL
+y4ro8eQyPsSduoqJAmAB3qrqraihmt9nPQ4q9BHaCWGrZJWQ7y06h4LFkhei5pAphuGp1CX/7XY
NoDwwfDHymVZwMuraBQdeTF+klz7LCzmGVmsBeRcp9jGwUyYTLgvDeObBDaFagDtDYqEgYrgseAJ
YmXaujAWdKznPIJsByFwLn7IzUk8Ur3iKX6p6B9a2GLNQBuQzHg+qVgOavX645GVHeLoHjdD8RKU
KYSnSL5IIhuHpmgzZlRlsSnIXSPuK8v3rfY1zZjoYqsnsAbOZRK7HHKvnaC4S3G24IjdP7C2q3ZV
/ismMB+CBsK6MWUjDrHa3gILGBA9xBIzB0ymklPS4UbVrWtNVnzGBJw40om4D0gKpQlpYenoyFPj
IzKMbiMH+pcVLU8z1sXo9CWYx6LmzzH02nQ1UVSZbcqRPp1yjfDlrAy2WoQcOuNW2xlK75XDNG27
eYHNjXuZkIMpKnp5r7kSPWmUmEPiqy3LkCNTFrPEzH6bMcIB05zPy8JMxIzxM8FjZWIzJv4Vr1hA
noza1fhgCax+1Tz8SfSG0VrG3pZKjKhkLtmOGZpcC8NxMec9clrukoRqQE3ad8FkL6iYoNUdAFGj
6oIn9zqLgZx9anXOqKtJHgYWSTaGSbSM1VVMaQkGoWCuPICqiswNw4StLVGws1HJe1aqlCw/lrKk
yrUz5gSCPD4HXEjYDjCMkLGTr6sQdi7e1H7xOwppf5RSVm5VVlyrr6nI4zze6BZQd09JkwThtAmW
EhtdSLelrMIzFAvY8ziwLE6gsaGWQ1b6s6YfdA7AUDM9zHsuswFvT4zDI3VrylD8lyYh34RCJW+p
+ooqvYzhZ9xOe0mF9yVCMmCJDbcqweyzCgwRp+NPnmEllsbhIyqBlEu8muxSTjezQjRM3KTLBiu3
wm9NrJImmKrhUDD8bxY1pgFO35pluavp81QBTXVgiFM6Q37uuYKjNRNCYIhVAnzGluDm6SxeDDXv
ziX+lXE6fYuG+D6tSaYlvlieMKcetOyvtqS33weRzKmdlbOpMnIU1Huhk1Ue/VGAZgAXHPKcMS/g
4GrNy5QL6juGMjhvgVUazILDaPAzVdiPFBEy3tK20ZrdPh3ij6w3Ew8R3UFpIwNWJPpWbH4ZvOKt
hkW7YuNpdyERxTb7JDuUCjBxUlM5dJIiuljcNH4hzGcZRwZZN0I3NQPaHhT+WZ8VkN+ZGRpTianQ
FC9+vzTIb4zoXEihTEZI/2jk/lY23Cf9UnrdRNq2jEUXjVYbnfKKBlQDtF800VZFQjtLujkDPxx+
L+ubLAQvQhCCU9RCSiZ9VnfaIdKoLxLs4g3rGLBEluZDTBlTBnkCgI9CQUrmbttOmCLp2c1CPm6n
ev/RmVGwEw3K4VH/yvScyFzdwtBnHBx8BH/L3IuQOrsEGVE6ynnkIn+Tzn0J1ZysC/JSVfqlfmSk
JYc6jv39Ja5aBNqRdVdLMWPSzJyC2wymXIvxrmoupB2GK9MPE0P0PSDOY4GLY2b6QwjfsBAJOmY3
uov9yzy297Z8Wf/FfWBEXFSRLmCKF9hSomhcJ9mdgMvIjwpNQlMPRtNg77cK2GkvcQNxzY5bMSvn
zrewqHMLgI9BF3oo0CJ23bPgLFEY+MOgndOAatTQ1NKzGvJnpKjy9Da7kOY7bwtgHhx4N0RJLa4Y
LRAbljEDrpixWc8xydGNWfPztEUgwi+Z6HD6ZJXZn4uQS95IWjKs1jF1SyGuxpxTS+xyZAlwV4RK
svWG4XK1DMQfz8y+5EAEhOi0t0xkaJCbx6UTFk+tYU+U5A/BXFq2VTUke8TS+0ALM68sKCGtHGlf
EjLlr7SA4FnyR/yALiwV4hgEjRYG4skIZSE0mRriLJj6RnNRpEogfhY3SWWiscdQgcgTnd5vYIe1
DYCnyMBKeJIzMEwBLjbMkXoeMGjU22oTFlD4DF07zbgFwGu15gEstgffj4kfwq2Mc9MglEGm37qh
oSXbGKBdmjI/JhfVayL5TcKLGV9e4mo7BmplMsc0icLNwlDDDUxC07tRY/yh5le5SO5CHW6liQU5
7NuROTzNiFjIbh8ieinaBN0Sm0neGG9tqsn3XD3NSqOxkVdboWeAOYspiq2u/OGI07Kb1huu9ONj
7s3vIMuvk9wtRGsO7WEMd8oEHiDrpJxocgjT3KKpH3KmUI1lHq0i/9SCgPQUERS/TJ6nyDT2ytLf
Zq5ALlbKGqq7amw3q4VRO4M0JoFoOPibMzunZmtK8KdcVx8EQG8sARJbYgQ0vjEzLFLxCHmopR8l
1e5lU0vuVGHWOM64S0D6HOhfXG0NgqgkdVOkUBei9mUh9iHWa1eKITXIUr0x65BRYYjmRwn1D6Ud
a7ovTL/iiSGWUJwqvOv0ZkEwBnhQ5bJvCZJw7vn/sVYMm1M5N6dAiN7nyYy2+sg0xp2TXL2oHWa6
M9OkXMb6qzYGb2jg/4gtyPYau4ITRoL1FXaD7fhcZ2W8KXAniWKmV1IEi79MamRIcY9YcW2BhCbz
ImqBdmCbjq1TOErzzvhLTk9KojMGyxcrQPosStxCfdIF3GX0EHhV0xEyitKvhqumKXa8LXyGBj0f
qO84YNUtWBOe6qM1YYu7yDjkdJJd5UjSFoqTzXInM0r1UYAvW8K8qhgwByNVR5YWjSAxDTClxsDY
gCtkyCSWaEzppxY/GH15rsIcwe2MlLTFfszsZri1Oel7iwHvanyaLHaJEeynrXWS3GfYkGN/VxQl
2WHX8wwRYZIbBJcQ6muJUx135OmJAt4zqH3twaiN3WzUB3VSw5cqSd1QjpyWbCoGWKruq3X3YRBt
dMzJqpst2hVLq3Av+ii0J7mK1yQzePkGZgkF9qdObLxFkoZJxpQTCmZ2HKYENmEepBSQ6escml+x
NmhbZVYsvy26F6kbwmOuspQVc/qupbgJdhxQjTmppZFIp1XvTQ3FGIu/Ry7H4BpieYqDWoMEPO1H
7lw31xsSdTqOQqwJNCUZkiblKuaiW8XDOayY7UmbOjRF38RywuqonOpiOY5a9GOMeWAL4VeQMtkJ
0lnzKMb8oqvmk2JI5DoLOAV1sBR8FSPll7piqNbT9bL4W/VFtEBUurhsN9XK7E3qfmcZteCECvwv
BJvaMjDECKk9WxQitTbf1SlHrGjGHeLjVvIsrT7UYu6RifNeyuzDYyZsCKiTiXtMYQrht4vyV3hu
kBa8ioBmY9y+51PSkig1wpscidfRIOanB32QaaHl4aDjP8ZcCo8+o8j5boY7J4ZK4xox/DRNIdom
hqrRxCoLzLe4LAnJOAWf9NLVaKBHJGWRNIeeTh6RPQ4xNMU5TPwgoNUjouQaRDpWLT1YLWdjzSdN
vSHDUVrKQYzoopnnm6kb03bsFMziJaNm3tX6qUjyHbwJLLVLxpID5TnJengTLh6bFj4DJEdMrfXS
Vscmww62XyducAW5eeA4VblrkW6k4A8cBQ2w8hx1F2YKNwHP7QproK0ScAIFqWEGMvUfaV+kjq6a
HtU89sV44JOwjRhAy2FBMm4kzBtPlYtON7SXtMsoAogl8z0J+62V4gFmYNrq56HAAeNml00vGd80
SVCdKJCg1VqrXra9I+6eDjKW1vZZLQrroJULqdxqDyNWizaKPl2GQaLzxvbVDhQimobaPCk6s9dQ
CLHHX4tliYuTuhRCTvvEdZ67ZmiB71oEavd4LXbJQRKG5ySUn/jgi222NGwEuqJhH+qTISYfqYIH
aqtxhPqcxa8sYAka6Ys8wR4flA5qyczxFdfzHsAnVaTgIAdW9ibqAWNGoTsk3apTzAcQyJlQ8rwW
NlmngfWJ4C6TxWyaU6l2ABta2mRP0zrnayvh1ERf/aTtm7lLDxjIcXWYKrBOE6LygdJKrhSeWQqg
9YLaFlNiHD9fygwaQxh1uAfBqWgYDtQdTY8Frk6QuCsaaPuLkaNbMZzxQ8LEuL0AvIWS5kKvUW3N
89Rs2QUQQDcKPF34iHqtj09RafiVpY3rKAONtwwpLpYxSdUnAo+CRS52fQO/rleXgm5bdUYFNjmp
peamh+PSQHzUSlVHVNX8ziy9mhXNx7zPFi6LRofECPsIt9rAVYNgPLVptB2G5Wkhfg/TTnh/01Id
cAlqXey74A4GsUeI6iVtIF8Li3xQVnhHU1mY1Ly96xmey6Lo6uPbEobiHouf+6AqkLmG1lijVHWb
8xltVQHjs2kCci8w8lWKHqEUlkT5PHNdE+ilaOga5jv+w0hRxWVykgpmVct2EHLVEyQj+lMRBS5d
8BvUjEps5O+lvkZyLHnrqm9wQhGY4oJ6kuMYbbASX0qIHZUMw7Ca622LjWUtCcFVbFCILODCfLBM
yt4yXfGHZae0aCsEJT5QFl6YmCyQLcYNYcS/LJQ/0VLXjlHQ3RVYa3EH5C62OYLdYGKmJjIpn4VZ
ehjT0NCa1msx45ee6FyoBmDhSA9/lllsEGcZ30scwwmB+N63It2OPr6joMIMFZe+46zxYSMY1TWO
gL5QJ+AcxOldZv3LDF+QOFTMpHDn7y3PGOUPsQNMGVf0aH4YI50L8SofskhbV/ltoD6CEm0pEqy9
2MHzwGX+s8MPCA0mU5oycQmFoKzC48dr6/rBLceAKZDQi4jqe6P0OFQpEE9FvZChuYtfij5elwZM
o9NPaVNCBSD9jLseAtmY/kRGXDwvUPXlEqisXPtYjRZOooarxjUyBqr2yAhkyqRjsMTmVWsAREbA
q5nhV6jE0gkPWbfUkFG1A1TNtJqK66KIX2YlRV/0Nj8aCV+5pL9iMclUU2l/2N/ec53Zi0YsMmy5
su7xHK732hROfljH73jEw8va9SMbaqwi5m17xmosDcSC9fZcoNvvZDdW8nqjhRQxBl4NjTL6bF1A
E2q5N8bVQVkavgI5qRwZpngZUJ3MpJmguh622M1jdYxtIhWD9JkF1q1YEvQr2d9iBfhEAm48Ze8m
yTubRc/bYz2pJniXgI84GTgQcurPYVQ3a5vhlI22eDO5cweL3JA+oW4pl6bwByl4YqFLSNeyCDCt
CoYbpvRKugS9YT4JUD0RxWn9g80rvmAvPDuaaV1NI7QwaA5g/dftzSwKV8f80J3KGllqqVxVzFTt
QlIbNwurjSGIJGQZwGnInwIzy9nnmPFMrH3FJDa4jqx+kM2aqVXoWwPmgZIZ/SYQKEJNlJwKtn0O
hQp6BKokMS7RydPqDREritmpO0ElJkEIKyctEmurUFvsw1L9jnPBOsdJ9byIiDpHWZl8gg0qVmAU
L3lBIU9Ao55oflCL/jB3YJZW0Z2UrxHiSc7C79AR1nB7Uzc3WlCH4E0pCs9cFEj6A3hGlHw2VWk8
m4yj6RpmWx/wQoZ8lyP1Q/OC87xWCb+F2m9G3cTZchHORt/8hAzevLKBKzFWyrKxYGIsFcN6LKwz
b53al2Je+qGh4EAbhWQxBfPJnCZs6AwwUi2YKeRqigNDgFEcCHAQZpkVQ2J+hYManssEnTlG37+H
oXBPSkNzM50uOaqKhzwv+VbW0kMQtKIzj8gPlX4lWXadm8/o+AUyWbxSYtistM+NYGLFEObMOcJI
89uPXugPTTuDJi0jog6dyJKmJdiWlbR1Bwktj1gsravFBdj+wjhiYodzEsnKtokskkYpc1SFSfzW
e+1FaXPt3RLgWJlJ9ZHo06fYCSe50Y/stc8jZ/ZOOPt+Egk2iYoWxkrLPYj9uJ8Uj4mueBs0+MgI
sBmKYzoi5E+gvucji3+HLIuNZLLpR9if9fo7CwsKUsmEXlyuzjv//2+jubmM3Sqo0tbYE3LHkvPf
28PaMGeA6rWJGMbZpfEvUIeub1q//Pcwr3U8Ef4e/+/bvx///77+348vQ8P/9d9jwwRhHDeSMP7y
JyM0EhjjxuuXv+/+vgirMW2zWvP+9/Dvu7/n/l79783/z3P/z8O/9wW4zVTDt9QE3rz6HFv5lO+D
tOLTzOtH/N+3f8/+PSZLjZeEHLcP2Sqv9Cfl/u8LV1e9OP89Jq7o/z5WV50tOpr4YeSLtk0XwcHz
tpUdlVHmPks7rN9Nodut3pxZNZtEWeDwa5qgp/lQa/tIjIjljALTJXYFysr6sMOF8X8vpOtbDF0F
eRCU7X8/8Pe2v4cCQ6GNPkaHv6diTVX3k2yiZOvFVEW/jG/P3/v+Xvn7UuYNf5ym8yWJFYTbeoGg
K1n/7t/LnUwOeyl/z6qsQRi2BtStOlyBGBexA4UDLlurW5FRA+YHGXtxXYH+qkl37RIAmqGZG0cn
lGz/90WeOggRUdks8BsXGCK4zhhl97N6dyI+1Zh+JgScpWzgagNiFuGkDDOVaAzMxrbx6lOdrEZR
xd8Fvj78ey7PR6jbvdE02wbb5lIakDf8vTKExf/h7jyaK0fS7vxXFLMWRshEwik0WvB6w0tbhtwg
isUqeJvwv14PbvdMV1d/6orQUou+TVO8BGHSvO85zxHzJqiKb9lAVf6Pn8t0xIQ6dc4xAI62S6/v
cH3vKjQW8ojRn/hzoM/+5/f99luub/vbv7l+a2zppIihwBX6n4NK/3Nk1399/cYP7/1//fYf71B5
id4RqE3i5L//yB9+Zxl7+zhtTqRx9SuYWQx/Xg5IwfahwYb+07DEWUhC2bfu1J5TSs/gpKBn9DCo
17lBzEZB4Iuo924d0BUoo4Obkk7kRElzNrqBrlJKH78N933Ub5I2A1aLbqUuQXmBWFkHvvGlb8zv
joryY0/SLJkGLPUbVi7sOG122ZAKDMehJkbPUgbsPP3CGiHAwCDqfb0L6H0YDqUA3TYU3vxnFmDl
JR0Y0vzaRDprmpuwTYN1FfY1ZiWa9X3RIPz02IuoEaiBhuFR5N/IszQ2DQDslLXAukvJAKdEt8Yu
j7rIKZ9bhwZCHUEGESgpeqpkaxbd9Ltb/IpxpsJDPYonSYoPy1u9GjMTIUKc7DOmYDidgvSRAgaP
YF9mBjFyKg8/V9ndZ+Rar2rCFy6joLHU0cEUFm26blGDZ6F/7MtxWgcppi3iK1wKANXMowUUx0Wr
DPdjQijpVUZzX9JbDJK7KJgzQl99JDSifbfDlIDxpHbX0henMho65KcBYnQdHEMPA4jp+p9SZJUt
fZB1GMY4iDoUPYWmeE/oUpdm26bQb6a7TbOspdFo09FP03tNNjGagAoNdYRfN0ANKmmunZT96trW
F5l2mGc1xTQ1ib3toB2PSoQB5V0Pq37tZvUnXAZkVHhwTpo2DG9qjzopEfNkUQk9A+RgfDBUOR5q
l71DSA82bePm5A7GhT5B07fPtcm6WLAzbQsYJpOOVzSDL0MqzmRp2ejHumTTeuWt0Vr1drCDO0Oq
t6Je6rYcjsEtTHFEGsSSk56dFRhj0qD47mYxad4DxvGwNm6jghoa0xlModjgnGTyEkIZscyeDE9N
OaBGAjNVoVwVqfhsttY3JzX2RYi5gh+9pRzAAxPN97nhPPVOM95Te5Qhi7XURgHm2C7QXHg0NcWQ
o6HMCddUmh6Exy6o8I2TGzylqrcf2kx+tyUu/jj7QBQjCjKnQLdL1hWZkWu/nT9FeyMUbBNmmexV
uuh6nfYrzcBl4zcYG69mr9dC38ysLttUxH2tQCXPNFdYs5L4o2MksLpwzTVtLLkpU/dr2DfRx5Ly
VhD4ZCcN8bYeALcF1HW3QR4czTQ+UMz8IGsVkC7h3xi+ZVDqLO0PomzPWe6jgfMYRFU+YKtT9r63
Im/fVsGtjuLmqFTBOFLmR0oCtyYmrFH3L3XWvJoVR5BXiGDz4KEqxb2ORrZ+nO/e2MASTm6sbnoX
KeEuTYxPQGpKeEYkUNOgw0pjZOCJHXyOYkTVc2HC1IlyFp14gNsouC1nh1ovzwf0COMr2zUUFeaB
0CX2uN1JobAbMPboBqQSw/nWGqDxVUYeoqnN67fcoWygISSuLQf4nkLfJijtIX5J9dad1fCUtw0q
wwShDOcWAXMbGYSVQWmXAtHtVJxaNw7vXWKI2VMHnAVyuUdLvHqJb6KGKdBfyvTDpOJup1O24SJy
7UsfBV9bSmidsEFiSORdI8EYN3WX3BPwBz5wtnDPBh1P99j3yGIm4uaoTNkhoql+CLb2PMpN5bbD
c1cOtC2H51qTdEFcyjdJgvOqpliwbW00vyMxuKzheVO6xGhcusWJOPj+qsEznem8hXeSyI3R33GI
ci110KIYpfShRl3viIPkhmlQwo5TSc760ILOQ02KkGM3G4a9GRJMFdCA8hSlsUP2w0FagIVsI7qD
LDqg0VpICHTvtkHitYc2NO/qGV0YzaoP3ZxhauofBq1ngoOofUyVwF5ohuo4eN3XBFIqhbbifUxA
Eg5NVLBKMz8SLKY56w0eJBtSZt1OJ9P2MLZ17rYnuxI9kkWBx3IXDCipQAS5PY2tRA+uYqrFxnqW
1XxqEddkdpjfLiIz7ly37ONzWgH3bfL8TJ30zjCvAvRYbcrEIc+7dptd16L/JzY3PU4NF9qf9UWF
MXCaqg8oI4ykHqIBycbxLqVufxyI1mtyDxvXmFiYhkv/YI7py4Dg1R3Hl8yhmW46yW1HQCGiUqwW
jsTCZDbWKrSRwk/9dO6aJDvWxCvmxO4KxtTC/1IVmmI+ROXQaT6mnhmjmameHJpaxRxDEXWYmXPD
fXeWR9UhcgUywrkZeICo2bHam8e3wKwvgzlVQHP46xMc78LEku3lWJDr6Fn42hZIdf36gC4nrxEi
QAHl7fLj4AC3o82MDWr52vUbswcbr3bVc6nb8ORH9uc4g2yYNKRHdQvBZlheSNHETBEWHyIjio5R
3vjHSY2fIwNQhS6s6ShY7SEv4aUhAnpj58gJEnRQp7QuBMHt81ou1cNAy9247AFMl31BzT7S06XY
mQvk8/oi//PR9dPfDnH5AU1syrHYXL/Qt5LlHKF1OTUU8WykGZAfdzDXHt5ydJGf8rEl6AeqP8vH
mYLTlLZHj1xEqr8jkIDSKay18A0AJI2/K2Ai5s2LFaL9Fz46z+uS/vpCyuEMAYeX66eR4VFBZ8O2
hohO3FLwGqqOvOXrQVlaD/OmnfRDtNzhqWI+aJN0vnF4WthcsomoJegS0ld/TIb542u95zNvOhiM
GhLeVz/kiIRWh/oytS9h17Gh+yMH5vqRXtaoXWyTjkTHeaVqmp17sZBZr4jUkAi/lNF3d03l6P+r
+Je5phrjZ9beMfoUXf2S/HIls+bNY9964uC4EIu85WXOEPIa7RKpYA4LqQpY7LGrcJ01pX0buSUD
hCPlcVpSUa8fNaYhj0SMlBQzKMWGCyO2tqxlLWaz5eCzeAHDXj9y2OquHeJ66BqcK7sWR7jX4oiO
vY+c4GDX0Exkiug3JGBBUq4keDmyHq+xLIXwajJ/PKBs+mUeWOex18sJeQNKJL3SXAehgWXH1dax
ksI6aitp1h1z6E0Lq37tSobKBZ0M69J3C2gBEG+yAJoC6dhORbdu0kqurJ69DH3M+yoI4p0g9pUS
N1veTRsb3695O9eXbtlhiCFATD9bFIb+jcl1Sc9eNxkFkabxilPRC+xLBhMaVK/KR4ibxCiceaG+
eiAkSOxG+qPHeXm5nv/rpxYlRSK4wj2nOwSgt1wDVm6/v/gjDBUPrcBq9g0UuBkbIhkRZkn9tuxQ
vJAksfIXkPAfN+X10ynBU15OJBN12nuyrOGlqvDU9fOilUzmRG8jc3xbwigZ993DMFan/56rXkdL
OMZFAiOc/QPFHeCbJEooatbAJ9NdmW7SjYs7zHyd3yM2EAllwg3yaniOG/+5fjOeyQMGi4ZIFaX2
shaEuZywICZweeWeow+kNdyK9/GOjkXwIXrO0Xrs3AnC6Sr/DkRxeSjHHWVPOogVviRaAaRRqA1N
EOjWCeBIuuGfiwU4BoJky6A+P8GTbgZAr1siCaE6Rv3efJzv2q8ln07IBm8UYggQR/QAXySPr1gj
zGk/86scenHIv5ob8xEzGk3CHDc4whvnHL8JdjHYU8nY5g6k/LQvjRPeqTbZsHJuxh2OEKm2kf0V
MQywmgrQ6LN4eQBgtYnvO9pxN9iMEVo8G1RKjS2282QBTXnn6Wt4L8+o0wAXbPDHQiTIaL2+Ey87
kXL45LzbF/lkvFrH4Il6PGs9jR3Lgr17E0Rn1gwMK/Il+TTdBe8j3vBPAwzsdheeRXxQGPi71cCg
7bCR3Kp6bdDFQk5+Bj47V2y6b8rP3Ac44Ge6E3SNztkpecNxWZFQsxFqGzY4CnDEorfA2AvgoTNu
6pgW1gp5HKCo4Z6VGOMGknj/4YzaYje+hSQXPn7z221LBmx8JuYNLzqT4V7Ve999MrLdD7j2+99Y
5/+t6PL7Mi5a/a9/SA86O+vCKSyLw/u//oHwxLRNlhO2SzgAOHb7pzCDqh6HJLMERk3zWBlIVjbp
d+NU7lNiTsJHKKcZuoWtSSaMu57yHWVF9+zdzl+5Q1jXotHLFrbL5KzFluienEtBAhT3V7iLvENQ
3MPsHCoYqmvL2Bm+pMfOumEnkfx9hmiCMvDj/B263zbf5i9QOG7xgO6rj/1D8pg/Vx9bKg4ruW6+
JUeItZ+zLwqDy66/ZEfmfnSYJjcsxvq9tZvoSOzcBwYztAZ7ZDPYqZFP49u3MDZNOzms1JqnYwXm
DWXprHBHtR/dWzDMI9Xss9MTerH91vTvznN+BscbfceYgKHB/Y4Dyp5Xzold2hpg2kvyhhjSfKdu
jfx1eKKx8Fxz0bHawCrmOzzV8BoMZP1IyQ4YZoOz/cAt29J+fERsVn9CYuFdyu0FowReXWrDGefv
iCTqxY1ZZO+zN7T6W+PB+ggFc+tvwm/zm4Ox29rFz+TrNBf52bM28bk7mPtopy74QtWrrlbYpzZY
79sHMIAInvNPJWQRXC8omzbInTFH8py6uAHeks0qPhQ2uNYbnrDpbkEAPJNO/Q0wWexuWB2s21W8
3gOzBPZJBzvCQHjqFuPFCZ8COPWNeKRZKSJWOmdK5NDFF3oDty0yvsu0ZpWxNuo9RAbilW7CrXUv
3vP8UO/HL2zBOVQ6VDv7WL9MJ/+FfeWOlduWtfnewDG0XkALlxf7FSUhCtHNMdl5m1/c+T8Fifx2
4zvSFMpxHd+XP+VhALLXKLrkcJFef8GzFK2XMYbb64PrfyYWEaxkDK3rFdsMyiaMRh9wJOmF+L1o
lX9xMD9FilwPRhAe63qmIvvg56fQTtrRafx+uMSSWiH/teYhKjYTpwhEGw4b5o81PrsEOgZ9sLuq
vQtp4GKz/IB/JL67Hs7/rzEVluN4XL3/8b//19fxf0JO/EtMxadYfy2XkuKPURW//9TvURWe809K
atIWtrQ9sidMxsHfoyp8+U/yXhzp+8oC8O8sF+ffYRXuP0lPlyx4+Y50XYvD0GXXRv/6h5L/VL7l
mj6pmdL0fI7w38f3+7isf/r8x3Fa/HmYVh7BF9SlTKks3k44P2fOsDmP0o7cnZNPWMTeDVqCS9tH
WxTN3q6xzKPziS4264NKzNahCIFpFOS2kZRj7jo13P5w+v6LaeOnFJ7fDseVbJeUYApxxE8PD10G
WaHesU+WLb31RDNwm8iv/eRWd2bxxa/AT9se1hujr+4Gf8h+EQZDBsgPk9bvv57n1vR93yJs7Kfg
Dj9xiCGSrjo1Y/BSen33ZI/B3ml1cRrMACayg9usr9qztvv4F1OmWGbEP2bM6y/nVuFeYbJEOK1+
+tubiEZelwoctflgfymDKd05k4VIofPWSROz4kvCE9N9WrrzkRBddq0Zw1iSnxKtWlyWrJJCuhar
fNDz/hcX5s8pOb8dnHDo22IQEr57PfgfUnKGOu0n02gw3FMj2iCnerGzutrWdSC2uWbRQh4sRjIV
rg3ECFBlczjoIQCLXhItbkyHArDRMHrbvz8u5f31pPE0CF/a7FYcgkT4/g/HhctE5ySlq1PUB2oX
1gHOn7Yy10XgfzfTFI6WSaFPZugFqFKtddbbS3yifbzGd4OcTJSkjYlmO6un0zS17tYwAxZobkgC
nzjSCifDomuerBL51eTiPnbCWJwGZ3x3osZ56MoXp9Yuaie1j2fWcCiwylen9T8YiVSPRlrd85Cl
oNELqD6JQCoFWDCURJj6mDXD4Ps1DzYo2ZrE2oM6kLgvhiM/mbLwz39/tsSfp4PlKjomj5VDf951
kD0vZ/OHs5UIErcJKlenuETSEiIiWTu2aGHG0ELXGSJGYtsTuGdMz3B4v5ZBtBh3/98ORAhGHsGT
zgP104MWJkhlo2lSJ9tr2dGa0W1uBtbj3I1oZlrQPKRRV5PG1aQObZsfWs8Yn//+ZPz1znGYoz1l
02ezWa0uIT4/nAvqh43hlJ069UEEz3WvyBgH8TIdlO/fqzjZco1+Nbz9dbTldzpSLNdBMCX8dLea
PR3pVmbqZJk21ZASQJ6WT2Xo3ZcBmwFKofMpt5OLbKlkp7N7a2KvQ0cMN7qxf/HoyL+ON45pSVdI
x1JcCO+nm8ELLNHPhrBOZdqey3Swzpbf3nootcwk8x9Nb/pqu7Di88LF/RtTmpx73NFjOR/0XMRr
K6rELXMWLn+6vVQiJ+JJnezRMgsanhPNx7pJA4JvyjPxwtM2LRm8RZ+veNy6m7+/mPKvI7djKuYx
cxk8lfz5zg6koEvmpOo0qKUAO1fBXdOE8JUpgu9GJCF1gPy7MmA21XamDpm2u00woa8uq/pRzyg0
Kxb3VQd325tda2UNRN2WFUme3WCderoQl0yHFF1xRaGXJNuMZhlWhtDdZq4VUtZIJ3oOmn6njwbh
7/889y+jHH+UsnzlL7craWt/vlfTzHfGHP/RCWE5K12D2A3T5HCHoitPdf+5C8fyF+tY8ecQq9/G
CsehYyRcliHy5+djrLymbNzaOsW2Pz7mYTjdV3FzLyrIqr7d+AhlPOThmeWdri8eLXrnnQJk/otJ
Wfx57mGiV2oJ7vIVKxQWsj8fSRW1ZVbXlXFsg9TAFmc+qczPdi5mV+rmMUqTITG3lYd8BqWpdSs1
O8dQg7vzJFAtH4ZnGDbhE0qq5heTtv3nEXU5NtdjNcaij0daIXX985Wp0llJR7j+sfaxZhroEYUN
NC/t6ek6oT8RDES5iWO7NV2pT4ItYpUH3t0yr4S04TaydkFq9ZZxGsiiv3HGeG/34cKgr09pYPvA
RbiNi8J292RALTrnkf2D9jej5AeTibW6nILTKDr7PJJMdesntbh4sVPvp9bz16MKHszQu6lC6nqF
RgzRVCH8bvwcY2SCpFvWfWmEmy1Px23dUCtheZSupzmW6wS3KqpZf6/Cyrwf9rEoy9Pf39pcwj/f
aTZLX5c5nAfXNy1Eu85Pd3fhIdQZcws0cwhmW9vOB3OO5m0ZO8aWovudNQYDkzbhYImBsm3m2Fel
4yQrVmgRHtUmHY5JwjxSmyNmXg+6gFkCTc2tCakhzoWsneSRthg0UFO95io/zEm69FxgZUTVaB0n
1JJH33UexsGE65dSWSEHsIfEh3c7le6x8AC/D85wwXyJfijsJRfb1WR9kgzS+AHb4VlRzBUjgWlk
OdHyvuaGXT8fKYSsNWXOGxoWTDKVi6MxmJuVNcPOMzJYJIi8Sjym4Mq8mGr/MO6DbpguxTBvg6zL
T3KgXdJKp92yPOAWGtJTWyN8mRHAMG6QCdVSByEo0QeO8SmrUnKsouKx9OxHxrUIkQw4/ax/nWIS
lHGdIF2tyUyJyFbwa8JUK8cJ7lLbBRyaq/uWMfRuwF6CXW6ONo6JrZ71/65OIn3ONZ33yg7dTWot
+LhJ++c2hD5W+gOtaFuOJGF1waqeSZVyx4plD66Vo8XmNqnlZ9dEchWHAO6sfvyimYSJ9n1NiuSz
Ze+zWWA26XDIuH08nrUaytU8mJ/KPiQ+T4D6aJc2rk6AVNAGuiFXutxpFyje6NJrbPPeOm7LAviO
qmJ1sPtL3FnOrfbpwtEIORWNBqREwWsIcW2WTrCtvbbd+XPgHKd5+pAU8XCmBYX8zYwOZu58K0YP
C3Xk15vM1aTolDEoY4FNzI3a8B5Vur7BrLy3UMO8psV0p2B95UHcP7oo7fRgsZBvu0cn7dNzkBUO
pdqg2NRJBtu8jJ5VWrsPkQjISQlZeOR5g1rcaQ+xV+MuKbLv2tHho9EH3wNTBpvBRhTYR5mPs7Rl
MWtn820RfkwrvzmWjDWYKaJLG+TTjZw97/NQLT7/4rZOBhdSiqp2LFSxigYuiousRwk4Tc1z13d4
56pdB/DW8vT06OVLGEY0XgyblIQcMOJc0fh1uK0PArH4qsWtviGwStZzAfLOnvfcawDQmgX4K7g2
lr/of2Th8ShlQHDCDt7kcoc3hXlNVd3VPh+JOvjux40+lXP57ofMwb4/l6j6ygsjmVxX0ezvQiuh
TKYxPfidI9Zavxk8Gh8C6yUphkc/jeV5HlhZWOykd1WkktNQ9LdGl22HeqqfNIS/UA3Bfeu062TS
NKSTXKx951tcIFy08wY6Gk10VPALSTckeCBDYa6SBMz+nIQPU1J/Udao9w1y8L0Osy9YuW4YMHwS
VVV9zx9I/k3SEA8ogy/KD6ZTm5ffDdUPt2EnaISUlrcyuao3quni59DmDivioxYxJhY4JhK9OJ0m
970943KJHku5oJg8Ft7KtZo7DRME6W5+zEzgik793R+EcZvZ+ovOllBwFz9XN7+FZjEci45ALzsl
FiSN4bCZuJZqLHVl8xqLAHCeHd05Jd0FjJzULD0fVD+0+mFwraOt+YXYXjHu1QyBM8HEe8IhL51q
pp1pcLVIKQZQbeLpLlwjOZe18bFhO7yzBxf4N9x5BoLya86SAqgcvEAhqnsUq/rQe+kZQwUi4gg1
IASJJ3OMQJP51qE35lfkTsg7a9rLwnCzQ90DYKv71wbuUpcj4ULVuVqocyGA8wH/oKD075HUp4Pb
xB9JiwPYGpAb7rTYoJXdJDx2Jdw/3bINLaV4Ltx92LrhcydAVttZ/qFRyXg2RBp8rJX6FprjBCpy
StlGcyR90Vk0kJEi5c7gf+z8lEDqgBGJFMx+XUQAgZmsiz1GyZuxgUxH2OenkRXajVAh6rmuG895
7z9HUx3zvPU7axTqzoiczahybOUjblqrsKfncIlKZnWtTEARoXmJSx/gKAifQSThVij21Plog3Gp
jUPfinu0Rvy46kjM1d6tMd82vTdsr5uzgp3xVraw0hPymAGDenG5a7rCXQ1yxiVlkAQiFwOEAgzF
6PRAcE67SC5E7tmnKZ3vi7bhlMkCi1AO6cFM9DPFMfcU5jRb6hTgTu6Uj8irCnCiCTzLYUDyLkfr
U6+glFcJPDuDwcmaU2YIqb/N0xJJMFj9ocBuSeFa2DeDXXebotwN7BkQICN9Lp105CaRD6GBWt2B
RHDjY1Xg0U3tjeu0AMzIBHCNMTtb+jz1jbH3kdmvb3QVgiWbK3aL1XivvQAuwMJm04F9riQ21EYo
ZM/YwunU2bsR3cFapQ1zfuMam6xjTHEaiJ4GpCj85tadHFLipFy9lfXgf6719LkHeYHJCmG29OsX
o2aZHU5k8wUidzZmmObrojYJWpjhb1bL5sJTg36fEgng141NMlggUnUjVaNaFd9zkt7XnmFb5zpy
H1qnzu88LQziEatxm3feue/b5oF1OHZ9n2xHP7C3WdVEp0zTIgpFUx4Ne1u5I7i2iP2LhW7cnK0t
iavwrjBq6q1nmZshSp3DMI3sLi0USL7R7+IZAc6YUhkfiZ+Q7Tie+yZBIpYkDdexA1c2wvzQivqN
qL3mXHsGHgbajXGPtaSZ++HIOGwWbIl9d3LZj/fD2sEokQnfuWtKvCk9kAsgqVF7mBxhnmSfXXxE
7LW0ptcYv3vWSoh6k3E7arVRadJddID5LRCpv2l6/5LU6HiSuSp3YwF62mspeUlqqUz+MiEkCrB2
OjEshn2K4LeE+dDn8Cg8LZu14VNfTyxgh7kVJ7dTRsHhpq7R3Fx/Y1JHcHUdqFSp/ZKFYjgngW+u
qOQpBC6JfY5mEFrMvBJk7NHKW7VCsWgfooh4rKBzYEszg+NBI1xuRD6JUtPYMjOKzTD739zW+x6V
/XDQnnrtC1qEFVnyPNPgwEmYE775lhpBzJYEB/6A/6zPW3vrNyP3vwSI2GDSwY12Nq3+UjgdGxVF
B9TwD+14Mibu71xU35QtXi2SvjeWhP0VADmETcDcob6W1UDYYZ9/7srFSJWSSWSWCLWEA1FhJMfO
o8tYFxA6ndNSDBsjHL0uykp2Kd/HAlNUL/M3z+0+2eSmusSaOvHo4wjPQxZxNkhD3ELNrNEFRbQn
6KevhuoV4w26gxFZ8JT3N2E9Ehbl48dvVLFuJshvQbRIxJpg1Sf61pBojvAaFR0OPu+5H8hoaEY6
UPx/Ely2oZ0A/qcAT6Lx4NlQUjK7pQXYl1/MfPrSAULuJvHV3vQCtWVkZk/9NIRrBL5qpSqFmuSj
0aEtypGwrmIbxU9jv8vMJlAPm90mEaStdnCSyWx6KxVufOLA65uyWgRuo32Z+ghMaN1WLIxTgH6V
BmmTGFwWJOkDitxVFBYPvVnjyJ26jbBaTE0YaOhpY8WMOT147Zs43URujb8GHHCaELKjB/q0RVaz
+nXWpYZXlZlkOQxxeSkT1W4IfSaJ3uNUtE9dhRcxq2V/wJETB6hviQ7RGCxu1JDdh22f4REb98KB
tDv3FXuP0Mb8X7HZafV+kimTLO4ko8dCWhm09fMQXNlc4QcVSdusahI+RAwMh00f9vWBtWwGvdbH
POvMd/B3DSt96VLzNY9otitndODSGSvLLu7IUt51ARlqqI4XCl4ClFx7W1/HHQgJQTJN/I0d714V
EXo4FZCE26iPTAz3rEXf1bwIUSJm7tDF1uOCsVWG++CBNthJrbaY/OttMdePWSFIeUVFt0lhg7FC
v8Gsd8hLi+72yCjnmnvirr5NNlsMC5UDwyYZP4NC7gdAyMpZVoaGuClD+YQAtVnnObbX2S1PKsn1
Ksdty67iOEOAgg8DhoADhe1sIWYunb3fVTF2MqhITFrIfDs33wXpuxfZ34bRZs6wkAHrKdlNo/uM
93PapDW6zCAJYIVH1toJw7MpENtaLR223kNxzR7/Ia8AG3vDY8UimPGjRSdu+F97g6ES7TdaC8pG
W9gpjmd8HWsHTKr9ZA0KleYQfBga692q8vJkIfGocxcTTR3361puRz/FWo0/fS4BHYQl049ukQmL
7s3CA5dFBFj4BjElBLoYDuZFeuSpTVJR3gPzLMu3DP4GquxQQzJ7T/tBb/yyBwWOfto16o1ABH0u
idIbWvHSSxv3QZudQxaCeAj6feGSCaRsZKpTNkaf5l1b64sX2LRYB5+UFaUfpOQ9jQDELAdysAP+
Co2PD6MtDnHebu63qaqaS05KJ8yrh6IHeeVYdg4uOTvazovdCMIMEEHfgc8PEknzNLEBLfToWQaX
c8ytS8Bxkl5kD8euEWzHFcWqjcqJimA3wVDxFr+WIwwuNY5fMpQto+GzUvZArXodskdwF61mnW/T
MjcbRBkeWvG4CB+V02HlTC0cmlMkNzokxLNhds2FTfKb+8kC6j/Wuz5sxF4uekin/9LYnzPZvht+
yvKkPS5TmEQ6RCizOmkrXqQwjUXusDjHDbnSkYmTyujSoxoiUpCATJrVdxEyPHcjWN3BZzsM4Kf1
skvILBdAb1mlvnNvtEQGLaZINOvJ3nVmyDim/zjEFbFPRX+mBDo8hX4JgjYG3iF9qkTWXDcgg4uS
2ScFmGdme8BYmE6syV8Fvnql4mkem4CMGNoF8An7LtuL0CM0uB/NbWfAKc+mALBRjQbIHeJFUVh/
s31P3DoEtvQMw0cBFho5trtFHg57w8Qa5KkxufA+yeX6EVCS5BKF+b01RfPhj6/rVoERnImJU04Z
s6MyyVGQPBfXT68vbEoq6CwOM25l6WTVKWzlaKbbXZ/V0aWyrJS2dtlPxzoYDu3yteb6tamN3qMC
9285EqI9SGMfmto8unUUXq4v6Dd//8ixSCQdQ0xzY+h9sAbns8os2BXOSNEp04MPk9840/PhU3eo
0b9iB8AJVPmCPkEdozGOs+oV4lYFdkIbWQ58BsrElExQzVwIMZ2RIqbLzVd2xePaFfOwBZu3Sh0u
IYCiOK/edZGgykkTlPNB/+AtfEn2P26pUtDdqIL8hfwTmaRcaeZv03GP/Ek9jgXIARMoZX3b2AOk
8zYh2XbCzcPide06xrttN+dZRZoMbepjNtMMbs2nJAnvgHOYO9wrSM3EHUUZLB0zuzm89NnNDV3a
dAtXzweKNj3r2voyxdpZsz353s1IvRwF/lwtNcbIYvVfR+vcpkqNapZrWjVuc9Bqjh490Z+1tKJ7
kuhSEUe3g4KMFVMRxfTcn5eRcgAjwMwNENEqEEUb4WBTENHmwU7ZDZYYb1YUPbzTWHUtEhp8o3NX
3Ok5ni9VmJU7JqlxFy90yCCJjUe7E3slB7lmEy0P2hwJKMrn98kqoye6F7eubKOz59XGvgGAiGI7
8O8csjRs3TwAmvH3DUuLmzkX7pOwmUyCUPRrI0rzE7rtO23jmMjCbNgn+ZTv0xQLgDm0484toGlO
sJ6sqCaCMBYJkb0wIQwYbbqFXIB2L941si/vTUplN6Nbrtzc11CfELVK9HGRERIVadpnXRRPTl3f
2XGSnktohLp2gcBXcbT1JIdchNLbMW8OxKrdQ15yNxjexIONDCjz6s0QxOGnXueXq3m5rLYt1tCb
2EFqVdU2AmvZ9huelpfSyFDjZu18k43QNtwpI6jZ/ZC4LcM78u3bRUoFRWPbjMwDYRc3TxksFKnK
kx2VX5uaNGEFKWY/9x64lYnZVdrjq9+7H2cpcX82IgdqFkU7ODX9ZhzDYzlYRxaq6a7xlMMORTmn
sSi2LpvbVPkEGU73crbAqYdo5GhJ+uAlHUBmmuxJOoILuaWZHiuW923Y1acyLD/JMjeB+GX23nVT
44zn4/9wd17LcSvZtv0idMAkgMQry1fRik7SC4IiJXgg4RLm6+9A7T5nS5RCjPN6H5pNUtoqB2Su
XGvOMe+DKUNeVtVb6bH/d11eXFYF/ZMIvFs3BtFzo8IXQ9oJrjoJr0o0lwguHq3cJWdwBCXn0aM7
qtl4NKeYbHDHOXDclmQGQjw4Hz7tqo4Onfau6BRFt32LbKYoAQtlTlTvCvqHV8rUhHCK1LpqTSSO
zGODLeaDebo4//L8d4bS1VfyviT+yBAeYmZhxvfDgKkiYQZMw4oSYDWAHJjKorvTAbmsbIX5RTXm
FXatSriXFQbITeHBrA0KgcxRj0wC8M/THSG9wpcPkKJwnWAPc+YKJ1JZTai2vW4/DN5DEDoBwebF
tPZR4Hm0RXdqqFErQnwALWAx17IH86BSjs85YTexiwST6/hTPGP7GT+nA9lNTp6Q0eRkl61paj4D
OBSTwl5sROCZnZLSkwXL5By6ATjiJNyNPFsWOeTxEXClvZLJfgALsII79ZY42KP8aW2LEp4x5ro6
ccttIYJ139wEHMiwFZB6elFn8avjxdbmLINPSejqY4+E+Bb9s7B772BGT0r30/H8hfvoE4jJV2FI
VlI51iy7tFrmJW61H+jZn7+rxqWHr1KwpeXizTpL6k0O/evAQTI7+h6hAuj9OaFIWprxXA1HnRsr
qrHjbLXJSetlKLeQqCGn90AKtISYOWDp8qLRhAEI7s5R9E+kc+mV3BsmS7MJHWUb4OMpnBgBbJDn
hxYuCGMd734avNcWABc4h/P6aj0M9ejutKXuhmbS0DLINxvdEQ879LtEX8QhMJzGwSxU9UnJcZL1
q3UGTv99eoydlhoPlMkm7r8XtRgPvmhPxjwwq6JUX3uFe8gyutF1VP1wm8w4sfrv6cKRjteLaZ/J
XaI48k2eA5yib/KjVMGjmv3kLvEhPrvR917U3rGaeMaji1JQd6yOHMkIzFoMCR7cA1UE0CkM4BKq
BAhdVERDcIqNcp9sFVZOUDYhKOF6BLbS5CRfDNkGkz3FIa2ICzMLnhxt2BDRjPuxMZcOCCZ3UkgC
n+Y+vquIOVlwY+KFJPSg+ao5Sx7ShMa6lbNEaS7udEKD14sN0BVYK62ZbfscwI+dLm73rEbUQhts
sqcjx84LMaXzrWMdjGFsd3T5d5EnPilGWmg3+3pjwO6bUTq6XRJs+tQkzEJ48Q6LKEdsJdYpNYk5
oV21cEmtQ8P5kli2SXxfc9WJpjjko7VmeBvuYpXvGCnIVVyAgbLHV1pzBqc1WnoeZSj9RT/ivCPn
+s2kSVTkPi3cemn5jEW3idWLn9nxdTzezfEk9nNGBG6kuh3KmZYxsbxOCuFgQwZigkEfcNuADbNq
GGODUVZ2E21ohuiLksSLeAa1pb2e1yZjqjq46aXyvteigMYcZHcO52wOPukqN6pnj41hG+EulaBB
Qzf8UgQmrhArIAUVzTzCXSIFK9al1azGZDMCpJo4V/OPMUzJ7HrtqupOZ2G4tdQ33GfJ3oNtBHoU
za/3KRI6X3d2+NZ4xnc3cvINeLwcxl39NUHPg/WO4lrkjNJqn3NQEvtHs1ZiywLxGFvFPcChaBN5
4Zeh8OZ1ivVxiwclWA0tuoaMZX/XlMxpusLHsOoA3HSewij6EkDhWClnQnzryQhuVAIahEDmTclp
NQbklGchw1QHQ6kBC1SWY76ZObe3rWNf+1OKvNhh4pE1n9Kmf51HNMXBjyGhWqgZO9nJoE5hqVBq
E+5FeLZM+s1sfp6bhBZ+slA1FoaWktN2DnSyIR0aOXxB8JYBhGd4DdTS4mAivR4gT6VNTUBoFVGm
JyvYFzsmwux4+Yg4y5ouLVoUW2Rkj+5Y5uuhzZ9crwHzR2V1UbgUzYFCJ54UAOiy3LubDfF1MrXH
eiDh+BKYAxAE34BNcCB95wGQvVh4Ycvlbfxw0wlKfVPnG28iT4PmNC0P64Qx0tkxfGWNn+o3JGLc
HrJ9M7EjrcduRKSeAvmwcdlkFk2ggfN44FOAz5pGhinxW86PRlHdBbOEsAeVve0G81grXW+UmMZb
bZ7SpZCk+QWrJgHTGdLVZhA3NkjArPR+5Ah/GrCrop0jiwvWJuRsalIvQGZr5emaZRXGhFcLTBkw
HEU9f/GjrntMkxjoc6xveh1Ed3j89oCQsod8hUvxognBTgw5a0JoqHRnG8yTB5MivhCTPg3UdrYf
kdiMtc/y1OXiCgzcx1LKFy+v1F6S9VBDZLtRFcm69Om3c9KksHE5WBQ2xyerzW+SWZ+K3hnvC0aG
hH11D3NkhKdYlPJS9DH1lVgPThCCbhXBTvkUSqoALZjRAKV/z+mowJo8JzUgNI9x/oRbmbkB119v
PWLvHRH9knaRqaOhRXTvzsn33sBXzKG5vCqq8drt5bCbbIeUWlW8lrPmiJG27d4x5AuSLVi1yjGf
7GgmLDoh9wP4814R8ttnsmbgPt6WFFzHuKTzIoLnahl2hHb01Rmr52JorAuGa9EepM6rXfFqKt1D
vC4KRkbz3O661C83VdfBTfWsWzNS5q70C6LlFeVKgovAIrUjzpJtGRAdISOxAmhGhACtplWYYCZp
+RQvNA/04EblW+X3r6I2sx1c4Cu38uSlk+h9hprk0EhFxjXQkDyucA1YOSmpLjs0MyS5bmO1IO1V
tC/5z+FbE95S9pGzGkzZ0rPqrR26mG/Mo7sV48E7yVq8c2SeriYPwb7ZNugPS7TzqTddF7kRQOcl
E6Khe5m4ignXKO4iq9h5DufPoibGB2+Um7C69YLiZwoLqi1R25soIBpPTdauT4JPPTTvYxhB5YlG
6W0Qpq6A2l2V7gDxaMqOaHWijQZIeVHhec5y5uFWXBCxF7HphvHkb53E/hICHF7FiCNyGwop9t2D
ycoJtZmhKA3dzMUROWuu9iW9eSTVxaKGpiO4btN2H9ZGfHQ2QJzMnHlmOtbxk+rJFTUpRSomNysT
XSr56SQHQBab2Go85+CWkbW1TYJZ9Yw8Kpg9hfMxPWV+dyh187nxIS/gOCOl3Bzkyg1TwGET5LLB
+Ta6mbnvJUzKfOKEXkfYgtppV0d1ftlkApXiKGA3JmQMGEZm3IfgMxe0c+IzMcRofeP5fkNwkW+Q
kTgqcVkhiCf4lnTtkpCLzHPtvaq2JZ/SjQGiyHIaNm/UMysRN7BH/YTp2UCzlci1icla17b1KvYU
V2jcURa2sNhNo0NfQXIW0hwc5R7I+Ur2hxRIgW9wLIpsRuIGOiXyhZdOjk/YJtwhzHy+2NhNFhwl
DeNbRFQPJqo0QOn2dT4IYyuBiq5Tuw53FrQA77M9ku5Af6a4FMzX8bF94ZQNnhnl/zZsSICRpQUo
B8mghdE1KSImIMmybbQoqYPhyAZ6rcmREhxLb9xWMx+12ku7aZpV7kVIaHt1qb3mStdht3UAcgpd
5df1jE2hnTEco4FjboiWHFDFSMyBHmuKEqDBszlZ+BrqR3/iVpFG/qjMXm3jcKBfbranuY3hMKLL
WLvana9Bma/R03RHgWF0pVoNZyyALxxOEUO1pD+gi9lHNmm1QW1zwiWCjYZEw+iBs2vaEInmiwSG
QoTsalHNX8QpExR4eSAUCoLtU3+6HVyTojNs5Ub2oESzptuUYr41PPDOeEfxStkKYYOPjy1oRXHd
KGva6QlQWWP7I1bSjiOoI8mU1U9wS1vTvvErg8jTEASjP6IgibV/0fe1s7UFbfdpZJKjNDMTAICf
IqSC90Vgn7KG9622UjjIZrBSY79pDf2c8PatzMidSZ9p1mkUnIYxeHTn9JtF/CF1Yc/Wm/785fw7
/esfnH9nABtmR4ANIs0M2phiGL2YTs8uz9R3geifvz3/8vwFShGgOnhzq74pG/yC4SGs2+aY2mlz
NGarW7j9/PzvL2FzNceavQtD7/Lt+W9CeIND0zFkL3yf8zfEFOJQswZox/JfF+V8Ciu2ycyseA7n
R8bR/z/fmkVZHPAesIGU6vjvl1pP2J/+/dmfqEMTL3010pigCF7ecXbNT80w1VvhVu7OsNvd+c/+
/QtmHeKJspWEQOHX/zxbK5rhp5+f+PlLvLxYv9eXuk5SynrwOoU98mV52wdu/xzY+f7symWsel9n
TgFLIISUnKHd8zxaoctP518NknC9NhL3AmI3K2iEAynLqkNCh7WjCT/jbnOmZK9Dxqx1Eb14s/t2
/s+zxYqrhGx2VvnQCtJI7ZHimOgI/x8j0P+vzhvLQpn8k47wN+fNNq+a5O3lZ9/Nf/+b//HdmP/B
dihROLuWi6fif1030v+Pt8xJgwCgg7noDv/XdeNY/zFNB4uDZ5t02YSHyPi/rhtb/Me1HW9xP+Dq
sr3A/b+4bs4673+tHq4ImGYIB4+L6/Ctedbe/qQ9j0CCzpI6cO9mebeuiya5MWAinlpV33Sjhs6X
0zNjk8ggRxNQ19s1BO86I6/gVqg5Ptl9D/45w9KmEDX4blNeuh3ojpw2FOVQe+gsfdW6tdw3Zlnv
gpjF/qf3+w9WnV8F167LMo+HH0GCCVQTj/k79Xhdo6BjKNnt6G1RJvRQiAyqDcRZyBFsm/NeTfpU
4L+xbOYfPPY7m9B/HzyQrgnHVPCRvHvwxkm1ZRVut2tqOqK62tU5WYANrsrctgZCeHGyeQAGUCOT
PJn0H9jq/vj4fGyB4/lcY3inflX9zhZ6iklguilke+uIIVsTjTGsWgR+hY9Ds8kONRHqZlK0G+lS
g//9vT/boH66fs5vvsOrF1zetuO+l+6PugNQ5PLmuy5O1rRhx1nYPs7kWsQBo6JxnC5a+zJ5pWsJ
PACnxUUhdmT/lIWDMRTV5QdvyeJc+P0ZOWh5ublg9L97RzoUXaGj0FIawF+ZOo/xBrZj/ZGB5Z0U
nBfuMg+xEcgKz3ak/+5h2khiHqjDfjfORGhPsko3zeilQAAHZikdbfeoDK9nMmKlra19PxjDLUXG
uMqhJ18qR8S7fEQMAUFcfiAFX665X98Bl3m9NG3Hsrkk39u33Foz5EDfvWvrN586/cIz4le0uYB2
w4dEmObKC1P1wZXw+9vu2raN+wmroGDm8046HcZZumw//S7FGIE/nCx4ZQYfeQH+9K7bAt2RRPqN
V2T585+WK049dmplGS+No8d6BsVILpkHusOx6g+uoz+9iz8/1LsP2BO0ZSNykXZySgJkG6jk+/QN
mDotSJqVFxMyqiSePjDmOL8aLJYFBSm/Lz3XkV7ABbxI1H96hROyKTkM3NCI6oHmwfHeB4V56hK/
2M6KilcHN3E69VdKDQ+dL9LNVJPs7okASJKfrXVOws+QYkWH+rJnThzyvO2t9lh3Zb9MAsfssl5O
mLoP9CY0kh+4U2YSq+2rcKkGyyb6gWxn3k/ZbSPp00eZiwt6spNLUlii7s7qja+idpP935eS81L1
7rKFqOtjS8Kfav922UoG3DZH7o7svS7bIiy6czoyVGCKAlyO9V1HllM9QKDyETW2OUVfKiivS00n
byRWzivv87arOQUFqEF8SP2yGtbOlBIcQYOg1FwsNn3xi7Yhzi93q2vpk4Mxxmi0TI6ctnOJTypF
GQaMtYT4LgdzH36ePFS2dtpfGnb6/PeXbFm/711YXtm7lsXK5X/LXfXTp50GOVQ7l5NQBWRt0/fz
aajT72OForwdHucU6OzcS8DPrjvuAdsQdOH+mIL22uySrZpT4zKq3sqM/zfNL+h3qzXHhy8Q6KwN
44uE8Epr6/VutXI6b0vX0n8ICCJDfpQaMn4El6ORMbBPGnVvExvS7zoNqUuE2DHodJ+YCXZAHfgz
1Ct3o5Z3QaUeuyWCCD9+ydEYS8qV3Zkkibrwp07pHAUrhgckYw71cej1XaSGR6lP2Rg0q6rok3Ul
7sE1PEo3v29S1yVWG+wE7Xh0SKT7VSXIHZooDeqc7ewrxNw2/fNeJE8gvaWlkOSN21lGj04KOsPX
N82CdE4YM8hpeJ1QYa4MEEAbK6qLMxnAz462vPXXk8dJV6v+QZABtsJTcBMN4Ck5cm1H9Vgn/nwx
MWtnNJIfhVnTVJhJA5vcxiZj1PhkVT46/eA1bqB4+M2tKx6gN7mw1d2vdNkexCw++wXKRSMYD9CZ
Pfi3DtW/5B9pdP/oRVJDRWvAuRcc2lmvkouy6W4wH35wVf2+cEmWEcdmKaa8888ml5+uqbGN3N6F
C4srutuqYtxJTQPASsaHcGzkGmMudM+y/GD9/+Ojuuy6run6y0bw65WMkBCO0Zyx7ZpPjHlwo+Y/
+sa7HplcEof2jGzk8wd3z7Kl/LpgAPVgJ7BQAQSeeO+RRiGlSyPvqb2EJreYfLBpTO8bnDmb5sX1
SXANzJPZoUolyuH27w/++40rXWkv5Xlw9gq9u3GjHgreoCterl99Vo29TSfbOIgZW5jqbEDjZKu/
GQM9sL8/ruX84UVTckjqXMdxeKt/fZ8xpxpFN/A+i96/DrjDNk5R6FUeTeMhK5MX2EveytVdR079
fM3ELkPknb94NA9QI3z0bH7f9XkbpGVJ2/XpVb03xJGzM9NhBgM6jlRBOAEJCFbZJogQNxZy4s4k
1+C69U3UmaIiIylc5zmhWUU8PFRgznZubq7//g69M2AuO6h0qYctV1qYSa33jt66rsScaL/d2Y4N
vCU3NsoT1lYnmnDL6YduB+KX6ooIKM8mhiDMnwun+jTR9yf4xPqSjUxV9/jYj7GEZJv16Ld9D9wQ
n+u6M6MHfCVXXWL615QiescQIcTocoU96UcsQtIlMv7pv7+kc1nz/koPUOFxInSC3xE2kTAMI4wd
NDgCAXS5RnBwbfl0cku6xBe5ReqVTkm71w7BqiQbZvsZsTbq1eXGp6+7RvX2Ys+ULh4ynRUJiySB
Efa+6LLmwkFJlOdb0y3NdRaFzqEX8sG0KzoGXjzj20PC0wSk4Pjd3q14wchjMMO06xHNRsR7VCVx
8UH1Jd7ZGf/5FAMLPQPMCZaz5c9/WsVA2gfFJId2xygGbGS8j6ED+rEx7UF3XequhrcXi0M8LDSe
siT4Lf6B5GbtxhT8uhfGnvJ84hRIl5UDIHNBB0HjrCd7BaD2czHWpAAvh9mOPIIu/2bI4bGJc3lE
ANpu+mGpfzxnXSCMvrBdDRTMhjHlacKRFz2IClui1pLpBUkQisUMTSI8Amdtm+39UHlvf78A3llg
/3tN//RuvLvrh442bFRN7Q7XSbaackjMpKhB7fJJdVaZZHrKKGi1BAt4FrxIZq2AnH33UafdP+iU
f8Aifzhuu39a6SnA2aRZhSwQ1b9+MnLSYpjcHkNMQejbICTtWTt77hlEesugL3E1s6CkxwlBEgYN
euumgJ5/Q+LQIRD5fuaJX4aVyVuqyJdpy+nkBwxemhmUUbHUOGmJA0hk31ybfySpq5fO6vUhiASy
qtqTa96MB/7Zh4ZcvfVM6NUq1tWST5KVG1rmP5hWwdHy7ZsudyFvFt7nQrnQugLE3M4ckuhO929y
ANDYLFHSIXXSBXCCoJXYssR8dkT4YvnVo9en7O2KkImufu67duXU8OmSmqyLJnqTFsKcv3/Ovx9v
6BPBAhDUwPjyl87Tzxf9cjLIQlzbOymylyjE9mjMtCarmZr+74/0h/3L46gBwEX4/Kvm8iH/dHu1
OXDwBnL+TkXlDxI8VwBHAcRVt3LAyBqjmC0LsmFFKR7+/sB/KHl5jTbKdlzUqKXfH5zrEA+eH7os
z6W7gW3aXvSMTg5Z177ajj8SeBCufZteuldmsHMjQr+KiZN8SF2P7rdaY1p9E26PNUwhD5/iJt1U
yTb0GOD+/an+4ULHSW17vuNQXHCw/fU96qKEBADCIXclIO6LAYlXm75oM78dDXdVJMmP1q8+amad
i5Z3Sz0dPxvVKjQEl6nPrw8aaKMdk4S7y9L9tUlOJGv/2ieHcvZIgSchcmV7rdqC+t3TZfhkh/Jg
I7ldQ01fcsHFLe1/ErJjVP1NSKE5J9NDYg2nzvioBFoOwL8/U7ZODKRwM96XX0nfaTfWrEnYJMn5
QYnCOgis24NLvHLj9MffP40/XrEckWRg0W77DSDlBSnMwx7pi1NeDZ19JQSPapfeNYuzQ/wHxK1g
HvO18dEF+/uJHPwPXVIuVz4QOB2/fiJpa0WVJVS7K+bueZjEneVzOgxjf/H8NzccV1ZWxPkzG2MD
PwTxianbIl8mK2IIo4Kpcot7lfxjU2bHmZnjB1vleyrBslV6ls/h0eRmBqz/7pIZpt6d4zbjjjLE
C6sKsijRpdtMtVecG7/HCdWxJlDcw2wi/elewcYJxaw2foO+kFXsB/Z054ObR/zp86JC5pPidAvc
5N2z6iId2k5pNnDryBrDP4PBHBxH3pIejCTdv2479C9pEoF/0Wa0pnA8QFwhCCeVxS0gPlKGknsy
Jb/3aTzc91Z0h6SsvY7KE4kJ86mW8fXMSnNZB/jwCEAhCJZC87pkXwiQOsIvZcpNiujVrNgmSk0J
l5gE5iHO089tfVUqTgiINfvdoe26l3x0P899Xh0MJ/Wf7Dp6m+tkAwQ93g1lPF7lFtua08zqslIE
yVAD/J+vb8m8Bi+j6VNLv+cawZhNJrf0FkE/3p85SZnBz/jxSyLtq94l26a/84zmRwom8++PbP2h
1grYdXzQFpYJnOLdQkdOA+1+pvY7b8z9fWr2AISMMCTB2clWEgXEYWiao0bOcMzJysLhvMRbTM7/
/UzFWcoVprdMI37bGVSp5k5JUeMZnm4agbyvzkgPSIYSeXJsvYxMla+nqryElNR+cLn+oZEueXC6
uRxifHr57+5yew6jFAZPvev8iaDTKN4Bj/2WKhw1RYQCIjFwnOIMP6Q62qq4jj+4i/+wygQmLT/h
odEUbvCu3UilVHZB7NbAqmYwHcHBCVepbFtSNArwkOaHr5ij0B/OktSUIMYg20qHdfzXlU1mouqj
maDPXBfBt8r2UybbnXc70rTZJh0S6xLVmzXWwYPhLqiLPnxz/Dg++SPyhmgMg9vUeClJGNn0xYRP
J8HeAr4nuu1tyGRWTUhThX2rQ2iwhk1jPMqQTK4JKih1cnZpZKP/1NJiaglIu7fj/LmFn73y2yZ9
QRu9dSYCdEkyH5giQCjibufYW47JY9mpYYMANNozK3WeMyG+aS+GbW6PJXd6L68ia/mHhBW+ZGRE
pHqF1tH8RDfHeBAhZaQ/uCT/ZumB9ld4FSYwEKtKGLfk1Dd3sx1CvhycOwYb9WP3Y1FRXCSj9p6l
89TPVvpd09dvBvti8dH7nCDuqsE1roYmJJYGSlEGdTIMPqUE316Aq0HPkNzOeEue2hK5GKVn8Bnv
frlzfIxTnS3ETRnkT1Qy/aFJo/l6tM2Tq3owyF3wlUNQdqWsMb0EZG1esEOWT+OUPphNRAII3s8t
EdPTl5i6rZi68UVU7qLfIdyjmw2MGmaOAhIu832a+K92rOZXM7PuSpl/6YoE2KwtEpDqfXLVj93b
Imxfxf2AnVwWVU8KQALVV0CATqqSE1iHxHFNXgnAf6sYvU1CGqafO+1xrhRVfZ8/d6Q57Kzlp/Ov
/HiWqzkUxRrvWnLNzp5cdxXepIk2yflXllSwYKS9yxfmxRl8UZlC//Pd+XdhhupHN+EuAduWknxz
SesRN9Ty3b9fBmAoG/JyQX66qiBo3mfbs6vkKhym5CoSZFAN0VRvojCrIHyaWPkDyCKn2m++jl7F
6WUOO+QKQ388fzcXRb7Jc0xemY7mG4Okm5sebEAV1jfn3zD5m26SPCUxfc721RIFVYbu7b9fiHxY
JdQq137RxmuMreOupP1OmG+J88ZW4nHMHGQWuPzIgSI1fggJS8w4Uh0DXT8RLFJtY9+PAF674b2Q
1RZLnPVsxLBv2pizjEGZbCplfOqUZXzCDnWnc7+7qtLSuLUaescYK3fhaDhrF9zHQxRnZHm2bUSA
KT+ifBBXE5Bykj8xFRiFgbA8G24pE5A15FBM0qS/bWFkm+nJJmTnrs4DF1PRmB+0qsOVVXvVNgWH
fycqnd7RYMJZMSXzesZ8jchRx+DFEn0KZxIJO8cPnvIpzXeqUv6mK+3wyUuhYJUCdgNBuzt0gvPT
JCxaGBFJjKURzk92VhwNYQV3hdk0T8XXfPmlaOP8MPYlN4PyYcGo+jEKg+meCLyLxrfqx3pqakim
UUmP3Ek3XoXpdeJIfOO1iXNz/o7SlXAKeeHLFiDt0FEjpZPTXPr17OMByb4C73aPvuy8YxHnHtc3
rskurK71WEQrxmvNzrUwGvFaHpce5YWdSf8iJj6PwC/HIqoWtTI2676C9hzMvOxAh8GjjktvbY7S
3zkZD6yTPl+TO6OujMmesRW125b8mWbIiOPuw7tO6/5rNIrPuh9O1lyWN95gO9dVy3VSYWdeG03R
XYGZuBCewmTmLcQVEbn0IMx6W0UulJaWtKC07Ir7uejvJjl6X4pUIg/TaoQqbbSf3fEJ1lfx5BCc
4CiDxnGZ6l1Y1PJLHx9r1P9fmf+OCJZnFLBGlH1Gubtql9+jv3U2uSKNTo8sq46s2kdPQLG2G3va
9xiAFa7kJ2KEv7KQ5F9RKvPXs/vUrppbSYLIU0y0ZpQUT2M/9HeOTK5Iv1Sith5kE1Q3shgfo74J
H91kzq7Tzng9/5SLJLkq2yXaNMTvN5QGnwa91zs2GYRgXngfLF+mThCgFs+wIhmBrrFTNHsiN7v1
THNpDw1+egxCIriSRDnM26rpMV8UVLlvfhsRs6/qKm3v+xEPeSCST02r2/tu+WKNi3qogjMWRRmR
PNql7VyiaxtKmxnV8iPx6+l9QnCrN5hfg6LRu1qOhON5wefRKTPOax73op1xjRANZ0VZ8q39zgc9
7LUx9Gw+UtyGns95HA0hiLhrxnLFRTlifJB1x5hiaOoNC5536aLs2yD6h6ueRNMNmULTzfk7HVPI
VBmZnLORbpGFMc8b2+x2LBT0lfwpQMO4xYob0BqL7JOpHeukbDo25IgSa4Hr5+hZ7L0BKQ77YCr8
k0N/LVMxwnL8zITdqJMgDXvTtmmwGyYkvxkGGUa07Z2dmNnaQRF5qm2pTuQNcpX6c3xz3uwqwZ/G
OHbWNF3n6/MXl7kBEAYw7G0TXQowRzKybMLVwpc56U5e3BWwWb5Xhn71Qos9hz4bL+AU6PaAebDZ
cqIO1pU/bhJBoIVlItB0S8DsJQE3BAnCQ0kXnjAqdh3sHEe9JVn2CY+Jw2x3Ycon342p2TWKGD5j
EADKBM+Cuk+PLUR4uZ9tZP46TC/buH3u6vQitJu3VF8K9nEOMKuxIwwo8T6ZmJrXtL/uKOfX5Ygk
ZfFDXJBrH62BDa2MQlzKvnu2p+52HpapsrrJcVSw6zJZAh3a1IRM+dkzzqe9mN1X2waAjVx1tI+h
DljWCGnUyfVky7e5w01XOtVicKJo9eUA/8ZajWanVoxCCbCKwF77PbYEY6qPHIawyFbzUz95t7Wn
5zVOlEPWkPo65Xe6vBBkYGMfHQ5w0EiOG60tlLAdUNXNpO1dFnlrF5F45E/fOXHewVFChu83iJ/J
awbLA7SmbClZ8RmtVUmtbGYnDaPj0lOPWUYuDfmVn1JBXnDfgi+1dEhVABdxE5Lr3SbyVVp5fZEk
RXwx591dGYSfvGmGSz+iPEb2O6wMgrVpMoKToRtXV/ImT3viteaBUJwAOGdbIv0m1V2Uxk2C3zqZ
vS0RztbabCZeECk/pTKvaZUg9sa3SFSHP3P2DFoSCoYFeK9trHRcX+xJxKsbJIcgSpXbyaiv7MxM
1yhCqlWtnFuzMRwcgEittYUBxf5s9/IaPyzNZ5dLNStytbGztN3gJLoeUP1uzZEYckZVesHBEMle
2dcuXlUG7kuYiraJYvdYEoT/3ei0WlfS+WGUAMulWy2q9OA60/Od2ZKwiN7bvgg9byNsoyJHFKdR
FnYJ1snMJN0S55JOjH4z+QwtPFymWKmPY0wm8gyDqh6qS9tKHrt5xhpWukc6gT/Im6kiPORtX3yX
afrDaSviPOcSbgyVBWalZptBq9uQ+vDkaedrbSkEBpjo3E/iJjEYRkdgBGHxjOuRNBIA38DhJW7p
2HCNlUo74qTJhGjV2hz6/EqH0Xa2vRdUHPj6ajfbNp5LAlmv2XYtZNHpQN47eXdOKuAdYe9zLcPY
QW24aRS4sITJJ4iY4dRX7EtK+weCy5tdWOYXDqnJh7buX0s2wFRNyV03NTc6zcHA48oBlaPGUwaY
5nT+rk3wjRAkfNAtW89i2xjmSJ3UuFDwfI659BldS6lTLoWBFCQ+BSWhbbVJjECQBOW6MukZyxTa
RBE1J9lHDSqDNkKF7tKCP/+yT536pLro0hkHuWN2U6OEbugoKhSzWJvrk835Rl0Ug7J3vdlf+csD
1mJSJ9xdrJ4W9KWsQV89NgsaSxDFu7yKuBjLrePjJYwq4kOiMTl5nN2xTrVkajXaZrmKcI2bWXty
a9Jr6mKRfTQk1+gEOn+WkYTWGIQdF980abobP8rqi0JD8uyXNyFLGS4EJTYbIyRKNXb9aV9N7i5m
2F6M9nAoZEQvhz3zwuAQeJQNaAXHI+ZRBuRgKWQjw4Cbxll4k+cvzAW3fouTr8E1O7ZFcmg6VyBR
K3IymGLm/3VDPEriGs+NEQ7bdvnp/CuO4JdJ6aebuSlgBtcl/OmYZOxx/ipdiiUCyQS6HE9teo/o
pyqcO4KIlneZmK1qbam5PPH0ysMccs93hXNAno5+x8xPIAPzE3b2/GQN8W52426flf1niUp2y08h
Ol++VCi0t6K0nsr8/3F3XruRK2m2fpWDuWcfuqABpuciDdM7laqk0g2hqpIY9GTQ8+nno3bP9Jye
NzjARkJKmdJOE/zNWt9CG64r4a6+7gdQy1H59eEgki1jOsw1xRQBs0rl6esjX857DSXvDCYkaGyC
ouOqJ6KoBvrYq/pFVs1ILMXyqSb97MRLCsurRSKDJenyPCQRWpycvm4mTcQnLCxZGQFiW+72WoKU
CwfjxjBXWRG0tkWmLVQjaGyddlR1+sugMd2yzPCOVtcTkBn1V6xz41G6zQU2mFcAoKKaHth4cl0z
XF4+WWtpe4NnHJckkYQGHdzWHGx3PQOwjj3du2RMrC6Yu1IYGDoWL60yeZOnCDYaFyOe/Jg9cukZ
8qltlqKuV4S0O7VOSBqu4c7yjpPmg7VJPQLU2T1oNb1qluq/h04biHRbPCy6/4d0dHKl5bhNQUIP
AyJ55RsgT5olS9P7Svr8+nCO7bI58SYujs7XvX60RH/2Sx7P173d8gMCAfzWQt1PdBd+XR0e5df9
llyiRb++T3c6z0Jwsnz7183Xr//6SB8IzUzQXf/11b/+nb9uv3601AwsWN0CFvn6E75+CDADf+4/
fx1GCWcDJhbv4H//bePXH//1PX/9JWLKXoQ5kxy3/A/98xsl4el41+2X0lxiUb++mmpi34iRy3RU
QfxYtONfH2Gr+Z+ffn3h675/+T6kHFnQdcX3r/u/bgAGQVX456/CWiGCepS3r7vmOJu3Ki9/NW1B
q+xhqst93GBfn/7zhvxvfAMzjGNAh3zImd4dbX8UGy+zjqVBLS7rRqz9oQ43sLvOva7ZFzSUzqaa
RROkbQIvOQcXWI14S/RlFzgmk42+v/0cE6PFmE9WOIbB31yIqpXO4bxLlTxYKP6xKXbWvZ2MJsjC
Yrw4Hp14xZI7zxnOAFA0dnaFi2BAYGWmw0emj/puljnrU2KCCGHVOra9MaHrtC43DJzEFFXfcpd4
n15uFAc5+vmZMJTcwnZjc/Y4afbRjO1VCfOBYAXZ5xhnm1CGLyUT+5XmzGTMzO6b794FGLRyrH+F
Y5QdwwkUHfwluv+w/Z4ltHSdItuld+DglsTfqdnZkcHwrWgRF0Fa2NNa3efJCmK/n4gdCsPVwPDE
Mkh8VASEep0+rX3UfpaDuTi18b0NLIGB+pHZWah17+ZqnWf1r/jb0NeP2A7NFegS6qfobpXj3UzK
z9YW+Go1HNBT/NETu44hmMbDg+TWN/YxmckBEwlbhBGFBY0dwyJmLEzEYB4CcdeU1m8B9Hrn3Kp+
jt2t04snElSHnYpAFzCM9O9uX/7ChC7BLNV/qqh71lpwRp2OQTwuxlOUyPc8CbRcuTyziyyxszem
kmqb1x0oksI/RSQPjzG1kVEM2r4zP5wiNPay/w66oH6KDMoZDNxnDX3KyZgOU1+iRrJ0UpEgbKU+
KTJxV8Ybvc6LTRfHBpfna1L9Ke0IbyItcGAInPepKLM1EX1ENOm9u/Mj1WAl1ldLANHaaGou9ipl
rGXArtJUtG/C+QONY3p1bZLfbOWd8p4k2Un0w8NCeAZf5UXLiLl1iZBj19FR7dh1ecniai+gzhym
FIhFnkMSK5KTYPQB069nDRh643a2yRMv3STcN2b1Tnfbb9jhlLvIJf0QeqfeUfIVGmt5+CQRefWu
2vSsNxGk12wUc5eGsKR3ZwSGC5DpAF+In2lopl3MmojMLNGcQL6gY/KpTKgNkBqcHOV8700Pasu0
wkCOxAX+cZdrhxlBPbiLwj7kTlGdixhWZZFX1MEpI9sQfffMJBFVlPzpJg5X+NkC1g4Z8twyH2qw
Z60gUWK8EhHq9MF7HY0KJ/+vtISwgNksCRU4Y2Feu4gJQzNq8R4Tz1U3UH/0YjGDSZJ6kqnPA0c0
PhgeAQImtd8Gwn/XDfb3tYyp93FlRrQVa5i+LxY4ryAuAMQmJY2TLClSVURIWEaOlaZlDdMPMEZu
CSFsnoppB0jnLsxMbSW/xGfOdegAYcHKHHjVZN52KqCuZh5OOZO1cKrjao0cTL3kKIAR1t8XDRjc
C4oRHh36Oib62fxZsErWyvinVlaf3TDax86YtRWVvLMDRvXu5HMVRMLPeRvx8/7YEviJV1XGYTAW
Ard/G5NYFPvuhbAOif45rld1gZxTKHbSzP3O6Jy8DUGugkunHQa2Gqe9Kst5l7Qxuc/m8CeOy+nB
CYgQpu+6larH7hinyZJc2afgFnPnoNHNGSi+Tzm9e+TU5Qlyec5Uz/xhawvoEF/LoYT4TQmk+fup
D091lwybyE/kt3a0/oTiUlbXJmGPAxQOTHRoJ/e5NPwLdldSUwW1mYIO9PUuGqx6WFKcb26kaOII
UGVH6e4ca0KWSaF8qZebYZ1Im9Fc0brHFlb7TqvVGSRuCl15uTE5G1vL/wxrSUXFEmIL5IbVHyZU
fhm8pXNZIFOBaANmxtm6rAAZDmKJxWDdnRqE8ycaynFjeuwv8ihU8AGgEfCu93iMG5IshYoOvmKy
YsY5egSt8IB7khfsEvs3FVqg4vrQhh0Mp+LdNhIDB38VsyaX5uZHA5uRrGMAETm+2U4CmYtKFSFz
5bTWpoTBENgBW+/ep2KWBxcz46HN11roN1uuK+aWe7deFVfbqgPw6TV+vNbdNjvFFkFSMAEAJ0bN
7yHvf5s6MVYpxU6hx/SxS65r4UwfpWkBxyRPLJ0cZqEeMEmNdDCw4j0V7N0wwY3Qy0Bt4hVpdliT
uQa9xmZkBwlI77lNLjJkqRENOSA6tcSz+hg98q4kuZq9M8orNT2TSlthkW4FTvnoJ8NGbO7SR7sD
7FAbZ5Ntjq9OBQA9ZRKeZnJGdbwzCa3aWRyPt5qHb5I3ytQhqDo9WuGGSiArGgDwku+MvDEf+UFX
WDfM+T7KWsB0rgmEwa2G6xBhcNMRWWyHfOmxvAy8AHgUV+vGuySLFkNcabbeLaUCjDJNPZRV/Y5T
wGy+3QPaTJvXtE5i/OemDMquD+BJVVvq5GhDYIm7VVMFHSA1LtKmCykjaJQlJHSXZfo249AG82/P
waD6Yy/J/Z2Y1K8F6udb43NxsfonY47Qz4EE5RJL9dBXsbGdfmLpyJ96FkibJC1glhdFARtD64MS
kFXvtcGZjMf50EfpnwGoxtoyHHvFe4IFT2b9yjLf3NmD4oxl1rU31BxuW3eIVizUoPc200F0Kj01
yl33hEAftHyeUUWNvzT0lKe6TfzzCPE1IF6TM3E2F38uiD08pu2VUYB+TrN6bXRhcoevUJ/CybwZ
fjmSg9uVyf2hx+O8Slmv7iMBII/TVp9XwhnNPc4tdbfCp15Z+beKEIQsicw7GoXiG9r4NPAKMHRG
91N1YfUskqS7jDL+ydutfm69jrJewB3yw0+zT/LXuOvrk16BiifEJH9FGZdvWseErEBQ+0FmzBhq
NwqGcTA+tTg7eRU4SH/c9LVwX/MJlCUiQKYkQPCtCbAfRDoS9SaSFaGMbPF8J3sT9C5ktGG+WTzM
K5HA6c8KSsiJXwQIIgumWr6JsT9kidc/Kgf3PDvTaztW+XOcdXtGUAZytOyzFW2/tjoFRi7XP9P2
liDiP9fDLwYSzSVNsGm1GdJKWfjA+jt7LTrLJOBuPOgGgRGT0rFvaF1/AoS1GlDA7HJEPey2KDun
Ws84IweWJDQvRRQCf68cjnbKFMEL96ibv2Ov24qpX6g3kbG145AGN2zfTKu8OmZeXoXBuDDM2/Eg
mvkwJFBJYsxK6TQHWiWde5+InT1ZJPNNat+3w5OwRXudSAnmCrLglktAoBHZ3HEo3APaPbmzdN0/
ZzU17FC8KhMIpMnwElWlv4cI8cttdevgJ9ZlXNBAFsQoyL9qp08knWbsm1ZWI2niPfucj9EH1joG
oi6Y+DSZnW1WDLsMqN+hlXERRFnbIfGHyeVGNhfccAKn0I72HhesS5bOij1Kcus5dUGOikccC4ER
m0TOvErswCyYiGiswBCaTFsn/goeb7r9rLLwgJSH2ILM3GRehqyKk2JQDlTNWmxEqVcHlYpp5YTT
D1kbRIThWFjlJlJmOeZ+UHiQPMYmrr4ZWb5tHEbKJeoW2L/kcLOoilcResebvwADTADPG5fFG+70
AyfSiPTDgfOv4K97NvERyKob4X8YdtgfeovJcGOJVTuB1Y6GBHYJXfa6smOqBY/LqJ7b2ta0u4uR
ahM0Z6ARS/95mmlnkbtCwRpF/GYyYj3Ynv8GnLWH1bc1ZCLv0YhZJOs86iRHB76zcMWtiu6Ojlbt
wXvvrLEuzsN0RDhN45fAVnelUDsLhioiTBTnznjAeI37swHROBSEdwzpPUlq96pqZ434ZPyuE8ue
KO3FGNnKuOqRTHUYaNb4e6JWPBcljSfDtbOXhDAgkOPseGLCvbJfwlKEWy0OtTdn+BO6hfNiJL+r
KQ+3vhgnQAS9d1AFwd1ImLmop/IC+yNeG3bxPS/G5hK2qfHUD89AvjFAIEu4yMRLrzkZtmtG+bsU
wckjlx3joSx2LoCjhUcvF3mopr08aqhsm/YRUsF8Aqdzrxqps0YvEK86sGFjT+P1WzFe6EVIgih5
8Gex3DR21AbKnReLfuNfff3B2uucT/o+UmW6V/P8TKxMcmZFMT0pqN7aTE5Iv2S11MJ+rZvZe3zd
MLbbJ6n5UZUWyzs9cxGhEodE7Y4ZKJqeoX+PcK3s/snu9aM05dvAmJipdc+GRqJKc3FzX+YuzOkL
SGdHDcTDahWP0iLiW3O7gdFwx459zqx1CRgNrvDgHagYKqZyoQKGt+kgRqNd3NpEf29dstCDTubJ
2ZLNtk29+QRgUm0JdyR8XmfmqQP9BiTBurkWcmdM4fBI0Y0MLCnrZPTOeEfHI1QQiIDV8BHXQ83O
aLa3dVWMR0HDSsZFs+llja02j4xNJ0149B5jReOUZlH1rRAxj9LawrR0XlBsk1XIQIkqBG0kqN9D
ifFdCyM4/cU9JdRkL1kwMAEF8W5VryzfOUXsIg7GJMk3TtxON2gTJLdOThKYWQgknkCFtZxYBhmC
aIMYiqysvN1oxEf0Bur0daOpYUEq8MBUZZw/cuiDDsKb5553/DHpG3jund4fp9j7WYTRh4Z5855Z
8FPomg6IqaDUhRbEUFBM2znNc6hAkHBKBf3Nr53okLfRuFZ5DURv7uq9qGA2hg6Tuwm+OjPDZccf
s3sWQZuEwGvgsG7r2Hudm/mSdSWyd2tQp9GNK5YixSvG2JaXBKnIUjN+TbZO/Ttlw7GlJ94lhldv
Eid/mHMHGJfwk1sYluTRGSbpuJYICk6hXTGk+qZ3khXqIflCmAVg3DYDaKEh4Au9hFIoGdxVxUTi
JqJ33/yEwmK9+OWArs/JwD3iDx0hs/5krl6tQ15ig+0caKxJui0x/A3SqpEMWCqQ+fCcG4m6lJQU
gnSgzmkJguYcJcHYZTqwS9s+3uOxfy4kNKcQRBSheQO1R+uB8k7bhYBSI13x9franfTc/fA6E/Fm
HYqNKaZn28ntQ9dC3tUbxApQNwAoFjyjX/wfD51Ah+ANqU0rVsAQI9a18x/HRoVLEt9E91iVXOOm
eldq7Zr9BMJ3zCBtBO4yTOBYzgB9s4GuKG1TRDmI8JhrzSbPflivgPgUmzQ23utw2xgmlb7G2q+t
/F1Wwa0M/XJfEYKD0EB26wqd6S4LZ2CrVbUZK0TvabUZvIjtZ7WDj2V/wkgUwlmlTPpFGFt38g56
CBravtSzbZoxuDKB6eRO2F1Urv0c8/E3WJiYuWXUrYt5GiGB2MaBoMTb3Lv+pdJSdTZK6BqoqYCi
YJdkimoEhWXGgMfk8taFHjsSqW1BYSxNyhT3WLc55z15AQp4KJd64oRtP6kg/lIqTMO2HIpx31o4
5J3QRHLJSIZaAn1dNazbkm1uXibeKk3ka90R8TIz46dJRc9TTbRyo3fN1AxQEaJSGk6EQ4jAMCA8
zVpTbNyC4Zcp/HYPlM1c4iWsXajCnG1I1h5L0f5hHq7vPKtuVhilh+3Aki1Ly3fWZM5uiizGWhrW
miVVLSJAfRU7+ikXabEarS58qhkuTSP72g73wknryboYi/YJCiSUgTRCDtFp9re2eAftQ4hzxL6v
zaHS1LISEAzp6zUGa30bW/sJe+9ai3EtCEbheG4Txug1lWPuvkjNBxuSV8Wu1uW4qRcwex6ObsBp
CJgrGvE1QO5C5mHd+sI4Yr/LVmxVB2pZROIKkxQ8nhlmvGyss40q55AP+d13CcErFr6vapS6ui41
p9OOZw7heTWGqX/LYuYgMbO1OKnFgkt5poKCyFlYiGVkc7A8M9nYePlZfoK0a5W/m/UcOQXgl7ok
Ejmv1bVz52eDTdkykXKPhpnlG7srYWl6S8xLNdH+OwvCJzSe63SGdoJh3p6cFNPN8N4NJglNSamt
G4vxHrkCoS+3Zk35FpXGL5m15LrbxZ+Gpn1HrFNIKssH+C95RmLnBa5I/gxkzSKQibJ9guVeeCDY
TFyEge2Fv0yzuIXJ19yWQfZksieDCmSdO17VQN6cg1FIoJE++5ecNMp11FYavN2EQhZr4XqOCptz
Nv9gz0uTlVO+hHPCdbtnWOSRRyPiarxY7RszjHVCIfLiDoepVe4xNVr4QSQhr5UH47aSeb3FwH/0
Z+tduQTHxUTgHkcQYwj5ja0Z992hLkgvJJ+xCqgjH0X4abiqfOg2ockJERnboiK82oHhxfV8hEbE
ueHTbVQ+tpEIFg8iSf9AMtDPNlPxKWqnR0UYS6Tq6pzhLIDmWbIhnOmHvQYZ1iAsHmPqgThjGDSl
9u/QYERjpy3P8iBA8g79yhEjmZC9bx2Fp/3KMBLreFoDRo5cD/oJOrLF/54NGwz/SN1u8tBWm4iV
482f5N5ykXQxoY02dh1aO5dlSyqdY0S+y2qYjPLgaU62Sxj7Bb39E2KldyLXwcfAOsRQQq8lQxZL
48TRNNhlAqaE6fMKMBveyJl6sdxwOGLsK3fVTGxHyfpptGHU21ZdoSKpOPft1odjx002iD8VszVm
f3EdMLyID+xk7qFX2WeprF/UlPrvTNkPQdjilRwdLzBkfHH7IeH62htbRkI9mT/0PzjOeIIbMlaU
7+yZt8QviV9e56EbVxlDsKRa1mNt9AwAeKBgyhJYQ4SFp012jPRIHYpRPKzCJUIQiPdqTmvWe2su
GTKCvofO43dLudYp7yXMFMX5YKW7MYW6mPvaSB1ggUom76tr3s2ySZ8rRkI71mUoPHqrvuadeqao
mg6jTmrvXGQ/CmqkSbYEH/mqZZtLlISb0qZVklz1eLDXkJHj9eRhsK/DCbySKY9K5ypKjgy9YS0w
mDcprcCMC8OIkiM0Z++MZC5YhOzbAnr5oyGPZK2NlR5Mk//mIlxb606EcXzEe4B1q1tnZbuvzdI6
jVMkVlCDd+CuulMKFoFBw2AEyqKnmUv94s8G10GXGJKIXcyUasmK0Zh7AaS4a0qfVgd/Oc9x+HTN
wswhwLQzt3bNu7whXuNUyiIk2JX4j9H2jxm19KEneALvOFkurpldJfTc/RgF/B305VryNJVugd5m
klcfy6BM8E+YhALucvaUC2KqOcyVTausXZISCqbQbQIpjLk6tEU7BB4Wr42nhyvsID0jTec1471y
zw3A7mYjDwUKqlteadd8UuR6Omlz9aMI9EElAc3yvpSENR1FXiI2GUNACGjhZHqVrd2tm0zE5zSs
eHr6Jc2myDitCj1Zfx38Xk836WoVZObWNA9cO64g7OIdNNJ7SZKwZTL0ne1+k2lJf+LJdHkJtRzk
VQX/OO0uTOVJ0aqV8y10WE5IRSxsQY0SDoiP+pTNUB8bv4qkKu6x22z7srZ/EqORrbEC8Sfh7wBO
mls/9H7f9h9t1drPtaW3d/iiz0WDfop+2Fzg1ABAM/lBfGL/URIV4wgAvbNCDys0WmESjM/9Au1r
zDG9eKa9m/2x+sllsECDaCbblMChY2cppuPd5F5liqYkjMp8PfbkHRh1dtBYpYex+dzALJT5zItI
pzufSov0V3DASBZz69oqrh8k5IhbX839WgIiKBnl3erlZtLzDLesGu/2OJhrfdDt7zOq8ZUcfuCT
85ceF6wG0ShTZY37Zqw+ydqogXS6tUPTj6BowYQOvhFdla4Djy+fipDOl9GNexLMOTcA3gEMWDJZ
m3oht1rUuQTcNeJQNyrGBIC3ba6o+wlgshKKWnRwJQyFlqbOHDR8vFH6ZgjjhjtZ22HblIGpELlx
3L/B9hdU5CUpfiUxNW2sUti6qYODSjZ7G6/TtzSfPyte37HXF8+231n7mj56lfJenvVevw0jx0/i
pmhWiSxZW3FaXojQRdhiex2r1Tk85apiyzLHZwyNxGAY50ix3C5bK0dA4j/aLCLB0SkV/DpedTiG
mpPnhPqlt4vmajbZQa/LbxaI5oW86B88pShoWrE2XSouw4+s7+PkPzHsb489FGAbi8BqKqPwGxrh
H/bgDZCY6/RUO2EGJ5U3fEkK5cYlgYmlW5iQQloy/DMx6I7SzM/saOmxqn6f+8YUdElrPkghWkzB
YlN3mXMenai5drp+MTgzNsTlmNtsuYpoGaNbErdR3qFtGlhgEXpYMhfs2qdIK/WHL4+Ns8Nslf1O
GU+tnVFv7k1/L9ssO2eYC2g8U+MVYSIGbkMRAsOa4YV+sR8uIey1n1bSlmx/uCgajH+oDl22S1FE
nF3UvRdjgnTRqexjbjRvdASEWymuCX5sbXXs4C4BQacWPTnPCocTASnyPozWc+lR69mGZEKy3Hgs
qEBudI+E6/cdG8TDIOrTgRFytBO44Qk821M/+e66rfEbNQS10LIOvGq5iVr6bSDdwz7rul3fp8ah
9kXyFCKMc/R663IuEnHTzyeHAcZ+cqKBkUx+HDRsgZVvRT/AYRbMC5vwzLNe4GCsGUDbafGWhRQi
MFnjR150JvhUu/vBbhuZ3oPJnmOnNzNHcJe3x8pzqx+QaemeoQuofq9hG7rYkf49ZKH5WVo1l0BX
3J2OSV8PCJ7rr2dd2Qo90oFiyGvDCUgi+Omyy68lmVvUT7ToZVrpF51ZP8y87luLQJnHtYhfZM14
p/bwiw2TCmxjsuhojTV40qDP++pSpRkpP6gy2UP5HMKJCO8qd969yCl30um/mVp0UxLBLYnO4y50
Gpq2kH9G2dlDTJ53Yk9fsgkeEuYkWbgvMsA/PSTfx4C7ZMB38OooBp9kwT4M3IYsSkxnxXsSl0dI
xFoXOI3p/OnwKTjhNiV95vp1k5CnfLUjW79AY9pEG4190Gtm1+rkZLzgjbTQX1vVA0PNpXeyBuR9
HZzCXab1+aWKCQeqhOi+kzdSMuxNfyCmSnaMD2mp5sg9VE1krPzBr35NrIim2NDPMgF9UHm+OJrW
3NHIOeg7G1b1Vm799pAKfW8Y4VANiHrtup5CUzGMT9PklCetDT9GxkFPMRkUQVUgVPC/5lUFGtOi
kha7G8ZXjmryszd9uiTxjRvLQtkJVMZYQ7jrdnW7uA7iBMT0PMh1bJLBSoCJ9b2G7/jXpw6IeMQR
8xSorO/2eoksPCvG/DANE2aBPHqbOiv+nlVPfuWXP3ozjJ4Ga0BzkSQPf5DaDfAB4Z7hM1Od6dxY
vkSe57uPlMSFH8B72UUQnXMkBGvt4/t8ltl8bn3hMk5Jp+e0ZNKGyeykMkQYtDnWaXCxREW+ql/n
kBUW5oLqiDez3ynFzMFHzQZYoPODtKOFFoiwi0VePgtyRpocSG08ZMVVTPggC4tN7oTUfNsDFgzY
7qKoFE15JZXik1GDt6tNHQWDOVgHKnLeEhQbqzFnwR9OGscMle5ab8c56PwFr2yI6eJQ8K+rcuip
7zRj7xt2e+tnWl7yNM0fE7sHAvK6J/6wz0kpfzMjD9l2qRwAFrP+V20anpF9t1u2mixY4VbfUhTF
HvTrvgtPfUTBmzfdJ08nA8KoIbsz7iwouOlyKTasO52ufaet7LD8iFOuiXHbjmW6tV8mkafPdaSp
Z+q3aKVrmdyJivpoIHM9GOZ2voqRQVk7uS+dpXffkdjS4rr59GC1Y1yhZm661E2ATVeCDeT0Roio
cfm60XqDZQ8eSOYX3MeabK9qv9958XziucqOqPWMp1Ac465LH1UTWqcwHznTDNoax7WeZ+Nb62vm
i/E7a7qrR87HD6mZ0Q2iyMvo+MQkCbfE3yaHW6ea4ZZ78xkHbAiBV7hL5Atzg6AgH5n9hhGxJi70
oFkyThaiwUlPyR9IrKZdiyo2752dvSc+2ssxqawXdFISkd23tqcjSRwjCkqrVxfZFDfX7rUbDQMi
INkz45kTdTIi7dhUPPNAU16c2ej2du+CUHT7n3QWxgHjmHViZEeYwWjkpIThmSFstNj66EAZnKS2
M9KqSndrRmFNRA7sZcJ8f0im4muW3e+Zbcrvc3d3WkmgdyiG7dx0H33VPk2V4W1GuxwukCqOfWkJ
4HHRd1jT+qkj/nAlJm3ecJ3wdoNp938ZLv9/BZFC2vCwWP/f//j3v0gd/wtEeimL9r34f0Ck//iZ
f4BIDd3+GwtkB6++YZgLau2/UaSG4fxNF4bh4iBHQ2Do/EusPVv593+zfVCkhN7rpuMJSKQL4bEB
Zbx8yf6b5WBVRdMK089xYLj811/3D45I8y+f/5+iy++w+tvm7/8GnfBfPLAARXTHsPgPkKTp/S+n
fTWXqckWD3fK1DxCA/KKnlIlFPXMRFbTD3NRugER5sy/YAhlffxGAmB7tEbOfWInuXzKE1KzPmC7
nmy64tPD8407Sfw0vfaJoDcUHz2ZBHgxzMBAu+S2frHvakyoonzkg7hx8CH5Ko+e/pxO7a95zvB+
EIqEaxMUkLJ+ynT8XbAKc+wcdlc66Q/paxvMIqtUQxjKUY3IB3iekdnjtkeLi8rb2GC9qef5hyby
F2uC9l1+RgNxhBN+E1SLK6Ozi0CqlFxzxi6oszKWJBVzQEnKJg7514yL1RL6+Ge0JUtTItk8ZUdL
1hHiQ3DCkz8do/59nPX0kbfllmaY7M1ZJWfXdJlRSnvfIXwmUHCKNvOALCb24z9153E1yUp2OowF
yJg3G+w3Xrkjro78Sh/3p92ka76DqQTzAnT6zlGXbbyTPkoj27A3pClgi0OUcF7KhUgQ26llMc0k
AcMdcSkm8d2AwyeY4kGBw/5WF/nGrACjtzYJI7HlfyOBEfGQ0u8trSS7RjIY5pTgHqf61vAaQPYE
nZpR6quhmnFbm9m7wcqX9B4ZIYGkPpV4HNg5eAFIop9+kjFYn62S+a1+NFk4nCvIrIZnE7/JFDrP
VBnEjup2EY9AFuO0IgrkjRDyJ2e22QonEKQLOyKIuTeB6s8z7ntvutUkPJxiNvrA1NnW5ojH7ekg
W99G9MTvmFP1gzxHVEJujgYtM9+jEmSfBRdiTCRCgVQSP5+V4T4T9fLEjkRd4ohJ5gERI9geUAns
VkbP2MWQHnmnXMg4/sVkpds5qftWzEifS8mUpGeWuNKvuDxwa1vVOwdlsgETudX0JrnW2D43VDlO
MFpny3SOGl5uQh4InfCYcmFU+WQ0WB1k3r0ypULIC8oewyy5aSTnbixFLGHrRKfW2Tfl71RrWWAV
JrJYWRY72xIToEGXYkqaoADTgvFAXzxJ+YNNW3ay68YgjIHNG2ugjZbkcBgbg/CtES9R/DQ2zH8k
ozP7Nz53Yjo7dPQ3VxtYwhmI45iOypz3t2tsBGhwMtooAmDHHaCrvvgWrqBKpBti4ENE4ISR45x7
z1X4p+UAW+uzAe12MgP2l6tmYh9mT+LDRftr6Ys+KxmYn9fI3MYYd5LRQ+3oG/Ta1IsdSk9WC361
qNAxipIqEBUUL4Z1lEbyWgtvPEAinO9qqFbYTtuN6kk4QLq4VbFPCIekV5iLvNuQWMizht5vdCMm
LkhFwbS+xXGLMY3kLM8KOIEhE4k/POLFEkbMInO4t215UFBP2Aq4faBFpP+gqRx5zSIotULHRMFV
gnCPh/fMMQMyXMc9ABymrU6TryFPs6OPybvL+nI4JKZ8rXx51UtPbaTn9mQi85KLaW9IzupY6yKP
9kvgPlkCor5tokDHVL+rfHZPHaaLpe5eldkrs3ZeYcVo7eouvKEkkMQoUa0wRWTbl9n22tD7NjBt
7d1DtpRm8h3A8A2ur1jCWvEPhQ1I6Wh6JN10kd/jGDe1MWHuadFuMwzxGXjVBKEGuhN7O1Ma1GrQ
KZU9sSJYdNCHTmQK2inintZp/VXRkTmAvWXqM2aig8KTLtQx82VzHITCYRvpeEP+666v72jgBpk1
YTbLz/z1teUH/8fnppRqQ8Axr9Flh58uUVpfHxmDdWcX/8dKUaJKy9gh8KiOxkhGlxBedfz69Osm
VU6+FZH92fbzQKSQ2zCSbfwbOirWjimNbYO2As7REJEV2BxQK5GORkrpGoni+T+5O5PduJUti/5L
zXnBNkgOapJMZqfesmTZE8It22DfBb++Fql7n1yC3wNqWoCQYPapTDIYcc7ea9OlbfcCZiakYFe7
Bd2z0ym+BLhSKwIQJT6H3sTLsG1uF8zX8HbzL9EQdST+FC7KyZCXbrULvN1m9GQ6lcmauTUv7oPB
aXRCy79P1pEwW9oPVgr1XUbjITYXKgUoovLKu12c5ZR0aXFS9nCna5Zx2S5Q6RJoFifnoZPiWLZG
zqLgiv0qvySOuCd79hMgvIdujnvqbzO1r/jG6z1IFq4+oT+sY3lqczPsab9dUoc4j7aPH3Hel3qw
3dY160/Xquk89U+yIKLPK/de3qlTLEljMsv4MM/e1x4xY79aqijf/6pYTIaaJ7Jj5nZ3GwV/I/yz
PKkuunsL1H8525ZWVmSkAvh3ze/+SDAGCYGHWMRML/uEtpLht5ftggZQexlkxwfeNpEakzsdV33Y
WMTmaMQ4s8ykZowyLpxySgy1XTHibm6TYf36CWIqL1aeE6r64Drzo63L8SKrSyLoK6ciKY4RS+U4
F+OZg/OLbujVQfbiDDBVksFjnGRJiKyEm7iXdoxNJMqN8HUPYBUzB709omopcAVt7/R28e42MyYD
qZvMAV9Zj0s3Xb8REnpm8q8Ig9y+pTat61Cmzc+3nINta3FH9u/1+/rtIqPF6zr6hy38YbtYekWg
R9qyGEEKDje2IfQmI1unticxU6tHdzt2awYEUMTXCytKndA1zJcyn4ttd1g0Dt/YJqaq0c1fJv24
QMUEPZcRilmVJvT7ku8sDz0VNOv3O697u0eMzeXtKsvFUp62e2Z3bpdwu0s2giiXZWyxfLgqr/5+
xHZfq9kHm/hAAigIKXt7pbEcEYKYdM62V7PWw2/ben2Z17dYP8G29dvbbNcHOTx52JIP7x63vczr
x3l7q7fHbLdVkRPadLuQ+GXul3d3/tur2x3vXvP1o76+3Xb/6w3bd/bbv/Hb5vaoyBsWZiBzPmMk
0arXr/PtpX97+B//kz/f/8eH/ulDu5LoY5eisl0wMW9QAV7NdpZcVcqgLdPoBj18luHbHZEyavH6
GBlTkqbky8O3uxz5xEHCIZ84j25X0NUjGeDioc/npP7HzQ4hcaA1mRmURtRTcS6ARs+9BW2yEv1F
M8EBIEzgVbbr2wWl4fHURgbohtFoT3Xh9fu6m4cdpZ1yWv8JSji7ujN1FvW0cjH9+uA4BT4FBvWL
QkWB9YETEWTq+s6VUDkyduhqHcO9dZfbrs5ARiHJ/Ov6diMKOPl697unVFPRI9FkWkS442W7aMe4
et3CiTzv7Yx5gC9niBrri1Sy8hXNPjYRS0YEcq5vL7dbt83fbp0866V0mJAIdC4X5ftW6FXNZ2Fg
BtslaGqHTCtwTtc0wjPP18I5N5/SMfkam5QHXl1s2+C4XmRMhqkF+VloquJbqcwLelDGvgVjrl3T
jcc9mqwjBvmnl35EiOMBK02qmLRxvhur/yEnTa6O3fLCwpSPv25F3b73bPcs0unHMvn3jYxwzK7/
UpTTy2qm/FBuA8J22/Y1MPa6Z5739vnM9Yw5qgon5r++xVq6zM9zz8Jb7klnHzlEQLbmTASL5r+M
BnF99eKTT7s9BClmdWmt4qWeDSfUYTcsFPAZA3Vtbo7KQyUbWR/mdi2lGsT74AuVEFtP8+oGNIem
XIIU4BylcNPYb5/Sz3GVWRT2t9ffPlckUAj35t1ilT2zN+vh9YH/+mm3q+UwfM8sRbxvhZlbVVm+
BNu7DOsZajMVakBdiGder+cL2dooTwihyhGT77pJDw1sPYFy+nK6GXTXpupfNBSomPtM6dBc2Bd+
IWJYESP//BKbWfLt6raVetbPAquarXzCxZLc5yhxrSDb4nhw2Tb7hHNpzVe2/TLbbh1DowgclhcR
2JXtv9nu2y7U+pO/Xd3ufd2h1x/7T1e3B28P+c8v1ZfjzNzjZjvktn1t+zDbVaQgzMHerm9brzcu
mCzgHlO93V4evTYKAMImt4dsb8takyN525y3Q+11czu+tw/HzO+fAzDf3ujtI2PM9mhd2deaP3y0
1/N+th4bCZ7sJdwOE8om1RLEyv5StWV9JGIFGhHWKD3cHv66Ga3fWhpEzsCcol8Hhm1P3bbeLt5u
U4skvRK/SW2kwbsxaPvH+tHglL9t+tv8dNt8/fT1Mt852c1M6+tANMtdVyEoF7MvmRwXXXUW9jdv
+yB2ezE9Uz9vXzbmKg7j9RB/++7fbnOrgZV57Gi7twdvb/l29e2529bbz/h2x9vrvXtuWj4NOY3n
7bvYBs7BTdqSHjZf1Xbk8Y3n/dV2/fXDL7VBIUWbkH2vo/f2m/62Xy5fY00rz9vuiibWVRxK/AbJ
MDCV2faUP29uL/E6VM2V6k5eXeyLdfKGaYJzxzqWbFe3re22t6vbbdCr/o+P2542Rd8nA5f29v7b
5xu3HfTtmIm8dTd+3Zm3W32zHBbEfP8cd9vW66O2zffXf3vV3x71/g3eP0sz2jToxUdjQeSwDfj9
vwac7bl/uu3tIdu95jYL3DbfLrbf4+3qtrU979++KhVrvoG3p2wPfPdWf7rt3au+e6d4HfBnPWyH
ZGCNvk7tqSRYY4NZbz3W3y4Wz6oxza/7wNuN29bbbYuUHOLb9aZHZoGdeX2NbbjdXvztob/ds21G
Nu1+wyIMd9ujxYKE/3UY246g366/br6/dbu+PXU7zv4+xGgm44WGDkRXpEOlMTff9S6ErW/fFwvS
ApipB4f4zGPfUHzzp6d8JiBd7wb9ieFkxv1Yuw/UhbEiIX9+qvPujLJHR3ss1OfSpo3cgBY0jci/
h/fW7HHSPeYZUJWqnf1Qz/LkjJZpBjv5gS66yT9IOnrVFTV6QXINSerMzsBNrhc3pdxInWQVfGOt
G2VznFyqdeMsDto2xr3/h1+Hk6VUcFJYVC1EhL5CCbbT63Zifbvw3862v51yt80/Pfzdbdupe7vt
9R3+9LzXd5hyHzvfEboBS791SrdeeNux+3bdX+d9M6VzymLb8bteBxf7z41/vP/d04XTY14BUbLT
aANStVmfLj23zO62R4550x3MuXnY7lDbIfjnzTQucAkU1XcjRTVpVOlMDW8KCrB4nDZt8hSn5Ltb
Xg9azQ9dPU8Z1Ky0fMklhui0a08U7NzLpNOJZh2FUKS3n7s6BYInrum+3Vrl+DUlLeiLB6/MBNn+
2RmcD9Gsf6/NCIgAw3OYMvU/TYZXBd2CXsFOSwBx5dLtByPR91pMeGXTDWCHHFnsZdZT16TOeOxB
o7RfRJw4CMSYGTaa1/MW93Ghx6do6uGJKRxm6YLHbUqq5ZAW3cmPCH40nBxj+iJPnOJfcoG/IkW4
sEcA/iyG4XOczITQFNA/AQjsZ+psVPlGqmAUwneNt1bgI+Rkvrvmjs+zRaVA3Y7E5ZyQTZGUrUMP
jPI4qCOKFoqG7Wou29nxtBxptCLDW9WKpV390Az/ztZswVK5PxJW9ksCXAqlhsC7TvjkhfNcCFuh
LmUJXlfu/ZhkXxM1xsQSWgEVgrCrok+DaB48mSFoIoiggMdL4yANzG+WX/a3g8LATV/v4GQOqJMI
K5csfyivPjvaWMNom+cDi2SYRXlJu1f371j3fXf9RLvoK3zLRQi3oIwMjKmwz2hbaghg1HlLwCOY
Fbtl9WtEpSS0p+io3BQhyzYq5x3hPlUpTrS2L+jdxAECTntYqQ+ZThPB9wp5MGpcA5gVkI1rsFEo
WxjoVfF66WBtLEh6jXflqMZGWF7u26Z78peIyAQ3xgfj+Y/ZjJQs17t05R++JAlBk3LWPlY+8dmY
sz5qsAoCFxr6jgEquxqM6KZcWpwzhCsAXsC6maT6Vdk66OZGgBbDRDya33xVEuEtcjcT/gWEF+Jr
umvX6Kaj0MrPsKZKYFOBWfTdjpYEhXLDfUJm/pXVJ6tKu0Ch342nGeE7/+5M0bmkzDSAi5LG+E1M
hRf4dnVB9SiuG2sCI4Qydh39E2sd9ag37WcM+wT29qoor9shPiZoLM791IP5O9Nd1EKtTj/bM0p0
SHYlft2TvAO9NrHOXbNMjfbzYnU/pO908CsJyIlo83TlD5fMZSQjRBDVc/nYjnl2KR1EpKIykKik
xi0N+5KgJ+Dz7XTlL6n3OBXGtbtmG0Q2nospvp7bsjuh8V5hSPDbzIrg4eFn7Ka4fKYcMj+InQ4s
XtZWNOd6cavaJDDF9GgO+rdFlOYNIwXJwNaAHUK3yfxQw86sGf7bpnkpMscOUx+brIaXduyyMzwW
FM9D8nXpRb3zreLiV0UWtpH9Uh3MCmVcLjp8abQSMvUST2Bzlt68htX4RfMGP6wQ+WPVDPWOpvf3
EjfUQ6bLdldjdDrEHUZxB3b4aLXwJ722xwowfTZdwU5CjVilKeABzf1uQH85gOnM7wRQlVSQ8+pW
Bi5g3f2oYgirRmeSZB3NBbQ3c02Txb+ts89murFDXEdORS2boK79H5JSm5ynYx2p5bpIygcXCR3l
2Dl03XMuWGsaxScMQhqF6hUPBPeh1R49yEdUSk+VSd2zdLCGWvmD6RVi16a3nP6Ek2MUaNxzzO9I
Ltljpbfm97jc1WP1CYh2hG8g0Q9TQWB0wRepGcXVlEGQRRdX7GP1TNDGJ3+S2qFQKpxNBn8mmPfS
kcTSMpBa2gLospbJybPxABkNR+1gW6SVus7ziDHz0kSfiJeAUucSi9M928x3dqbvktGymFdeq+UU
QaIHM0rDqo2yAxw+olCWGj3OWiTXNb6EyrjxhvRkQwK8tWckIKkNpSZVnJcAQWPTmFt1zXwGzmP7
C8eNODVjssOQijMQZ9ho5ZIVvE2ddinPfdsShDMN5bkB5bcTWDNpaHKUxyAQdoWppmPPj6qaadUA
9vDZaTIfapo2qV+3pxT45A7UBvWVdOQIHCb62RR2D22VMbq4UECb2e73nv+57umZmi2tIOTkv7S4
/x4v44KFCnmh5Z6tapQcUOaBXI2VWw9L0kniG2sxnxy9bnalyvMrAtgvlvradAiTC8Qy/6iRoVHJ
bDzTlNtVzigC6IDHomGwZGjA6jhGAWxwlDYt0s4Y4wUUl+IT4+OV8GGlxjo7aonJfbAYrExDq0M8
AB+oLu/RsqJM5hvb5xbiMitPvmRGdZt5lbHLuynnJXGvUcu/MUGpQh648tHA74dIfGPFfOwairV+
ekNT3IRHI9SOth6N0Ci+MQVBYEPj3UY6em2w7eDfRoNulZgfnBQ3Yl0gFbKr5WRh9bq6AB6hUMLh
iGnxqTD4dmPK9JjOhR1Y6SdoH15YfI0iuvoalHgMg0ys03g4pep51GH6j9pDU+TphZi3h1lZiLMC
tPvWgeKRtfNMdb2qx4LG88NOrd2befhCd5sDNOKFKptssggrtiONpxxd/gPYCZTilXn0kgm+Jd8Q
RpAD9vMMtGXjQ2QL2/p6mjv/Qwyy+NzapPDIJTQFGZ/uijpGO44XbgLnri45HeWiNOHqOvdKpCPD
uJXvOUNdTMTfAbgUhNyQT0szrbC9yTmMUoOhb0kfB5OUNyUFs+lGo4dZgrQmxzsOTU0wSWuap8i4
d5fiNp/InXG/WISABcoaKW2ZTWglyxzqYl4LPw44zIQMPidV624LfnlIhytnxI5b51e29qKm3D3G
FvhTEyRDMKYduCV917TW8nFW2n1Kyjxx9rBl2ElMkg41rNu1BH/kfAZjHIJouCIOyAiLWSNadJbF
KR2nZ6/DpuOWYDRWL5Bwc0TUKODcRqOznwxnX6i9A5nuqKNi2s3afQIFE3oO42SMpL9ePmTWgcow
wDOEWbF+6xIqdBtNzcHPaT6ZEMF2rfpKpS3aQSr4AfnyGscbUsyUk7uVGofkXLnxwg803i2QLmvr
EZWEt+tS2Blzzwm1EC2q05YJZr1cOCvRCR4aDkEsxpHsXkbUF/vYqT97DjE4g2vs9A6Mkp/8kir/
jNJkTesb4+sWHxo6V/+QOKODm8H7BtHqoyMjdN9xpu96cMaHroBsi7jvMXE/SdY/tKM9YgOLWoRG
nV5L58bVvrhx0hzTgdm80q60aZmup7VXpTRx6CrmLXHPVIzRtCrz5EM6QjOCjwesBHdHjtovVQzK
jdlgLCV1vCgm+OuYYAt5D+kQ5vo0PHvK+4UpHPO6FBaSTGy5iboZkQHkROkGwuvVsXWCKVmQL+RD
fU61e98UTaAE52LPbM+mO9QsTgdtF8/ibHa+c83igjUDwQFOdJn5qU6FV9kH7aWcTCbqlV9dmchX
S+mdORvajymjg+udGdGf4E/vBWWqK729xzvpH7DpfF8G+1dUwmVJkQClGfIhad/0RULoEALyDJDs
ocmqvRgAGVWOr85TFN3iIUU82ZzdtVeY0u9cUqzVZda0ez3B2h2na6INoIS6YPCzuul+mHFBMw9i
VlUcl071YHHB8Db+xCQ814/ajFrYQus9Z9J+kMse0QuN0OTka8nnUrW3WKzb275USEmSVrsD9XBo
6/KA2wkmBQtow9PL2zydD3a/Lk2mBmaS90VKkwahBcC4Fl7D3u89JaIB6OqeYTkDr4d9ZNhHe+wh
hFtzTTG2y/aFmK6Lclkp6gY+YUSgjUGGeAzz1slYLAACONSOJcktJ85c4GCvIJMOaA4KXeAtyicX
9TynTwOUmU/s+zygJPDdcObzXzAdP02IFi5ldj/o1jpDB+LklfJrKd1rN6UA5PhNHvgKlQUY1PGK
Ojx2+fhcDOyFk4nq0y/k4zx43x3PmV4qz//UtEW766ziR5ppYh8NgKOY7p5mi/2rsG9hOZjPOPo/
dSh7aJAaIRSm4rKU5j4pLYC9fTcddDyeQdTg/S2z57q35WPXT3iCC/wmC2InoseeykwBctX7XVQp
cLhg7lirLZ9EAqpZn4tD4vFbCidjz6nIJG3VEkbzkBwE84FWkSriIUyD93JRgMVHzbpFeQxnDhzO
sVbYSEtQ+xpS8cksDJBfvjrhGIU9NSMJF1BIU5uJjjnPE9FoOn7dNtPCMX4wOd8cNHeiD1Nwys3R
fBmAMChvIlYxdsuCqR62AgkHa3bN3HTeLu5GphyJm4eQdC4FZ/8LRPjTlNc9h34Nzow4obDwrnMd
gg1JQM4nyXIpi2nlo6j3AqcFgREhYVtGXLae3suTlTorVQYFTYsqF4vLuIeqAL5Gtnc9/oG5YPHB
SFbk3QXuJEYyWQALlwoR7jIBEUwWsSMFctmPXneUKaOmlOqkuuxBAsoOE3I3OairMItgPWW9e4cx
Lzp4M2ZBIXS4QO34kMmKsQHxVuISjqm3qNNg62V7VucccOyBByNl9I9Lx7gkvpUcYIo865nFMM9J
a8K0evRdLMEd+Q6XtvowT92zl35I7P4Z80YZDDFRfLl3gGwnzvwabdyRXJUFmo+D37W9ZZ9jU+7F
gPG7h1Vu4coOvMR/TuouwewxPIBfEkcUZSVZf83OMbJ8P7SAQIzFMO7whyOni5jMGK0J9zyG8Zv8
Kvgug0ZT/rFO85/pJL7Rvz+uHxHi5vDFocoFLqB4aueJapjqT04fE96GL8SLSrChw4sZdQfM3tep
D3QM9EDe9M7Vr6bR8ksUxWuUqffBZAkCXTerD3YsmR2RK+0s/KS1Mx5YV5Bz0SW3Q0WMKmAc8naG
BQ1eO3AaGJ4Wc3iRRmzeVnx7d/3S3upzunYEKpcqSNmtpI/y4LfWY0bC1c4QbgxHcK1BqLuhqdpD
Z5CElTZzDe3aiCFaZ4B9jP41BOb/ryTYXoMC/4MkOC3Ln13VvxMFb8/6WxTs+X/ZBInq6HrX7FZh
Ekk3/ez6//4vzXf/Mi1wHuhw+XbJ1CQS500UbGFhFB6nR+S6pkei0D+iYOsv2/cJgLUJnCESniCd
dyLg/yQK5gAlg6Za4Ynl+cd//5ej+wZOEN12LNK3DP7WDJvfgup05azEvsq4GufMp/JCdrmuqx9l
My7LVZITR4KuKkNVZ2h+3pHIEiGMeqqxTma/cLLY1U/qDVrxZEfLHONWoK0aY3QHPv/VMEs9/ynA
hKF3m93qVHoVJPDAxgyS7Ps+1bLHMnIJGu/yvHhJex0GBjZWGBVtTu7HiegIkRxmwav+MHNwCjup
swNfusGf4V161NGhRnX2AU1gWTOST358TWmZ2HcTk6GxixNNfiToZUoZXz1CITo/SnD6NGA3drj9
zHSfybz4RmQCa/kKCY+7x/6EFh4+yzoRHyCyLsdoHPLvIPckjLUBkSnnXo8ojEGfFydY2tF6tgeH
8cvFQu+eRptOFqtnVxTIoIVX6QnQR79JYsoYY0lkyLkDgEx1bVqKyPhqpz0Qx7jVMoCLuYR4sZgF
mVAylwj48lx3gwycGOR4CZMvSETXRQeVqOwbLUKY6rMf5fl1bbmtRxAFwC95wofVFUdU0yQ+OrNw
NaYxmKqp7azVQH+EHRno1ehe6trVEAdpzPtmPS6sFyh31vDkZk3k0ktgUvrD6Qn8mBGs/zC6NGqP
daNZ2R5qWgHWxWGQ5WyIGx95yUIzQAygNgcEXASh5U9D6YLZqSEeh8jxZsbp2aDiMjYIATsb9xMn
dzLQg456Casa4PdPaFKI1pu6RZtXBexsUPqZyozqBaTJS4woHTx/0nmUjXvbL8OqQ9d8n2YIWsMx
kyzSOcHqzt5OQQdAEWU+dbDdIoKJ40UjnlpnabVfM4o3ZICu1lPxQNa48iN7yAo725bMtXZUjQtx
pZFNh2XUJSudBWVf+vjdszz7oTtND5WtrAigruNEFSfPWySEWb2NohBgue/cMH9scHtC7jcP+tQO
VLd9I4OXGnEyU8++PUXEdQ7V1F9a34tMO6jHptDysE47S8bTrred+KGE0BDGuGUAqnrJWZdYgAEw
6sFSMUsWeJgoasbN3td94A8seu8WrX+yHUJ6YoP8DFAJ/W3TGM41BAZ/pV1BvN2IA4VhHEES6OFg
VQrlBlwTFUUuimglPvap+5nUCPNY5wRqS32A/elLosptKrcdWhfAlBhsBXl5eCnj8gxyN2YmO9uH
up6akEkOqy6VSvCP9uJeFoDx11NFOvaCFG9vrvPEYZTAZJLYePSTPjlqWWpcMgunnJ2nzjHSUS/P
fRxf6tH8OA7wUTzY6I+jxlYyUc4yC5O8Xt0xQZeJxzj35VdR2eCyERpXd4iVvg5QP36Udj1j2UQl
7U7TeMeCBAcgMG6ALP28R44V3ytIkftZTNFOr4r0Qwl46+s02hERSkzNLS8Zj5Cp0SlKFzymrnfE
6rkDRXhjIEm01cQXeHQwvOMkvgwZpvSIkS0Ey1UcNfiT/U51JLKajLNgZAreubFBD/imG5LbQ1HJ
Egbx5evs01+ol9he/WH0FnGjSZyemjBiiM6yDCNBKgH14BTMAsDReinKY0fLT01mwzXA8WpGkoO8
/VunJG6OSYp7CRMtGEHNUf8t7DvcyWsCGqEwhInLp45i9rEg3OSKGaBAqVjqTw7/BigzJ7oppA6x
YlQF4Jy2/JDVmXZUOh4G2BALPQlrvCR2ScSK4ue/VR4EHgO7xXNPrAtVjqwMh4FAhNHvMfTWzMad
Fuhy4UCeYuwTVLua3m3OAr3qS8dUJfQKpJ7MhfxbvS/E99pLyEgiDP5QQGUPKvoHV5bAutz3ntov
FW0aa1nc+6VxSCHol+ZgOVMCdJ6ihmJJRuMcL2jTMpw7qMdDk6dMAFwdEUJTMHbSQXnmdZrzoCRS
ejMRAJIF7Ull2tY6mc8hjyzebZrq07noE3zsnYpAo1TgDynOBx39eaKMvTowpaMfZV6ZdGLV9D0R
ZnvprMXZJ0Pm381xPF6yKOqAEVKJV4lMb+OW5U1p2urIeOWD/m0Umt9anVqL6plgSXrwWbSeR7d0
TgoHPvvqZN6mjT6CInX6ozsZ1AAESn+znb1VQZftQTsiQlH+crB8l/yoRVUBkS2CBDOyGEdT47eT
mh2kDacyM3eGOydCHF0RV0W5qyBoxOzsc99RNsB2w5x+TY9cxXQMYWI+DNGIaHZCtDTyWkHvOCqo
SdSl2TsAdKyj+oTQWNBFBG/T5z3wqNy3IV/Y6lAVlnNjFFZ97cX4eyJy8cLUw62QMCDfGJ3jXo+5
bp4K5rGUaYiF8L0WsQ0lDyB3Bv9MTx/OcdOOxSljN1HCbZAZ1nBkzF84xDC+khhc7mVLFghu6u4M
YMdkZOTeGscN3TnFMN5H/KpETVL00GYMuctnfxLYSrQI6xOcMZKnQahTJBNo8CkEpv5c7cdazXvR
L/2RRRZLGicD9h3zkH4e22M2rbYH6PVYCxx719MvDWaEAeiL2ZnqqonOduUNR3uO9F3ZsxrFveSg
Ha4menaJTcA5yK/MAdjRRPZA/5yAE/weJtSkxSGih9ooWGtgyiMcZ2oURhDXYrgkbW8cdZaDBz/J
x+tc0YhrfVe+OEzYTjbmkoOuTcZdJccGaiVGA/bQ/qAk/bCoAELjwtIjXcBaQurtDZg3g+9Qh3Zq
agZLmWj5BdeMrorw1DWGg8cF7X+Q5HESZJbdnmE7lWEy056YlGPv2xmYCAmgoIAEeN8qMhiMHBZz
/koPZQ8mk20Yprtx9eaiS/B3jMAqGGhAEvQyjbct89OjXrtNiFUEEgH19YMaCInr+3jNsGnVobZS
d7Va9NjBGsQEI5O80Wx6YCVYGSVrsiAePHGCXMbeQX8sdECB7abCRBVXA8+qiL46znTl+T+kG7Sj
R753tpR7WrZqLwy9D/FM41YBexV2ra/dNpYlcPCS4uhpE1S+RMG7lLXa+5Hjc9ilks4XFUWLie8B
ABl+3oYVrxrFl3QBvmpTFQw0m7Uu0ANQPyy29zFdtNA3qIBYSYq1TUcI5cZZg6yMttmITAWzDh1s
5K9T4Kyv6UZ+sW8HB8BkNKhzQUdvN6UCXG5On6hz05Sx0Bv3+kAtWPOp23vM564GW3cfPZujE7c8
XaERC7PvaPGBTI44sErcSDX9ZJpd7HzOwCEPYw2HMa2hgHyotUzS2ZRGdcgtU/Sps7HfWbGhjpwu
xgDUCQnwiaGfzISy+JxXUQiVzf6WmXQ3sPzCPo2gkmEU11fsN/WJeojuOxvHhpZV08n18uSS9lCf
KohPFMCK6KjPfvFhQsJ8shviADkl1qepBSdEF5rHdLn+zYgG82aE2nScJ2Ht6LFFO9vs45t+dsxr
kmqzIFk4Nmx3JI9FZli7Z3cqicOLil8Vg9PngjU/rXRCL6obKk9IZaWu10ko9JhYro6cW6IU2KnP
IKFTKsluPpQf42aFEpCM5FG5mgBZJblOMX4otGG5amG0QLirFHaDwY8lOluXpphawzCnZKrqyxz7
fnQ2Zd5EsE62def/25U1C2EWmv9+ZX3/syw7VYxfy/R/L65fn/j34tq1/xLUpG3/txX034trT//L
4bcxuNsUPmdzFvL/LK7Nv7iJtbWORdbHC4sZ9+/FteX/5bKoFq7BMskXrMz/L4trIk7fOW5tj6Rb
ywK8atouJmBe73+trgtpdYusdXWai/oRRCEVSZk92orzMhqpuhMUhDTjriz05cC6FxOhaXcHSRZs
B3bo5Ddu8YE9iaopzf0e5YK/9G0ITDcOpYgR9M86tb5inK8rt3tgTtlR0+lBFxK1tPcS6HTXchQ4
yiOUM5IaprRiWETWTGVtxphqfAI8ku2jFBQ5KJ31tfLk4FnarQlb/GLfNvjh78npbUeyhPKKyj8l
ReTfyQl/KAFZBeVjUNrZvmsgJdr54B2Va5cB4ZBYCgtjx9RtuAw+3b92Esgzuv4po6WRcW5XOP5B
s44nlt2fE3juR4ORgPX7rwnQS2cZUQgTLChU7V/bmOWAX+N60oriUiwJ6bNiYm0yMqFuhEWuIxWv
Ha4WOotpyamTHLQdtWgmikkuAtTh+dk122+0kX4lEQzOCk2bcMcmXDJ93DE3IKev8M4SM+8+FeYN
hfZo52dedqZBfZNbN5wWXPI+4nOZ4BCyyCMEnLLMe8hk3hk9fsL8fWjOi6lPQMpyODYJNQGKKpdK
jDdpbPdXhvjWJQTzWqN9Q7IjeC13LXBn3cD0q86PtMnzQBdMW8bZzQ9WB2MLekngqgavbE06rd/T
BRx1BCt26WhHK0s/2bAYqeyCVYU/xVAOYgxMgJyCxe0+CprvYzsRMFh7ZHegoYf0qGs93Lnqawtt
ZDcv4m5g1nDn2LR0XcFMU9OHMei7/mYpCu1MFNKdA5T95OJKvYX+ieDd/uwaGLSjuL6ea7/GAk2j
2HeNk4bwg46/d7QwLH2MhqTGm5cFWT4Rv7Y47m7K23MRe24QDdHTjBghgIHBqdaGXrDq4g9lT+6o
BuJiZwqAUV7cdPtc2ACFPHM+QSwm+sWdnGOT/GgLGmspI6yU3Xg0Vl9vqf1scptCCwj8lRxKwEBs
fei9QzJp7jlbxn1rZsAuOoDDVCRqvJGIX3hKE/g9+0lEX4ouAItPYcf3A8G04TSbAzCysd1no/ul
T5L8pM+1onsv4rBr6GRS3H6Z/ZQmtUleiz03N7rb/JjKiKfM3aMviIyIu+iL1KZrqZePS2Kwx5U0
1r3YppOM2CPPRaibur7y5F4gYDx2i97tzVgBBYYu30ZAYughdsdKiZtqzd2jGT/TmVDmo0p1NG7l
9OBr3kE3mtMgKF6zBoyPRUoq7aT99IhSg1k6URZ31NnITHIa8kclEkIue5DRtVH+klhKl86lwoT+
iv2FyaruMqeO22tnLXd5rUGKTce4pcruig8L8GdevqXZdKnK1AhKBqSwMN1vjYvFXfrNneX7H1uW
vh0cZLAdzIoQLCDxzp/8vL0muuxow4uhXL/IByhb8/iD4Dg+BNWmvRIe2CsIXxOyDRabcP6yIQO1
uyzZS0RFg7KTFzAnXmkkQ+nNzAOjHUGYV5E3kpiE0YQJSU6AYmN/s0SxXCDpspYZV80pSfNRxLkc
1vLHUmAiNdwUd/gafqDbKY51euc5+rIUsg0pJJBbl2I86JXz0FrxeFvPiTyZDoORQQFk+h/uzmO5
cWXbtr/y4vVxAibhuvRelK9SB1EWQMIlvPn6O4A6+2jfHXFvxOu+DoOiJIqkgESuteYcc4oPNWOa
cNyDsPTzVxoT/rFA5qX8c9KW+6gaVprO+mD7e+GZ5qGapYiBzLaZV7JZ79HIpBZ4W0zRpW69F3Cu
Z6tuvGvh4x16CzSpbdjVoR2Sty7ugk1PJw5iqOy3pHOOJcTJobHrt0mw0PXNS2M7I4pOj2naxHJB
ktu5KymhQIYQSIFtsjMRrfUUb6FyV4Wkn5uCiYzdxnv6Ap6aGXGA7nzyjhDw0K+6APBIFHWHBACd
pZNZr58smeqX3F/Zwjr1fSJv08h0q23D4po4sbNp7B/lvFzDPNsQbooaInN/aL6NTTQL9ppJP66r
dHNbN7PIJtHgefUnzQk2E+5tkRlPuo00mDAEbVthWHecCah1EX+fGozdbZy/N9uGWbMGlnGjh8YM
B6w2TeB4R8ynqND0Li63DWNgbRL1RinjEBYeXpegPWoRBHEbMsDKbDZWaP0unfwtsVkwyB8wIAZT
JhoEbRhegKnY1usVxdg1mJInNrwcCo3prwNmKRB6r7YAfDuWZXsAdQ89HhszchWxivMQxxqN0qkd
d5TJ+mhlm6KkK6YwkhcFUZ6yuRGF+Qj7eycyk/KLWpA8yX3hG1/LiECcoR4JL6GDsNJMJCV6P4Id
N5otqBAqGu9ZLwjpylxz2tmNhqFS746T55k7S7lcimf9TQBj3J0Dn/iMZ1xWmbDxcILwsTKmY25G
WxGpxyGdjoXkkBtpSq+jIP7o0M9fQ03fyjbhrdgtqXCpiyILWVPoW7cMqodWY3diRGGtJh8iot8A
ivP7/ofXlRL+6t6UwbdwdF+ZJFMyUKsBDxtOsCZXSTkCPiDpA/F8zL+n3xu+2DRh8qP3XViNGdZD
+z0emTBHGVDy6o0ko32fNHdD9O9Q6caNLOsHSLAsCvQFXB+agnyA7rRqcgkYtb1q9ClXqHSvJT7g
Y5xykXW7BpFUKdbge1Zc28ZtE5T0KGsWSbI60OzYFeV+qPXAr8f6O7TdjCh5LXGik1l5F4NA7m0k
wl1ryvCSNdZD0XVvyYgYAl7yNWw4uBrLuha0NPeSzKa1Ls1jWBTvVYuloWJ1W7uFu48NBK5+RejB
mPxEu+3tBs16UHn3Ci2ISEWDuty3kTIPrjnzZPcc3FsvCrVVqRT/95b9CroPstae8jh6zcvyp4bu
NoHBT0XqgN0g2CX1gA0SD8k5RyeV9IUIYZsVcfSJpNox+1DsrRRySHpgOaeTA1EwkN1J9/LX0KOT
ceDKHv4xnjBHQbje2OgB0qzYJknDBbdHaNEGMCBptAwnxBB/v1kecwY4scs3OADYctIhZQHH37aY
3D6dbhXdhSMF6fgfz0Xs2rg3l685OYlCR9+QlVl9Cmbv+NTNXDZFJhO123iU6jlLYCx3MVqvz0S9
OiSrL6nxly73lm/Yqnc2yxv5m9dgMRgsPoqxyY+ER9bYx3FI/cPbtPxE3ZY/bMkWe/mJf5sv+Nnl
Of485+fTGUxs6rMaE3WU5fdJOmTydc+IU/yj45rJXmngRpmDE9IUxOK0/IA7jfo+9oKjawtET4sV
0Vs8In/+xOLfaqnUB65ZjMFxTC5OqmpxUC53lwc/b/7x2Kdr9fNHAiIAstqCwPUfJ9bnMy/3vAAV
k5QTVXrBQh5FTJWUUOWpmm/CJCpPyundab18LVzk7BCot4sN5vPf+sdJtbhkFi9MOlTVv62bztC/
MYYLwNrOj+luWBxq4W8+f3m5948nrKBAkloUxVskhur0eaMv7vr5Znksru1sU7npiH7iL4NXshxj
yxP+uRsGzruZFKQ/zj7RdnZsLvf+2DbTBpR0Y7U/F8Oln0YGlB9C4Qld+8t2Rnv9GBq1tFeuhPj4
598WhiWq6j/3l88evQAATbsJNvriUV7cbnDoC3y4KEEW9/Jy0zfXRNHENyeRpCt9hmL8uRuWDooR
XOw26gHeVvO+GEaXG9eV/BfUfEbls3XEiylqDOUzpPQ5dSwSNk6ggjmJ5i+Xe/r8pehkSdd7vut3
MqESBVecu0QFqOIrnPT2jLRu7qE48MPr6s7DBISq6gUVB5yKYGtCd6sJlEvGaXgyanDoVfLkMcax
q+AL2RYA3bQ+3pZspXcJTEoUuIHcxg2B7kK9MEezd4mXPeaWwkQR5nIfofCBHwmEmfWSYs6Jx20B
fQmEB0ZgYSNRi1o2aKXHmBh3wg/TMOShg6cLGSJDzOECz5b6DeIoLt/YAvUOXRElGruIMNGOXt3S
vnfq5NzPpMs5KftmMjPel87E3oV0S6wDDuoMlOaDHaoH3aYBbOvmuR26r51JpIVQKabpsKIjm5rW
Bg5LcmJS+Zsz/EVwoT9WPnWZpsVkoOo6yZhtOxJTgOapqe9NjXmIhOnwOGqjuDIAXPtcFVbQqOOb
abEjNGZlM4IYqAqJiXAZBPrAjgIj8GL9+afN5/PBf/zM8oOL2Wi5t/xcUTtfq4qxRWX51+V76eLc
Xu7ST26JzzTvQcGRNnkxTJb5Zvnyzw1lydpPE67zrVCkVUbGRPZgSUNMx98yzBbG1t+UDmcgGr77
QI96tzxR3XMcL/eqBNYLyehoiob75/eCPC/pOSJBXR4r5xJfH53z8ovt/NufT/H5ZV6TFmQybtzU
scmlLAki4Cr0ypPZ66fS2a+33P28ST1Z73sHnE9KPIiwc2sDBpfjHz3BCdl1OZeg8Afmxz6/8fml
U/k9zJUcOwtD7j8/snw3TMZvZi11FpK/flXVCpYP+7yVmj+v5XORyiULJBBntXhAhSMuKbklO3e2
iS3/B+fTUBYuzIDlX2fOFyfdst+BvKHr1zUTbDg3M0bwBGonXHfV5K07xj+bNuOtVTNVppfKPHhs
nGDnFyf25cVpuecr/sX/eEyYhrc2e5N+cyGQxc7oFoDT9QkW6fyWk+pcuk4st8H0WGRxfNTQjSlQ
V6BSr39wJh3vcrnXoSCDd9ofQjyPJ+GocY8e+UDhGm4rTo0VRQ5SxeUVTMuCWMyvbXmBVQ+4GXZN
RKQ4f31wkKwVyrpZlVaCOMBK7HUfI7OXU9+Oe6WYVgfzBdJ0YjCynvdoze8VoR24AIK9mvPy9ZAO
eLnrGY4gGaUSP2BnaoV6eDwJsOVHL/n1SXyR4MeyQztfEfRMQ30fyrHY+3p66ufHlpu6AVdNglaw
+eTDLN9obclSBfqfK4BcbtukGjdRxrG1/Ik/PzU/0edfXP7W8o3/8THk1jzj5zMs95bf+3zs88vP
p/l8eZ+PyZKTNYArSYdbvgWfz7z8sLukLP957Z+/E6UoYyeM658P/fkRDcEwa2SDTEAxGp5GEsdU
Fzo7aEoPC8epGN1423LppcTnVNbmo4/mVVQcBN2T0/JgMQ2vfdNEOyGlc5j6cO3OduuCCHZmJ0xt
9eWQWY7c5Tj5vCHG+FYBJN9Vk1T6tn8khKI6eW7anSDLjat+cosNHDFS7PMCwH0zX4eVnI1uC3Vq
eRF61T33qPx3nkc8SYyYxtHcmjRMhTTIQ4fnZWQT8RbAO4JGzEoEFaKSeJn6AJurOTQMYI27kTYE
R3LJZpCTNKflObiKw07rJ4a3lZGyLiEsiJvsN5zI8v93pZ3hO//bPOAa/4ji8Fv+f//Pr7yJm3HW
rnFJn3/pL6Gd+S90d7QYhe9At9QtJHN/Ce30fwndM3w2zbajw9j8G33T+5fh+brpO74Fx802eMK/
hHYGwwVbt1yGCy7jAtf+f5oFzH/k70I700NbZwnLZaqgC6Fb/KW/C+0wZAwNcAbjrAXGc1MRSRxM
nX2a9z5F738fOARPeotg1k1R5RQA+h+qcoxw6Bm35avWKLxTlvqPM0iYJLUM6ffUn5ev7IFWOwG2
s9sy/EEW4q/crB8LTSNoI6+IhcV/s4GhjH+md7YtCoQzlbGNv6TgSgftGw1HZhysMi+fBnY4Kk2c
s+t0T3VVhw9mlVuvcKMtkkX1+mS6APtImmJTJO41rYcn9orkojoBqaDsLCMI2llwbiQUvcisHxjN
OTgB9pkZho+G3XbEYWF8jO0a0wck6W9gyg/Z0OGSjEhiHgcjfy7JJiK1yzO3S/4x4gua8a4lHifO
f6ahzr0LTO05k/Y3y671xwFg1jm2NV50+cMpwv4Z4FG/n2TaIvGDYFSa40fIjG/ttzG4Kmlj780c
rhTmcCZ8Q1ulae1sR2YBzyCiDyFOoos328NSBsXHoNOmA/8+WgyMe24IyUnlCPCtCUNGF090D0og
MmfkeTQarbvRmdgpEea/RqN1L21f+88oetYte8yZ687AO5H6A5m0VKRVhKGtSxJWm7q7EL717OhR
sDdRheMcMPKHnITsxM1A5zcjE+LYu/T1cMojCzOrzfQfgWFwky77prC6x+bvHFRjvPYlGgNTs+o1
7+6og0u/02cNzhGyMq/Xk2vmdk8Teqgnu2/2o2M2NzRO2K+s1NtobBYffWTwwLCJo220j3Sc5LZp
/DmXFFBLWr6FkFCJK56mdaSrpx47xdp2GUuPXUJEDWXV2qSHcey8EMaGSRNDovETo27cCWklpaiT
3t7NuZZBfG8N1Z/+tkD8m3/7d97tolz9m7IVwC3nmceSoHumjVL2HyccW3yMkDCtzkiNEOqzdSUp
p7tY8K0RdsbXWm+jo23FzwS/G8ccN5QIJPA+Icl4Csk9/N9fj2mY81/8769IgAZ2ETYKz8E3/o9p
ICEeliLLNTz7Ia4zTGdyZ9tKW6eqf2oTQtL0juKlLoHCeq3zkRm69hgo+1x1Bm4Vq3rHlciIosRB
gQL1XqakWsVZEH70or+QdraCstB/dfm/YceQ4Yv/g9pv3AjNH88EBmRowelSCYOIihwd7ZYYDDQY
Hc7Yht8oiujqpA5AaH/cNQha0Qyojqhp6pLQrPujpWwIXK5Gc9pupwd3lNeuBWg0ju6x7AgFy9UD
yhbnDLg63upGk65lFeLy1I+NFWTftQ5BlB5oLhbr6EoWo3whE+iCG8M9u8i+aCvTpEsSwzoKwyEl
xgivKDKSNfYs8BbEOJKNkT+bo/aB0Hd88ioLSZn+lphSXECUnRxTE/epCvZRYNBtpwM+a6g2Dbvf
F6AT8FTXQg760SBrYVCmPMCXpW8vsbyLaDgampsduv53FliAM2X7Ct2Ak5sKFCez1m1qqJ9jTuhR
6+rFOQyJWpHS31rZ14x8rW3c5xDmUr/ZNJnxDdEzqud8cvZJ2767s0VvRB1ylIQwkhlFegoV/8pV
jI+QP5LqRa4LqtOzqHPUckRWo4G2usfcbbe1mR95ScUhAnSw9YhNk0RJrGzK6cswkcMTuKgvVEsT
WuJdM43up+v3xTqWRHw1EZZaIxRbPMW0oTX3EtmyYCaIaNWtayTeyK/xJh4JzsrWbVN9dT1j9tEw
FUlRUu8FhTZi7Ulb29RlG9XypHI+R0imPkw6ms46GN+7KIZFOMpd0wn29QRAF+dS+NlmqGdgOTiE
FOL/FmkZGttIiLM5jS+8p4fJDZ6F0/lbKeLuWhvOjUqSGOt2MG6pQFzTgot1fU8/NBGmOOmLGBIB
qlTDfOvKETEgZwftdeRbbqWvnaoh6aUgOS7S9UPhWf7FDtzHyKGtITFlQumlTV8GvncJ7fihMnwk
ht5rac/YA3+UK88KvmE1i2mkhoQNGmDz0dlQUj5rrRas08gtrwLsNSLf5MnOkWM3xSb3C3LBhk5t
cqsy1hCIuv0gym2h6pe6MYYnzyVPiUIJBaE2XsdQAoYY8iNQCJRjyn4mjUg8TO1OGROJPJb5QysZ
xiKOjvcJIzx0tm8FGsaVZuV70Iq0UmRRXMZqo4xhbdTlcE+Fx+w8yW9KVhp5ErpPCyd+Mw1QL52j
OB0iM0EgOGJBjxgoEfNirVSF378x/G1UZ4BAuhgGMfNduBH5uvFQymX4D6mWWBSGyn5GNAQhUKsx
dqaP7EnqbQ4Unf4KtF6iMv2tVxevYTd+FwpagbDCu6x8bJGlHu/janwa4jzeI3798DU0mcvKU07V
R6R7xbaD37+27eoNhfxr3YKhwhma7YdcE8yT+RyKyj7rUhs2M7JcphMx8cGL236paFmtbePe6Brt
FmNwV2ELJnMgVHjjO80WD92h7fX4UkS4+iP0CPteiR9UrOJm/SAnsmDPkG3aEp24bfzu44xjsQ7W
dh39jDEgbP35ZMyD4B451WxPQ2nV0ZZo42i9rHF4BzgZBJuM2rUuauia89jEh3TAAJsZNnVvX30U
fS8PGsNu2jP7Sm8+VAZJp/JAhU8l/GTZmXTPmF6gOrKOSzgf2tDTyAwcQZoMGVbnOzt7sgPLRUhW
u5RQ9q3pc3e3nJGZRVTtGBUkDlYnVbOhqmq3OnRVSwRLoR67KlgTmV5d1MjoumxGBr84jyru/spM
rybCDEyz22KTNtUtqAzv7uuhf6cKqhgT9vVK9NC4Oqu9jO2m5LVh+c+sk1MicxsZuHqBlTw5uFmF
GutzGrKFLeLo2PgKpUYGWxrNP6Eojv8SpJZzyFW2s9LJvQCELklk27hSw9QUgo4IRinQekWEL0Va
dE5QYBDfAMIj6W30gO7vvuf8i5pkAneAlLHLrV/AceUhGbxyK4yBxEU/dHd2z0+wKwnWEkkYTC+P
JNs2/Jn4Sf5YEgmKj7D4qgcC853VPpKK2oAJ6YxbhW/jHLdIYjTVGBeqhyMeYJsJnL0y6sYnC5w4
TQZFtwLbpx7LY62D9s3SU52awbYnPOjcCGDnjpV+w80+7vDeMMuc3PCOa//KvJ4NWerUFxK654E3
uebmQ46EYxPVprcZdfLEylbY5MqCK8znvFs4FLdej8qrh9FoXYekODbC3JSITcHgN+YWPPIIQL25
OKxpOw+3x8rmE1vrHaa7OoDDkGHGPkiBBbC0mNjBTov3gqS5ozubCTVZYqcMhu6iyf5RK2IEx/NX
PdC2tXBVvOdSQ7ASl9jn1IwO9jTph9Im3Sennu6ykAF8FSQbvWMtN8LhKFszeMTyYuv63vK84D1T
rUU0ABTeZtAfYIrT5JNk+k629y11Vbrt8Odtq5GyBKgt7zsUr2P1oQK/2WIt9vfxvNS2OOS2Dsa4
tc+pdDTa8YuVTdHFxN1BT9bAOmLiD0bDv3FKQpKiCqlQFD01jfcrIdv8nCBufak7A1ESu6aULS37
luqnIdUah5BxU5bxwsuRhzyJfw0hyWqdYx9BJ/AfHJxsT0//tVYGSVSi6RB7BAQBEiC9IVGoOMe9
GRNKOLwlfas2LEU6aoIws/1bU2rHYiwfQHrQIrbUIYqY7XGsCqZaj0MU3boaceYwGT9wx57tBMuw
FZlbjZOMk3DDCx22uFR9ahS5S91ce+LSJZzRuOXA/XWW3YOYakTHiPNXVZS6R9vPvrokxZ/L2Hmc
ojJ/ohPDFRBH8JZUH5RVSlGF4aWKdaZaZAC3NyttEaNrING9sNqZczxY7Zpbv+o3sV8094wJzapz
ZLyLijI/Lze4KX4WUvLjWkQBVoXjOQJRnXTZWbYMH0aegVYIOXy0/rEAiYB1mHdyGMrB3jd1jtjI
sYvLnwKyit3pKU/J17GJsWu5Lqt4Avs0Te2GECSOsBwh/Uhy4TaIsuGAWiXG9mSGhy4gMqIiclrR
QEKOniiYM4iPstFpDhh6fgWB45Mj2vX8KOAVmFLiiOiB1Bp0sH7cqq/LUYlkaLx3fYT7lsQKVao7
YQCErQy22qH6+B5RIWHJIuigQMGw63123kqMJHS65btJdbfuYwk2qLbVyYuJJOpyR3zjlfHyGoUU
lz39hkzCbC87ODJDypifBOkTplzr2Hh1vg3bGRliJsfCR07vcShFQw+vWVnFmbjdaUM7ilDqCEFz
KNF2adn3QPfrG/Kv1nVYwVBukNq2tRK25nXnPFkaDVuPwL5Q838MrYm8tYp/ibj4TokrzkNdugdS
ZBFTe95WqjLBRSwRciU93oHISj76SSLEQ3ETIoLkIsepzOPOvmrQexN2bGAcxaVf2tB4QvNodZ1x
6VrzuzGyywmFv7ZG02RuO+lII4jZy2MfxlMMnBS9HV4qnb2V7UXxpnBQQRadCQc88h4DMScb9362
r+suuNgfHivbrc+NJ4tGBA1zLF4B3HJg/LMmunizQZvBYtKr1VS51sMwfJhNurUei8bxDmPWToRv
IGKr2GqABDE0dAIjRrEd42OIPn1gnX5g99JvaReiQPdLZ5MT/GOZ7XSkUc8lwwm/lplXPSeN+YwN
Zd+2ZXoJx969WHxYWwp8E39TyAxE5uTUh9LY10L85r8Sn0qFpz8rrAhz+lFMRr8r2txamTXITrQO
j21JEzYunLXZ4XJhuMhZ4BO+IbDVoJ8pvwcJWcP4GLDbC/dsJHK8wSTOc++a9sSzF1iqD3ql1YSp
m9eiDZIzL+xbMMPp7cDM9i32h1Vm2gSxseeGKzVHMYh7UyQYHeoq2tolp7eVxeKNXe4zPdMOzeRx
gDDGHiC54Pgnrrl+GA3k7LBRx7tOI8dwS7qZMW2mKJe4CnJF/Z9e7ayCF2L7REr4w9kuBf6PxJ55
QOzmcjNwgZuG1zRwoZY5VA5aRfOAXDgfLbYV710I/xc90UgO9AwwRtxM8bYSRNUFkQHMUZrTtm1m
NWChH5ycolaa/c+E6dmp7/gTJnurmfv01Odtce4rJIL13HaL1dz4mvyUvQLNm5lDRUFhHLVi7MAT
CY+wE1zm2uBE55hUwPNyryQCOOhiyFSgkTaqUNoq8orywg7NI3bbeIiBJzzRn8wf7DajQmMhWIey
YDDFY2in2m9WIJM750rCRCyCgIY1aKvMZOeGpnookx5voNkY5qozBvaiWpSe2eqDE/C42FXMq8iD
mHDFp4YPogAVOlt0+QMym4D0lGdPNECNgzG2JBs3xI1hLsHm4+5EHnwN2ia7AELizModfyNa6Z1a
mzKic8thxhZpL32Sv7PTbffAdpE0ZeWx4JBcpz6a/lLF44ORTYh40iBed1NJ9iS9B3TEyZOGmGmd
Yhtd6z5Ct9w3zh5BkA/93PTSBuvWDf6A2tEJAZ6E8Us45PYJZlgPeFCPXlilpwt5kz8vvYjdZ710
3eeohIilGTkDxRHHCUNuYlgxvD4WYwJL0OrOGPWoVGb44IjyyzbKj2Kas9Jtu6Nn1hV7Lc4I7vKC
546KHV+YLw9p1GrrcSi0Y5J4x+VNS/wZRegDYa7Mq4XA8bocK41hHKmGH3v2wnel0gmJD4EhynSS
M/ozMFuB+TNwOjTNhpceygDuTLAd9by/U33BQQexYMgBWgeEffbLrtzQDGQbXOvXqHyd3Gq6VHQD
rngHn8gF7hE8GStRaPrOKH1xKa9N84uxanGJe5YlAqcamnsmF94K6AckOxAlceyeoUpU69EnxsMP
r3gsVnQJEyKJyCBI8DasB6LyNiGsOXbwvCUjHoB9Fvynaq9+ydlQHKohaQ51Nd0cl7SzKA16YnHa
YC1gAd40sjRA1Fk9ES9SbWDi4LfGVYgkDBfW1AVPWUszMkFsdUhZ0Lna6sM+moxfeYYmuO7TdBPF
lEkpKON9gBAwl352TocGxZtJLhNEdfe83IjCbAjA7p8ZD7rnrtehLWZDe1g2IJ6GYiEklbmuCe21
ZpE4ELJjYdohMnk9ZdIM6YVdipVJhBlT/0v5+dPgluc+1yDzxcW30KoLdg9omkyuUDvUau06CQ81
TY+V6CwUSDa9H10OLkd3x3DfsstDIG9tndRvflq+VoRXtkbvv+YZ7CuE1JAjwluWG8bV1mLwJRrG
7zBCkDiyghI77YHTSiX7Xe+xdX0SYdwpufiQJWwvts5lpcistIszTtkvljI4v/3+6sQuVI8hFEdb
TCdhFy9BluyWQrKoM+rGNvvSeDR06priVsuKmdOWr2FixHucicmKif23uJ5+FZFX7fz6nVgSMmwc
8GRWfIV5U+5Gj+0O2R9g5KUz7adCc9YjhtDDRIBEWEPP8ihbraE7KqTcl0LrHpucTG5UGV8iWMzs
PP1v9lzikdybzlvpgcBEPuOMiQLEPgScAVf5U06ie09PQVKri9Kk3xRw0Gahs6bkpZnHqGbHQlPv
UpZxyCpNeBYxYeOubZZ76jiMaCqlAky1bctO+RU4ENo4yEhOYekvoa3I31J5TYem0HFB8gGwdRs3
uMD8tSPUu9Y1+d4zJ0qhtEPK6VTsm623MWMTNmbpraMLevEJgCUW2rzgwyeue4zFVqW1dR1zgshn
TqTmk0UvFI1MIDb0TIxaXTRBKB/XyodoJKCE6CY+R+vITnC41/jUlYazgRxGYtmd8TeTxPJaszLV
rVfsDDqd+y7Uwk2k9/YpG3IIl5k80EuSOIpYCNEKslQiwG0ryCGanXv0CDpn3QU0KlVsvTg95cyg
EL1KLZrNbm4JkxPlsxntKRPA2YBJwDImK8hpvDigvq3u47YPcj6FkC4mO534tLUMPTz2aM09PEy3
SjhPZEJW9PPCNzuaKU+mTwaYRnevKZrwAMv0ZyK7DfUw1yyQMochLtGs2OWwgnypanK+UkLjJaoG
WhYUGXSGf7u5UV60NNSeW4Y7ToEobGmmoBz8wtjjCalIt526FG3/NK3IPzGhT+XylL05Ed3wkE8J
NS5bK+EUP5HlIlkyux2CnWaTa5p7sssGYGKkDv6kzzbTXD9EYSDZYhn3sfSjjZN5bP9jaHpDPa0W
w4gj6O/Qfyd8rcQo0So8jDi4k762TnXButObbv7YQR8LFZm9BJvhHpeYIDuMAcurl4bIt32JArv4
Bqug//Ab+wW+xXrKGUTJ4GqNXf6oT+Gm9Ui5sJLSp8w0oIuZvaCVmffbPJ3pbx2IF+KzG2X4x1Bg
wh7auqTRMzknjlMcBVwh6YIunXuL4xpgTXmzmvipdii08W/fi4Yy1y+Qlkdx4L+RSwptaaJ2CBQL
aNVr57YAuLF0JFqLNRyBmL7z5Cx9JtsXX91OECsk49o5uDrKGU8MdLwnhZPG9WNQFlYwo7MuHssX
PS4nes7hCqDntULKGOwVjtVGz0S8QE3qSRmwDaXO7nxjx+4VQm+zXzYtkTk8ukWt7fzUDc8mh05j
eIRsQqPJCCcjWK2i4D0DlUbeSqrciilvcrT5UvMJlQaIkl1yR3tz8KEALUTmYvi9fitKf9dGLNVN
YzwmRhLB2/rtaY11yMGpWSG6XY3t0SYqXXwcDWiNtA7d8wzBDXqBxC9R5aUm7VcfVThrMD90LUSI
XyisCnMwfN3H71z/v6Pc9p8TVi7mJaW7EewoDwnC8jVdmxSTTQnFShIXJfO5feQDTmBuioSMF1q5
nfWOHfFHAuVkxa7IOJkS46aosmE/JGTb+dg4Mg9nZdYYNddxwq5ENZZ4R4rsZdIJ4jG97Nho+DSb
oWX+GzBiTVRhv7IFOnRurbZ91wXbKdWDq2wr+jNmfOKZrXXre9NL7bHplz5jA9/tZqyrd29k9lGp
fkZmmS+l+AkywwHU7ep31MWgFON0V5pxtksKq1iLni6YNTWvjp0HO6tSNDuM3jobZvGKYpg3YOHi
qFvgA+EwfUFLVm8t+4tVJA6XVMCfbpDZWwPxH6U4GxTcqWTw4AnWa4VNId9Z5Lg4RcM4kintZfLF
HbE644dUH977MvgdJNAHS7puF68bdjpL6ZdcmU8h+hyG2tg2kYkgGicRdh+Dz7h3AlF2bF84O4wr
5LB2g9sj2UU5u1p4t+0qbc11mEfeE55MBzge9tYp8dRODhhapYy+aM0Y7jGHgUlKceSi5Ndg+eIp
XlZJTFjFHhAk2m005F9Vm3pnP8DXu3yXayZzUfSUUuQXRwNpUDB8XJMZGJ1xdxP1AnQpo0iTLXpD
e7zjkuqOoRbhaU3BkTpjf+c8hF3HvIOxmL4WHjnRQfQNBlWzNo1AHAOPpgk1EQl0dFivwh7pU/vs
5VvYKBhPa/luFz/HKJTM2gjXQmnWs0aQ3xm2EXg6mQ3noadi1ErvkfKNJiwjwKka262TTeKaO80u
RdACdx2YGkM/3d0MVXYZRyNhZDOycE2SDckcmdtnmXXRjd8oxv6MtRPJDh+m4EvQxNWz17/rjnl3
SNBb1SwjmzH2fnRpQ/c7Jus2qqyGkLLSP9PMuWvj9BOaK4nv1pYGvr+xRQkKBSAOVZH8PbBQbarS
+pab+osTYiEHcJTsCLkFmTX6GvTCcAzXzWA9iDregRJETy3DB8jRzwIPhaT42BKMDNWbw9xxtJ9B
iL850kDW0UmUm9KmJtfqa0Nty2dZ7wztoOsOAr+a0yfSjTP1TczHprEREckOch4Qkp6sou7RTWSD
BEDySrrsp6HD0ZJsdxilEOMD+AyPEsZx/aPR2JozfCd1BEzgKoOhuaq0NKMnDnCRgiRO1Qd4CZNT
hq2LgKWtUJI6fXnRsyS4RpHjX5d7Yahdkrr3jw28CH1jpVZ3QN/xpQ+91z6kS2BbASMxyEOM9rlZ
7i032lTrJxgOBxTX4S3MQf4OEH7wuifQvtMyuqmgP9ZFNyJQmR9DuR/d+hqAOXGY0BitGhyx4xjb
vnCVvrLYgd2WG0y3eCTQ4/x5LJhGYIkNExJXDPKmh54kKj6ajmGYAYLM5e3z8eWeoSPCJusKFwZm
rFijndIqT55sp7hgBKZCK8pfyEJZYkt3nPeQZF1ruYY5b9B3PL+7DkkxPADVCjZlYHX0WBL95Pvi
wxx9zh4jKdfocQ+oTCXbrxxcwYQ9xfDZ/OoxlBINOi5evKB/TmhNXrpYbQzdf8KBRIa3iOXBZEUI
Gvp99OLvGZ/sWmMRrL30FpPhtCZQ8uO/KDvT3baRrWtfEQGSxeLwVxI1W5aHOLH/EHYGzvNQJK/+
fagGPnQ7Bwk+NBA4ffpEDEVW1d57rWcpKi+oE/GXUq9+FSp+ESraU/kf6SeT2ehNFM81rZwOkm0j
CG/QGutkQMne5KLDRb6EYeWMp9WPoni17eHdYPjXh42xV/A+DNgGmfM1MyRjtajdNqF99iaaxdR2
nNpsHCBRET62zFFT6fTIcfHkQAdA10AV5wBeIHkL5LQHEVAS1ZDq78VIKGX01hsfkEZLKimLCKDR
8YtaZ2ozhLnvJelFmGTlWIMNxgLX+8pMJCmTiYnTbthbVjneWw1QX8t+ndG3TQ48qtnIkVS4zkOG
bYOtuLlIxMCUrf0QrPB+FED2c8bRnnYIggqI8NKJjmT/ENASX7sd5tco6y8aBuox+ipk5aBb4XyQ
cGiEVEAfr8vODoauRcPwWrgEleNOZNmtfTaNNa1juXJb/kw9W6rCdp9q0yL/+8gGKJ+JFMA9ZhJH
IXYB9fG5DuAfRgotaLqO3kdKps4qLKPlIA0H0zMgoygPSJO5ZWrFeTgnlcjswS4zz6PIEURjBV84
5xGpO8gnD9FgPMc/8CKSWs570eiwM2J8C1blfJ/jGqpwlma7yFWP4GYuZR48MDuu12Zn4r5Mx3pr
N8HJFA5vATz81nJJuVkUAHUtn13GRJ7T0eKJDEyrkfzppT/S3mFq2oZLQw+nHL3jeCNLe5+HYtqI
gGTlCojYRCwooKruyH/9pIYacGhfn8xkgrJQtDALM+spWliuht3qfpXAR4XjTjut+WqWKdFaCh6P
Vv+Ujr7n2L41Ux1OcJceWOFpxkdb5L98A4VR+PlcP5qNrLf5LLduwCBJaM4DzHAmCiFGtQFAUjiE
lU+d+cMYxbVv6D5Cs98IImx9XXYIr+KfjmXwRcb9hmElMmlgN73Xhjj+dLihTrMzZXHf0uAR9mgz
pc9dWBz6G0PJV+4rIXBiYRZHNg9V2bkc5zsG9L3mM7Vmjylpo1QY27MQCFSp8f0EC665B7o2msSh
RF27p+YsmLJJhjAVTfsUCu1cqH2plTAhpuTa2ktNmkqIu7XnbeigseGYJZBt0TZPNqrqVUvmfGJ1
/hCXzA2xJRZtjyI1R5iUsR2qEL9wYieramSrCJ36HDZx6tdASFOTZhOeH+L+jA2aOtA5eMYTJPxQ
gh9KN7FInsrm9ax5vkPoJMJqMD/hUDArK+hveQa003QuKGHneqVsEKPK0z+6LF3FRs3RPgWmmxMK
udaqH1NS4kqqaNrPtmfgT/pSeguYh15KA+1rw8D9qTdqqKjbvLS+o65nujK9o2x6T1nRVo6ElRUh
qMnaxt5i832r8YZu6WDgIBQvvTKilfOc9+DCZ1A9pjvuHae7K3NGtYTx3glrygkLLDdyOW9aSnaH
2B5W5swhXndVuhuqtwbJy1p1kcvtaZ8mBcJfFCgpyzxE0M6Xauv21mrTA4Xd1yRJPwwYHCvJYlw0
k+/FKtrprvc8jcQaBq8mK9GmYxwFztR61GnXRy7NZezZeytOv5VzHZG5bX6vyvCl561LPJPg8HTk
oF7Ob7mX/3SGFopseQoG9xBWzWtu9ySBi4FRw3wuGwjtNIdoRjTwAvJObgd460a70Ea1IL4jH/4j
D5Juk1nMzYGCnemX/kAd8BaWgzrYnftrmL2fgWTDrTNtqxpX/0cx/E+Y/f+Sy/0uTnMcwT+G5xAv
6C059P/Rp5a5cBOskMc+TTe4L79WdtXBdkB6FalQ7EwR4RRsTIu1H/Z2NirmhHcphf6md+jMW0Q0
IJa0o13I6ejP2rnPyfUm8ExHkvoL7MMwHcuD5vHviwMuGTkRs4Rj0rri0CztL9uLu60TWeR/x/Tz
M5wsAmoUHa1sPbiRs53jdW4zmNUIRF6rOaBEyY1zR/Tpzpwe/3KBqIs/SfscB98eLBKUhqauf5L2
DVFp960XBkeLMi9EHM5pooi26Rxru5oLX0etwqIL/I/Jv0LfZK+FKcrLny/jN40xt8nRdYPv0RCu
Z336Dg2rb7UQ6eERNQ1DCuA0JVbsMpdvpc2hM1u+zAq8W1Bm2V/kjcsf/V9to6vDYfHQOeuEdMlP
ass69JwKdbB9FMtIGlQP+1zs+lJ5GeZ5/sahrRQKGVAIf/47m8t3/+mTDbAwBk8uzmrp6v99Ngy3
TMoiyyUjqLi+R/Z17JSGF7Y19l0Y7yYQE43Rjs/F7P4CnwsXxbpOt9Ne3rt0DONf+ZilG2gk9N+I
42YG35+ypBnuINW95zaHeLQOf5OnCsCvny8b6qvuOqaweGQ+y1OhM1idx8n4KPqG/oo2H9WiICgZ
OpDWYA1XYUDwaJo9Aj1rFvU6MOfsjAC3QQE6TFtUiYkyS5KOmblruC6aniTn1Gweqq7qTr1eESaO
fs8R2o65MSLy+UeuwJCpNmHgwGhilSO4OFdmhFbOIXWibhPUE7AhGE3fcfA2nv/8Tf3+dLoSjxxa
PccxGTJ++qLKwqrBdKf2sadvvGp5gVe6qP166L+1gpNg3NAANpzka2On+vbPn/376sZnw/bxqEmk
iST4vw9JFpjgOKgej4Zu+8U8tltEmr2PD3HjLG3TP3/aJ+wPy5UrHY9EeWl7HsvWp0+zO+xOqCXt
Y2xqP2E/fUHjvbp191Mj/zVWwc8/f565LC+f3gH4wUIXLtJiLAufbm1a40OpiF8/pjA8ffCT+PjB
6bRWsSr7pdmxjAjikrZ/qD1WFbixwBTstmTY728jr7pxrIMIK8g86DvzykvWsNlpwAfk3Uprm7Jg
zV0o78O2PnKG9v6yfJi/L6CuLVm+uGGW4KdPt6wAazEBFbPI3tUw05S07xOspkbvhsfR8ca9YWjf
BIMwG2jqCUEVILN8pMe2yBEV+NVVBQ4z6ONVZk0e4wz7ztWqFzOuwue5+BJIwv7+fNP/x+Psmd6C
ONAF+/3ne+6ZKtbnSppHWg00+CXTDunWxR4F4MEISFsqFqMDrfAw109//uiFXvX5++ZJdmxBA9qx
gGD993F2aN7y2bl5HBf3AKG2sIpdlDtDQ+SZYJofNMN0Z3Qujv8Ellu6aGqbUSerwOmHvzztxvJ0
fXr6MMhYrmHpsCek+HQ1gx4XIvJs45jZNevVoh4CJGOurzx/0W6uYAo4vHCcDzVHK//yZju/v9oe
Lh2JoM5hYPP7ssKsC9hnpB8rXX+lJ0jQeSQmuCq7XGSPc8wIWpDRscqDZYSjJ2RoZCFDksh+c2KT
WBjN+GgMZz/3pbwfBIyKcB0bTQUWHzVDaCfDNmZweT9axnWOOGJUgXXE4Wqc0qEejlLOJGQN+q6T
BUDIiJFbhab2EsbhEqgEo5SL3+Y16NF2sj0/LjNvk1j54yC6fV97xSne3ZYGOZmw4ljB9laFataY
4CzakYn0CyjgymsM9jKjeEv08NGc3XabeAwKlRHsw27t8qBsYiccz2Fi2js1grYIK+1siGF6G+E5
wElZK6KtHhuNgxuH2nM7qJm5mMews6WiSnp9Xlnu4J4LJ3uCxnHtWwywQ1QYf3lc/seG7ekYoUxQ
UYDYjNti9i/keBFTPU4aMYKhstzTnGITj/KPJGrdh6HTiThChpFOaAYSYwF0yG5VJMUzrA950OeG
4TKDqpA4hM7ss51nkGTmomVkWFI1h76WX+RcaCscCuZfLnwBw316zj3dYZXleOy5wr09if+6cODT
yFY4A2J6RyYq0ZjM2vSrD0P5kefNm6tNxyyTzl06zwHWp4yZNPFamEgTvgy2UyQ0Oecv1qxYPwek
99F9FqgHic1h2CkOaVjSV0xeQqZV/sCUb2fhnV91FbMGokFyw/smEoW83tBy60TCmljbyNSPxlhd
byerjrr/nF8RK7AweqMJjolkzoDZ8snKxcOoMQvJmu9NgOh5M2Yxk0KWzH1NB69Rk7fV3lxRYUrJ
Y3hNNNl2M6d7wR2+zwPYLw1usH3ZofOSpnr9y5K2gOb/u4h4Ons0q4gheInNT1uYXrcR1nO2sMzd
ezR7LqCoatyi6J/A7whyMfKJRhwjwbQkWS+rHYPYZkQRqVeFuyb9y+pu/Lal2hAAeW2wELG2WZ+v
p45bBpdkiBz5etXBASnmwikbiVy7gOxE9v+QdkW5xF5szVGvttGMUr1wGLzFUdme+xh65l9u0bKO
/ucWcUm4mkgTsMll+W2lc2cTTTbNQ4zesUBmaq/o0TMwZN6AWZ32jIm8zrH16Y5+/3SwM/BA+mCe
hAGl/S/X8tt5f7kWtMaGLpbDq/y05ue4c6oWtsxRhjCAOCMUh7Yj04gxIJAavrTANJG+MvfcdLZm
bJyea9NUdR+mhJpNdX5lrh/w/+mtTU21SzEZJ6d5nN/+cqG/7042B4qlKMHcRIHwuTTLRBSPduVA
l2qgwOKd1A95qJ9Rx3rUaam7pwGrWGLa4D4IvL3m7UjEoLMW59FZix/FQnhVjvwShQ0gtgHKZ9O4
+Tmb1B3hBAh9HyvASGuWu0vnddUTK0R+YmKJ4UhVvtmzDJdpW20m2Dv+XHqvQdH9BByaw3ITwVYj
vAWdVVV4oCEQhMsEYvxNWB3VQb4dXImykLhZgVLfah15kLUYCcTKHb8zCX+pMAudZERrG2Xa1upJ
OejbbFGROcWeZoFAHgRmcobRtgGgNt3zThd0JdWR3miAvFEDowYA4TQKxsK3X6pu6rbDVFq7WwFS
MtBD/Sq684xbEndIYd/PhEhuBj/vHfOLMXGcx2L/JTer16ylxMVY72tWZ4CUJ4VKRw8yCKgE9F7u
yHHt1sSveve3RTShaXjS3eFpqvtXUM14IzRfobQ6x4b22JodRpwRLYVjhXdh9ZWBf4LnAKai3Uz7
WyVNJsGvsUDBnngDd4OdYF3MoXExspg9Lg8gycjxL2eO3x9+aVDp4zf2pNB/K3bjAocMaq72GKdE
x6bN+naGrpQPVhQKdM0AQU3//2+/NHjtLQcCAy/s5/NmF+pmN4wRjnYYTFuttAhaGLxTohXZgejV
eDO7YkeqxoJHc8F+Au256RVkb7vnP79U5qcChygTjlomOyFmMKn/9k4VWD8AWkiL0bT2XDsuCaYC
BLEmadgi+4VLz1NgRwEkLqgni19jdngSZel4L8SpbqNGMSpz1V0cFx8cRGgcAxSvEDqOWs7ZyWOU
P0cPgvHfpkSZTd5Bs5Vp65fjaP5tpXc/t5cAdJq2sEk/kYynqFGXvelfG7uVMam0EG0fo7GONy5I
4+MM0f0Id5W+9u33WBaN4+2ntMjWbTXFBwXg90gsEXPU249ugOQJ9laebSehvYxjOh9vv8Sc4pG4
jxw8G7m5/SuplTQPaV0QZdbNR3NMGSh03V4ghGMIUotNmmKguIf13NQzw5QEgFQsEy1fRdX4/37U
UaZooLqgIsD/SCKYBdJuf+XepB1jUArs722/bvKWuOB8LKOVCAZkSxlYA0umBGVVzLUTog6AYA6B
C4MhH13S+ZYfJ8xCDCSOxfLL7SevjSko9ULnV9zJHFaF/gBpCLNMkzx1ATFKWUCGF7Voth9ta2e6
OjKbMXqqezYtVjEUc/VzDt4cehG7QGTOOyf6EuWhBEiJnY1ZAnpxzY6J2oyeb87M2zNcoBfEcgeI
UY74gfolngxefX3V4neja44BIIbLbEUcwBty2AQ2LTL8ynBPNl8GLis9mAw3HhNjMJ4LQuAhUoJ6
CgB+ZhkDVmOympOHJ2iXsUqvp9x1z04uNvSeCVqwjO3teDap6motuZRVSARVZnXRvsModrtKZuB3
BbP3Qx+DD9SB9j91KfEyHgnaW8oXJvNIhDZ2pnVnTZT9OUH8RHEBdm8wLdBZHb2mrhiuQVDrz0mo
e7sQ7XBjecETnv91WvMO6Vot2JfaSiNf66b2s+7CIszu6wTBbJmiwLKVbR9udh22LW0VKkZXWjMg
pugK7O0TdnncWnueQXhOBZgcnK3FDlow9UJLOe3JsNy27Xe8s/tOKONZWakA2RdqeEBpyU+lzM+o
XBa1kzzLFOVZiI9iR0RPssO5ZazijvrJI9Rgkwb2M4Ix009Q10AExQ+Z9iV2y1hj/hO+0CO6x2pF
G8qw9i5QrYOZW/uQYh+N+gxgJGiOExmPjD7Soja+Fbl8sYr8m9vC1o968hgmXPEHs2+22uDIPWBy
rHxhebB1LP5kXoD9GsyvCGc5OxeZ5avGAtUZ+YoPTfpmvHKZq87GHv9Ph1JPkR26zWMJclZhJHu8
GVOnRZY71t6zib6LIQy9TMnR71yQtlIac78uNKIuXIW8ikTuryhh693g8hjd3MUBCturNTBh0mI7
/t5E73o42zuvNbKditD3TTqg/yKJSmytlOu4DHheZ/NhRhnzrNCIr8hCihAn8dus7u8w8histrqN
boTugtMrRC2RGK9xw6lfDAn8aKLY922tnz2pFXtBaCvzYsyLI4Y/39IIX9KDQDyiF+Dj5+ZpMjNn
o0t4j1qK2ct2s1XCzrt2U0ae5cGa7OoJMgORnU3dMzwhvkTMTFiLbNEfYb3ddLz5OpZTBATZ3gpL
D9FQuGy9U4jYVkcC2URnmiXRwUpYhVqdF6IQvbZtRNoSFZHom4EB1p1ttjRzHM5P0EvveBQGLkCg
0MNZcFK7Kf1ZpUhF0fZVZz2OF2UKhhOybNDxFw9UKt2ZVm/m04D01jUkti0Blc4608oQXBBZcakd
1s+ca4kmLawHTkxYVrz2ruh64+IJLcET8YhxhyClpmeNads52wydR0PFGtWJv390JN56HevueE1k
MV1RUEU8AfNqUE69lVbkXrWwNe4rXqaachZMLQncMT74pYGrjmQfnZMFsBoyJOv1b2U10pMr1HNq
eoBdMdNvuiq8R0DsPqXpdzYGJqytcI9dTtVDJVmHJrZNxLzWrsNkMQQDQqirNxrtM215Y6vXkyAa
t8iOYxaeYG5OaexgLenes4k4yBgC+Dqs0n7TIEs6laX72Oqj5Ja+R3148PDJHFMPEdyE+H0bM9aG
CU6kl2yG/EuefulbsR5xW51i1OT7YaiOTBmTkybZ4iCeBXhAKnSNjsWxsmJJedTScFtp6D+MktT5
DqTw2OjNLkiTB6ug1ddVvPhlVVgLdrpGdDOrQ5wX+iGc8i9s+SxUaFS52zqNPq/tMSShb1tzJvaw
II3DJmMYvAsJ4xjDUt2mqUmFishywS/iwY1XpBdpdcXbrMuLl4hfaWhvJpKGVugCcEnLUfoxqqki
ZN6NcLY8TTnH5TrY2IX1FtSTuYKGYG47V3JuzlIyUxAj10mlb1pID0yAFc4vbRdmGAVwi80XRpI0
2vTZ2xi4ibcRtmUfV0y+C+Yar4RnEIOt35m9Li6ULWjV4NPcq0bg5EfWijbJFL5Lz343doSzOKZ7
RkDX+6Usoy3SLX3Hfd0TG0qqSp2OBylqPOfLH81QmNzYhdaCdAdEuDM+KVYh32EJhYrcPNVmmKxF
2I+IJ66WFPKpZqnMnba4khVT7NTQwQ1viHNsBkDwQNldMkl0w+dOJr50INlGU7tYRuJzFytUecTO
vOvei51erLh3Xm14G60k+QhPk7VKRjU8oVKD8U3HuExjxiyRfM8dG1VhkkUHT+v8OtCsu7ywJr8Z
misl5Q8zrvfu4M0H6MsWRykKo/EHcg7ch3n74DhGu4J9S0BE71yyNLyY9LjvzXZ6nSyCfLMwO5ut
7u3NJicoSyC1DbEnkh2pjB1HNL+Hnr1vMU+sHFqX9OKoOiIrXtsTbYauHSKqZpv4tdrYlLX1dBvL
9J1ID7ZGSLmVFG8C6j7uT/vcFTV5VYitx1AAs0nPZWKRnJsCIuyCEKP1QJqG56mRWKd5Z+SVOtlF
uYvDyDjLwT7Nbvaj7hLvEiALEjR4doQ3XuuR9OgsDKZ1Gcz9MTaCTTSfismrLujLkBRblUakDANO
T288P+V2xEAaaAVBEJiSx5KssDuJfcKYDPdcN/bGnYXcNIF6vznLISyt3DqP/GZuz7VLlpn0IMh4
Xbe+DUO6Smirfkg3dW3AwEPa6o+kr2Ev8EyfeT6aVhKR0oSQFjc3Hiq6I0n/XZdbkJQPVhN4hxhN
ySoKSOOSOoZ7WPXZyq6wvqvFwohDFJ9wIxjURR9Ii8d91YkritZiMyVNhQigD44UeejksUavjdpt
zgH2zF1syvc4EOJOzu1iVEoOpp59C0ZlbZmHGqsox7zg4PWJ9aI7NY795GXVOrUS7Rjk4CLtkgo0
rdRTIVr91Fska3nWtO4mq6BZ3O4NbL8mR/NHenvP+WTqp2xGr6KC9JDFmWS8PQz+5Ijogpxkq2bs
zQBKnLPRdwsRdIiP9B8NH1NGdqQtmFMwy6utxS8s482RxAX9fmYzFshbD+SKsYB06aWfpXdP68SO
EVDGTAQRWDL2q9vhje5f9WA/3AAnYeqM19s5FNH0NvNEdOa8L1jGkXRrNbEQGm/+hnQTEsYcAuSa
nodztjaW1fUHRB5E4gp3eNA8ddDHUL/req1FCS+hDEk73RWRc5/oVrPT8gzTzIzwDmYBQpU2/nCG
dD6Mqsex6uWPjZGyoeXakx5a1S4RrcdynyA+keQwF3Fw8Ma6eixmQAkGnGB2znAfVHzWOKRfB9E+
1fn4YhsqeKRbhB6qSs37AZM17SEAM1PSIuYDB7pvU6oWvE1Y8whCi1t9vjd7wANNrrS3SWT3OJF6
yGq/gggEH9qqd+phbdOY3TlumI7WM13QLjUOTVpwvrF4NgiOKDG1HNoK59Fgt+os8Ifu7dr9gA5g
4hw71R1TsjmY8mNa1pVvSU9g3IDu9I8IuAVOgHiUcSrmopVdE6oMx+dLTQ5d5FXFA2rs8hBH8Oi7
qH9wRe68K14wb8YW1GdtcQwRRz5WNpobVpNDHLrYj8c+waAeLHsGpdaYR8fE+mbXGudBYlKmVdVW
xqZDsnZsqwU4l0/XsJ7LrWXNwTc7Qm0zgoYuk+EaDhbvXNKKizOzKzdIv6c4AuYprHtPjnhAlMjO
E15qL868Z1fgcUTed9fXoCjV1DzItmofhgFF5FDNFvngaNaX51ahCV+rBoZL26P87Z1bhkhjXJJe
eC/sPp4vJ/TwGH22UwWQYEAfC5+2bzaemg6zRp1Hhf1ieco6abmOwVInB4xv5uvYFJIZHattkJCX
5aEOLZo8fFiQMlWzZBykowWgSYxPeQe0QKXD3s4wdtM2dJ8y9zWYJQAUw3tS4Ff+4YrwWjfrdo7Z
1pdxQU9wNW48VGtDGTBGLAC3tFblJ0XarGicobkqxkOug5p2G3KBrWEYwQEMftlzHshqAeCCMK6d
l5EQZmSldWarmeBDmAiQquIXrQzPZ6piwpnN+7VmjtNBN3BFECYmtgkivTtRii1invSUM2w6dE53
NkfIySNDFlc2V/44xL8JeSdTmla7zkOqMeqdtmumqduVgf5UMAM4TTSkb+2tuY2+FwR5rj2cr6sc
UP4ZizVLs2k/M4J/VsV0aTRcXRYnuKloExyPEqNoGzX7ssHraey0jOSHbmEZgS1+iWM8OHWbgbde
XE1Y9dv7qh7aXRF6+KwM98RCMuzwV7tbk+bXJu7bd3KiBEiyYWaagHJnNYTLGlZM2hfQ/kYoqQzs
Sd9krnlhWDa+ZhILyrTNM+L9zHH07UAhbw+rgnqraC+q69Kj0QXHnKC8k1unH2FXa7ssHHF0WEzB
SsE87IZI6tDP+si2gLmn3jqmBXWBibMtZNs8iISDZJA0H1PkTRy10WW58bBqgxzvp8ncxY5H0rQY
MJyGsBPHPJY0zEqCajgOx2eZn6pgDu/GOlJbTADeqmFUggQczInNkFVG3MMCFdWavgV2s1EdiBuz
93EwXkIEl/vRNH85zSTvct09Ty6+iNbCk1JDK91HyDI3uibeLBTHvk1FQdE0zOuB+7d3mhflsjSY
gm29V+rxBoLibKTz4oNyhsx2w0wgNTcuAXE9Qx01d5rsn2tUi+u2a3K/cu2Agj3u/SE0iC3It4Eq
x7OS49GlhjhWIMB6lHU+il/Cqyq7OTmJeW8ot32kPufxXAyyJBQObn50ye+7x5d7KolBR3RLJgr9
+82QeLXvhKG+6RxklZMW1eeG0L511tT3RtVPX/stmvJVpYfNfYsQ3cK15gxze3F6eQqHiG8ePMQ2
kOWbavgPb9ZDqchhG/viPsUqtDFC1Jc1ropV6nYvdS+eB2zI2IwmYCfW2kkCMGEwiIAQNx+5FuFB
y8z6TvGZB0/JF6303jirrGrLzXbYajnm0tTYZU2BgSZL7uo2J7CAKrMpoBkvjB8CXcShcIxtS5Qn
uxl7l750Lb0hu9RmxIG3z54C8dMAxoU9vAawPcu9XpfmVzd4h6L4EY54ZkiJJynAzPBHGpT9oylc
H5ulsQnaLtzibNuHuGPSmXA6wNuHNvKiO5yDP6yeg5xDY2BlG7UkFBBHEIJp3GrmcypoiRlGb/+Y
13bxps0ivCujgmrHNZ49Evja0H4VgxzuzTg7NLqTnZI6fwwbCi9LWHBfgvFBTYQctw4ZsyTdQMSO
K/cQd+ap7cPJb5WQ7+QJS1+b5MFOC0IJpunMI1/a7XhgTmVutBiP8e0EV7K6GjHTixjVMX8lD0Eb
EEZnKNCUkH4+686vyKAfhSsTo3ePLECRNrNqUaxGDvVrqVh2vFZ8a3nWV1E4dQcxDyPOKq3wPX3y
WSbiLcnIJ3NiBDoY9eUfEOQiIAP+NBLTjlmPBmSIjcLKNo6k806a/GYYenTGRYmdJaVZSdyWZy/2
yhbhIGrfnVtb2gb9W7UWWkAGcExWMzTyO1xjitj1uQC9g0Vonsefjg2cb9YTj47gGC1ewWVBb38Q
mdfsYYlgPR/mD20HlwfHj3dRZq+OtjIV8Y/RsLnhu6AKwE4ieWcXml11VCbN2ptokkFxerRpXq5S
CdBFhuPOchq6sJR1bkHSj6U4dnsZ5RRbkD2g5y0wlq+6IfVN4r2PRLO8950d33GUr1eNvVDnOTcd
orJ7UJ0nDqJ12FIm/dY0pZO3/Du9mc7GErEpZDFsQzW8KqvptqrLijUZRPQ+HafxPVdR6I2LRaVT
CG2iVt/fdvy+gyRRlsO2odqqBb4wnklsqEDtRpKTvtmteYgtXM+OfsFECzW9OhQjI7MJ4BDQlTVw
0/GKxNNZOQ2TUp2Uk94Uh4BFltzG9jTr+sPspsZFNQBC+kbDsa0U7w6FqLsUO1kXfDQKaoJLpvKq
rYFsuLItV7qnkqMF+ms9u/YuW4aJOt48yiiFnL6sd8xPxKHCHrSaIWbsgxljlRHUb/xvmF/MnjiZ
2Di3qr6YarQP2oQBnF76lfiu+zXEFptuUUV3CqfLIUkJZ2qNyt2YdvtUEfjzmDWJdcitjlaill+b
i62k9SDT8Ey+9XfdzVy/GiwyJBEn0KgAsU7H13iu2aoOhBGPZVNeMwnLTcW4+QI2BAzmByTN02Oc
gbdIJ3fRb8R3yWNWu/Jk94DtWT6ujj2BC1B1uIZ8Pq4IRrPPnESH6Z4e8kY0S+wBtNMHNKsM6Wpi
o6StWt7GdLoXuNwwDlfQ0ataPGgui61ltu4+ADKzrnocjdTKklHE8uTWUGGw+vY74KcAumQRMghv
rXXJlosPW0V+PprONjV69jXNpF3txfarmn6QXgK5rgooMc0xu+hN/h54xVsvaZpM2XObm+YXc5hx
m6J/BOtRnUw5/KDmjzaYpnJmFnN0z261sWyzOLeASrak2BHvNeAXR0b52EjpzyycTyWL0RS5R8mh
aRuN1kdVT/ELeoNvrlH5YH6bn5J+Z5h+cQtXnPtej+4sFmQDTdnZ7BkfuLRb9rKYf6q4jLA2ZEyu
SGt7CYJXKqLnnI7RYxmmgpTh9L7rM51JRjxt5yjCYKridM+B/qwI8iWZKJiemkrn9ekmice77ldB
oOS6nulJRXbYPuDxejE5At2RiquZsb4zCsC4xylKe6ZBNZlEfbup06Z+dRcrQqCq8b6uS/1BGcU3
/HTVdSrbX0UPjcxUSbZLyTj7Ok/mQqibtUs54f1I1WxtTUqvfdt7ZE8Irb2E47WHglTuyEXfCCdB
FEyLbQ2BhLXKXkAFsqvTc4N6+kg0IA3AyTzOWGTw8yCTPaDkpNHlEUcXmcWTSsavQamN2wiE7jkw
1EksrRF7GgZO2xRzedlMF3R008VkKdto40hXt5++pH1oXYeJP3hlcWl1rTjtZh1D6L4eniIsm3t7
0Hk5lt9OVdA/EZ5i2Zl+n5XRrnRK40sYKd8x9fy1Ybqyy8BUbBtSkb44dX7g4L8ZbNzuKx/EOaov
HUINqEjt3aimVwX05CXysIG7nusTXyezLj3nMzIyL5cHp4M+RRXv2t2pjHrgw3w2DpB0tYykE/wO
4Ot629898s/Pn9dhNazwv/MP+7WP1nIHL+QkL+bVfc6+2j/oBptE4amVEhj8IbkwNtrcIjo28drC
ouN7rMLQAaY9eGPC0dz7WD2hYwdOnzQbVLM7a+P7F//yesFZtnp3V4SrrkZ/9M2tPNaH+Bpfhxf3
m/gF9oZTL1lBuJIXqCoFGGvAY935vWT04af51v0YGVft9UN2mq7qaj63rw2idXwmeKIc2E9rGtdB
S8b2/3F3HjuSI1kW/ZVB71mgNJLA9Cxc0HVolbEhUlJrafz6OWTkdGRG9VRhtoMECBeR7nR30mj2
3r3nbgkR7oYdtXzcqyhBcJCoV6HM5Noqw4ewK70GIBpuKRqVXemUe0CI/c6POxMrfk1QuiFJ2xjy
K2x3xZXThZ+GIhs5UcWWvrXxJWEisGI6q4AGTWxS7IpzmvTD56IEBtCNSnGRSO5uukF9moLca4Y+
feZGjDKJFO48i9JnKslrq0aCkFhhhbfcNJ+NXlAxi5luxvnJwPCRsxP3z/VWrPDYSO+mHTY4Mo83
CeAq//7GvsVXWZXkA1mNrI7LpjIJt6nAfb7dtcOYOiJh9LRGoMrbcxaRXzX1cbm73EoaDo0uy84a
7bQjna+zQvwmlVtvYdR/QNa/363n9J3J6jfxnOhTLGE+4ZIco9Ev88bUuVuemXxhrSOrpkI8p0D4
sXG2aRB6y5NL9kE1px3MezAMuvLL42VuU4TDg5MPhDktmyAmaMKf0ybeH1tugbWZh32u2SmuZW1+
zybneu1PfjWtl09iRSQrmPR014FGDDqou6PfBMVOtikhCWqpd7sCvNtkWT9fvZlzS5ZX//BYXAFw
0uq0XtMnfZxyIvpqW8fI1IRRu+GCBhFqzuJZ8ggabJ1pHk87dIw6Q48e4hCiUb1kC7xvlscCu04p
6RWnJWRg2dCPpXYauQnbUYzgbhQkEobKqN9bEZStui2OS0LIQHv/TTv4/zWg1zBUHcPC/x7Q+0BA
7/em+Y5Q/fu/iPw//9f/EPkB6FsU40nRReH6K40fnQUcfB0dhuGw/VcyryH+EA4CfAe1HcIyXB3/
ovEb5h9ILhGHg/q1nFkG93+i8dPR+11LN4PBUSS7JmYZoSLn/KA3t2VtKDiK8kOo2Uzy5zN2OW0H
02ghfWLzsmq8z3pJCwHT2RpRD7KP+cHlmWWjZJLOeqsNPx8clbD55enlieWxnGI6lzECZTG6vcWd
LMEkahAQdbacTm83HYPuAQjpXS58sU+J7VvOGns+39/P044mcULWIpUUFAHXy/mvNQ1xI8vNwS/c
CXMgg8kyIFD/zoBAGyV5KpZSe4LiwDEclENlCqaNY5CgREmerDn1psrKkRkiVZXpBC55O2Z1h2eC
DI3V5GPgGfWc+naenbRKVqusYREcudUqxhjkJWHwWRtJCpVj+UhYKMb9hMzHa8NUP8FgDK+kjo87
pHKeULfch6hR11lH3nFZptet2t8MZphs0dUVa0nEN2uGmiITaXZdAFquBymLzGSn6kG0t8waXNEY
nVrsr+7QzXla4UtZGyc5BnjmCWOApzVd7CCNTorREXJIw8CEqmfuRlCSzJcek7APvYyaWDeM5kod
mERlJqwCZqRDO1GawkIb0ZsnWc9ea1l2K5soWTc26x1TKVljuvdOoPVePOnokzTnJUdxjLdi3FoM
zfT13bNk+rLSMgeIgCwIvGoAXhSdC6SU+uZKoaXWtru4UKdHJbwb2vhTCp8gnwtxZkoWKI03rEC9
5rkTCe62a67jcLZvOlzsOns464F1n3EC7tWIKqYTXRPbaXo2624ykDETaikRsg7JrzQKLmZTjnvT
1H5glodqSM/xWKXljcH08hYWh9XX9lYiTwHBgxYEHbTnZAMwMwJDN2CuunWpTHeUJ2ovhFCpSDIZ
qSATUWgzDamBO3TG+Gm2W6zxmmjeCJsRgqz4MsyvIuQliccX0pnbfRn12Imd6TXy9YiQzQkWDGfQ
dN+kRbaR+ghUsMQNBNEWfBgQE3jhXwPqiKvesOmL2Rw2fsy6Msr1nczqHeSRdN3qeHtMIpRntYyi
Dne0xjDcVSCmhmquo1PjoI/ujfRDNwI82j7o6bK2gtQNgF9WPRwmMaBwEOM5Uhxgf7cuAE7L6Te5
w0xW1Na9HvVf0g5OsZyK27bFLatNRLtCYEfVrJJzo8tDCJ1TS9St5pdEejKrX9tRc5fXQ0ewBaZp
GkHI5Cx8nw0nYrsHLwkqlNUc0mJrzTqMgJAgeahVVA+Rop3Uac+M5lukU9LMkszai0I9a23ARMwk
Q2yMegmzvPjC0ZFDviZlTY0ECG9M6wQnATSHiq0b+Lo5ijdRVL/0VheczHS3XBPpSK588rvhlQyr
rgUVrKGEWBUF8ZfWLG3R0XTpTrLFV7iLJnefUmVQiqbewYd3PQ6gWyb3KypFL3AoUIibNLHlvGNV
XpC1aQQtOr6gYWX8kGlglmy/9DQvstTNUGWvosFfnGPNJZeVfrXhsRQy7O+sDNu9oBDKz4EP3ITk
uKmT5jnlMNvbRt9QcJgYoboU8KF6go0FfiEDge9esKjw81DZ61tYdxYmIrUod6HL6pGifLxzazKs
7EH7VslDkNUvSdBZa6004j0DyC41OTVCvFpVmF+L+U2KKmOqycKEqlW78dWLivYePlpt3XSq+W2W
LxV0XbtovBn7qL2SuI+I4KoDnPD3/ugGT0h2wcPKaNxPWn6oOcbUTgpvItacOYxS0Z8hObhn2j3V
OY3YxN0MvfpVT7iXqcHnQFnX5L3jOI82fp2vkRf2Gz+8k4Gv7PQwvaa5CvxGIDaDdBo0JUcj/hdG
D9rDpngyRlw/Y4TcbgwCegpOroMfBfUUdBngCjvw7NwuQOhU+IyJr6Y4GhF8PJAUQj0/Hwi1pXS3
7Qfnuwk52Otpk+9pRaMGQofXJ6+pyA8s7le5U2cvlvlDyQgr1xRIjG0aHfwigkVZ/nCKXMedBrWh
1rp9MKQPI47n1ajU9S5P+pTJXihuMIKs45zaSqL4h2mGr3TfyiqYKNcYT660KaolmrICepJvipxu
NEd172ECCEpTg04pD7bNZDlc14rfrbEaULCxKAPqjjIcctkWq0zL+vMUf5nmHnditNbJBxEm9Fd6
Xq9GHRsrkwIGknSDtISEXBg3zr+QU/55lF6ZzXkEynid9SW+CBU7clg1J8O9Bg07d1mSlIx5n8Uo
7XFo21xl0Lb4WbgjnwTSc0tQc2pM6V5Jpc9Sl2xnC5qcG4DyQonprAjUWfmgR7YZFXDgl6KjA14f
wac2GqekMYLXq8P4Vo6UZpqnOusDT2EOgtW37VlakkDtjuMRsxvSJcvdG2/RN9i/jBrAOEutIgkf
qoxr0aQDFE7VDF8DfBJIdj8shDzbjPYgwGZpr2O10w/Nc2+CV8NLVnbMiR0pd2JKn0k4oh9adfjV
7Xn+QgPMFahzrLrG9YzVLOeiEjTyWibTA2WE1ktETDGZlf6kVRX2KsO8C7QIwdlk4V2YTozTVxEE
BQ8xy1PN2mgnVXGFHqtv0nGnNOp1FNfhuu2raWsUnBNgKvBNmeJOUaw9HLq5NoVununLsZCYOpGV
R0JezUJMzpwXKnDyWJXliFMkPLrMZ942CROJpIkdqgh3pQVU0UyqjRUOTB96a2QcoBMRV2gUq6E4
ZORmHot5A5n7FSx7vFEd5+Jrrb2tVAplU5LehiV9ECd0X/swoxuTILYMLGOHYGtkrDMrZxVl1oNK
DRKBhPyE9j0GGe9uFGfOJyjVTN8GTv65jOLu2JnMvvqESJ4VJoE7FQQfQbkxtQOSI6PS2iPeQFld
VJ7vfqN4U20tUolY42jRehwcZ8V8Yj8oyhfG/MaDj3QdtL3lBQATj0IxsQ8NbrhOhMk1y6VSWFcO
whyJVywFf6RHchdbzW2ObIfWWXrAY6xalCbVefyO8bWu6jmuT8/7ymMpfGfMKW4wEVlgZX3fktBr
G5vBYGqdGHcitoKNAgaFiwQrazKLgkPOezboien3zSpqhTNvJ6zhOqK8ahuphveZSSzd2gcD+CPd
pegyuNF4tA2dgI0mPgYitLxhpDxoFMNRwkNDy9tWkIVTfU/7nvgTFvAm9CJPZxmdw5U/kPgjw6eg
Zj2vdn2xXnZHuO08woYH280iL+39aqVVI9htPznGlCJyoevHXIYwBRSNOaGrp57Slg/xspyUzKQ9
qhWXyU2sQ9bpA+MebJd5tR3MWcUq3DMA69p3bMFE3GQiPBA6jkKxmkFzms9a27VWbdRXGzVq7A3C
K6xviHqOIVbiY+a/QmB8jCcmy42ZUb2vnvAC32UtlYMhVJ8w2mGwDFZ9qBfHoaGs18kugwdrtvsY
n/PUk6jX1uKFMCZ6ibk9bEIXSlqdBtOxgHC1BdbzmiGb2E1pTq2va44286gW0S7oz1cKcFnsUBRl
vAjV4grOs7IrdGjIlfE4wgFMquQhqhR93c/Zf4gEwZ7E4rMboYycrBCKoMMvT0xLtYkGTKkFp5MW
pE8TPkp2HFZJ5r4wDww9VyfYOydPLClUL9X7733iK1tSEv0AUK5Uwx/tmJ60Dr17qT6UuBQO9HDl
kTzW69Ys8BYIcrlSp0QJANGZ2SiKWgJaAKrnD5bZBdtcZQ6mlrB58jG5JQGh2llZv8XhW+0VIMZH
Py2aNZO+cg1iVB4y945UAvtYzpsh+JoikjpMxF94epU/GaAYspU6od0KQcpGqLvXShDWa6eycO2w
cDOH0PDstPzEjILuccZgYxN4Dr1ohfMOIUg2gUcY88eKwdYTxiYsIVEDM7gHQp/uis7uT4ozruXk
4Kjp9jYthmMTtZ+ZPTwRXxpxWjUnOP5km8WmBzJWhRJ6xHupzua4agMiEc8ibRGNC9m+sbpxS64Q
mocs1Y9KUtgHu3iOFDFuU8byt5PaHLJbvdLxkNCDWsXzUajXJG8Kc+b/pDb5H0Gh0R5/teOKw73M
YMaoSg2SND1Tt2HoEAoCSFcvVkE2s+acGMFMy1fktzoTPjBw+xqJV9ZBtmVldYn8AcLnTWalHWQX
Xg5i0kMhCZBs4zY8ddkkDu00T/li9eiLOPPc0H4KQGHQUkQLt+Q1WxUCuyk+VjnV24j37koiGEG7
HQJAy6uicZ8qzL2rQCMvajnMZUh4BwNPsnXFJzvSX0OEaOtelmfAVidhGN3WqKdTGlhMhCz07SUI
iXiaLIJXmVLbFpzncjhXSdqTBPma5S40qCLrN5Xzg1AV5bhsVDVkBoZh4nbIJo7Ree2KTvrnJi27
J0rlozco1s+HKoHzhC5iuV02vrDrVZ7Ca8A6uUzStygbb7mQgpquApIoKWVSrK0+W6BCCTOIADoo
FNq5LGGfyjEqR8LsjgigUHcnotgPlCQEDSvK9nADU6XqvfY5YjA6+tBUj7DDrbdbYO3hB1SM1lyH
cqqsDTCbHAVkDvGHOQlBLW0wdAjOzW1L2+5Y4ctwc0wBqiBWYIKhb8+OrX5+7n2zPJbGROoFylhu
3flPqtlqQqjWXa4JdMKySI5GdKubGVGcuS+/mpRd1rJzrGNMmBdsA+FeVUoQ7EKhcmWeQ2/bSs9W
ed22R7Mmy8BMipdhTuCUc4thgOS1psPzPcDEbQBupFaQJQ5gG9IZOJhJjWUpVh0pQRHdMG/QptI0
CJntUqrE7TNvMN1M+7zTN0YDqtOaTTzjbAVaNsp0i6VCzJEw6tsjy8N6i8qOc0jOtiJ13kxdCYPb
RL7poN2EPfzZR+vsaZAqTpPNQUWTodpOHKN78n8P05QMp1z0WeF12KER5KZIhUTquXkPPFJBXe56
jAEqVxcqmkaYmTfLJlPUL7iD7q0WD2vrao8kyXVcOP1tVLtIqwDcE62UYUNpy13dcJVrIqD6GtTL
fCe5IIik3Gu+6pnRdEi7x/IhLBxzHWrzQDlXwTvCdubSNdfvefBU5qK4jBJkDmrj+UZHnwKTNjol
TtukF9ORzm0LZTF+WB7iGiaPc5ZdRz2CjZTkxsYDgTkpdtZNN9cG+rnu1s4bhfa/29DEcNzGM+RM
uNE6Dl+wgV5sBvSUOOPqnmEuIKJgyVx351Rgqdfw3ILh7SF9KZbhMnwE+hQgZ0LGvmzU+ZYjKlKx
qnRNQ5ghOrzhC5GH5XlagURQM62GIYcKiBEPfSqmBSZFYo6pTQOuv8tGH5sNfGtWeyq2RJrkdYYW
FhvUcrHyGz70civV4tQDlPa0zFALpqN2Fmq7cdTy/ZhXe6Fp3xDAhrsyyg5ZLzCoitI96UhP6cNT
6MH1uPY1nWWyzON9GXBV78dUMDtxuz0fj8Vst+ug4q2EH/K7KzejhnGcsBQkq6zzECeI7z2hmyeJ
G99xQKjn/kRPeOi2aXEXBrjitKE/8urgvP0E2q0x2/mo+kU6JjDD1xLyEKrruOK9+gpOGz/XTaAH
/rb3BQFAcvAvZQ5GMaW/y2xV34RbJSHLwaGv67RbEMzoyozqFDgpRx69BZb9w4bkqEMWBjedYd/E
yBq3XRJs0krXD3Zs3yVB/INiRLLj905G0jZDtASodUNIbv1jEoPTNOdYMqcD7Wmx1iPLr17Viky2
kcz1rdNo0qvjxzQyvncSPSCeoWI1BPhzZtsdaozEJUAmJDrJq6Gh6BSFoEz1Hg5BsbabEbUm+F7N
IH1FJQ5OwYlnWP64MrtxOEI94Bx0ZL4psYgSYVxlG7tJXOJDo84zrJU5zOB8qGOkQn3JE5egrPSc
oSalFM3Hd6dna7CPMfQ3pMPX9FqprUC2IQGeHCK12JQU5za8MxcljBCHFvz2qpimUwegdYfX+n7U
4MEz6SDnGsPYujGCFTLG8qwj7VrbSqxdF5IwElyXqormzeDLEZo5zoWEwaMMvQoSt7oIalypEn8f
iXkLB7c6j9Rx10advUaDa+31zJc4otLN1E5XWqOcpOEYq6pV7inQ3qPsp25eai99Q7lOAqvMh88q
qyJaaGpzl03RS8DV7I5uy0BpPabq2WYUCpnrRWlwzwQuNi6tzJDlROF9MyHGMX1GKnpIa9wUD0IP
LjZzmb5pw8s4/9CVNKuzHSOnCAQYSv2rXTmTZ7dP+ayRIvnvkZL9k2U22jbsTHNnt+llsFnCujNR
mzLhVRWgmO1QWmysWEM15NsItDSd/DftksYBVY6Z3toB0a7HZ4Sw9kHRJIaiFJSGdDdIQagZ9fW5
6jF6ym7YJwb2ZZogpdeRSRmiCtinlrhLFb1a9anhb9Vg2E6auAhKKE1DcE2alTXOUyzpWerPjclO
KuiR9BoqKdVuFb//RgoTrTy8W6BaKLaspF+rWouSkhJ9Br5ioxvfFbf9ZujhlY5oA4tRkTKh+RSE
N9h8/IMMevgZDsZRI9FQNEIm9y2bop+Qa94bjZAB97Ohu54NyAnqqeLLQmeONtNR6lerNn+MX3O6
O7BU8osiVeucBeFzHn9lhRFSdGlnlRlHd5tuVKEz1UasEBnGagIujQfNw8lRPjRQiRV7uq8s1WGe
i+EyMPNTF70WXcuZNggfBOFLrA0DyzrDaxvAwxjN602XimOZiI1aFtIj6yzamCGsSSQ+SIVYHtcV
HyWL0YK/YP2gs5oYj2arf4kMiIjVQLZlOBVPOVkXa6JgZwhieEJHWHjtiN44oQqUS+2BtIaqll7g
c86VnfngRy66L7tHK5o8JGZnAj9FsohqHNK863hhLEMGivxzoJGGhmSISkI9rQ0q3pgY7mwWtEOM
DhWlmUe4T4Hs8TExKetH5X7Ki37j2MqdqvrtfWjqz1hmPuUJ9jB2Dl8IQ3oTiivdj34E5G+C8AyM
FXTheWIdU+vPuRqF6B3joIHD7GQ9Zz9r0EaGxNJRC97qiXLoBup9xFxqW2EUEZglq14Nmjv7BtFA
o3L90igNwYrkomtN4MWgJLf2qJlbVNHRyu53oaV85WTfhLXKz5jD2gxVnUVRiO9CvzayU69xplUI
4plXrwTxDLtCpcjcBNoT2q9ox1rnMDnlOcitg4mWmMJLUmwgcJ5JlCFKLQXTLa8bdNV0hcVaNXBm
iRrXY1LyRST3VWn80OsJWg9ibsUePg2Iq1c+So5DVqWX8AHIOqPhCVY5lfsKbqSNfI2FcVldfNSQ
jZK+quhbwcW0zxR/0eMY+nVMUecA+epUWUjATUAkawMZeJq213BoSXbsp4wWdQFVcFta+A5LU1c2
nPV1HQo01LmxHUlyUlDneH3qfm19UpzCqRQX8rkO/XxCNaztfcIhIPms7KpkGmfBPE24TjSiqKi0
M7hYegAYDU9bJRFRmYlqbx3hbECXAfsU1IqBSXep/UpV6muFl4U5WblCfmyDxnuICiKh1NRm7mcx
LzC+RrI9JbJQDwCON9OYHYRKbR/n7db5ZqM1wh2Vzp192EAs9VF6ZoQGhiryGj3+TGeEVKwWnCdV
V2tjKvF9DdB9hWrxrpccYqDc3DWifGPTTjLfArBIsOniK0Qu+mDaxREkTuw51ThuxpDOUYhfLkOh
zNkVMqja5GFYErews56o9x+D2vZSGzI3wv0jIFKoIGO2TwPtpUoJaUl1uKhVr10iGlNDmn82v8ZW
alzpZf9J6epoVVsFsSmwmKfBFltayQIGMpBb/OICaWHzgzHGXlcqiph87E8AjiiIM2bstJ6KWTh1
WydzvxSUFkAEjtt4qFmlO1f04ISnzSWfojeL1Nm1vRnuFrnH+2YRg7zrQJYn3gUiy11lIg6ZWOk8
gNbVaMg4koIUJCNAkTDfjNSCTjCrv2pN6b1EcApWdc5BLI5G6nBBfP976D30LZFLlMt/X/7ml5tv
Lzf/eTEvAoXO6bHIJxyju9YmbaL7Mr/hvFn+7/vdt514f79fXvrDn7+9H4Z4dRtoAJ1HH6bg8h8H
yeUbzytlKCumI728NcEtGhkfaOGyQH80H0e3PcQa3iTts6JPFAjmxYQ7uExiPt7Mq6w5Vg6i77br
Xkm54w/nVceyiR1BA365SZPX1bbLTUCrFVX1+a8wGhMngnHL781Dga14fvCX55fXs3MKhG+vks7v
tvzRshF6/D+v9PagOTElFCD9Sy6d73/3vltvr/V+/9/9zb97zFRaBxvd7l1wNFDZwVcljTdNUjir
jpp/yZGWW8tj1qxYWu4um+UF3u8uz374vx/uLn+cdeSFxQa/BYqijUJfg2U8ZdqAT8txOd//tw8a
Zc1S4f35Yv5P0ft/Wu4vTwu0WUHnHIa5Ult3HIm0B7npF7b8eXN5atlY0YaKBImZ88u9v/py6/0x
Q0VNt6hY/t/qdGAaoZ/533U6z59RSpGMUeS/CXXe/ttPoY6miT9cRLBCWI5rYFmG9jJ8b9p//oNx
zfzDhp7EBHXWA+VF3Yb//Ifp/sG83HRsDW4K3NVZPNMwJZufsv6wTEsz4CLqNmoC9u6//vM3CHHz
4f5/5B1BNVHeNv/8h/Y72w+KJlxBzaVpi41S6EiJfgezTJCXcSl2WCBVDom8TuQBE8UBLfdAoTGj
X2Ug6cCOvqKykezEUJxylVLAUnlvSqfy3NolLbpTL0qa/Pjlm7x5A2/9unf678iyZe9cV3Mh7tJI
5Qv6wMAKrNFM7bA1bwXdP/x4EHnosQC4UKxDlGq3henfWRrc+LyIaf/PZGKb9fyeZgwGlsyJtkmA
l9mfcEA4VnzG7OtSI7fBtMzMtc6PGOepck2iXxuF/+Vvdv93CdTP3TdwYDjOjJL8iOytgzYZUMua
t5M7lp/qqYhxrsfVOrFLKt+wnjYBM88b5nGdMXySgdretJp+yoQdsl40I/Qn6bFqcV7ZaKOc2Vfi
tNqjW9aHqFBoAmaYjyK9qg9939zptt6cfOY3hc/E3CixzdJTuv2bzzR/5e+ItPkz2Tp8JNjdDhTr
RUH2K8lHN6Igd+PUuOVAJyqd8Z9uPHNedQgOHTS+lR1q1hnVKUyXxJmV7pVytLRQnomlHXaRUz06
o6xOdmZ4i83TdB5g6HWo6xPzTqQ1FyuIiJSS2u1f7/oHRdrPXefcMTmjOKs+UjTRvPhdULr6Lb6C
tSqU+E5quwFwJCvCyF/bQR+eckjkq0gmFyIuxlfsCK0zeJal9Ps4IpmL05ec5mCCgNMVUIkSEH5D
2KPajJBBxfpF6YMIiweOXb3OKb4oxpbOm3oKTQQStt1IqM2JO4/JQO3rolsJM5woZOgGh2QzbttM
B/JB9gti8TD06CNGO6BuBaqMa8gxTChNoDv0RsJbJAHkb7TIqxQcvJXELTAHlyybJN7YPVnKCM2g
EyXqRVJVOVgRYmMtwy7jkzUwBIV8deegCmeInnul6C6xYqZbhopx16g+ix9W6B7ZiP31cgtb6A0R
LMlWNZTmziCJ9Uqt/ENBY8apdFyo8PIGMdeviI2oKd1gmIb/geO8OowsvDfDzL4Xo3vIouZFz7FQ
T6Nj3oZaubeypt7/9e/9AYP59nsLlJGW0C0oeuYH4KFDEFA32qF+q+jdubdxe6UOYgifufUSe+zY
+tVgmM4BB9FjGFkGlV3MwkVQ4HHRqUeEKFs6V1lrCYz5tNNuwV4HCaong3yRzVRDRLdy9/lvdvt3
2OvP3XYZmKEMs+fuPGT/wsoSClOq0aq1Wwxyawbu8C5IxDXKrAwzDLELVa6To+MTQOFgysRe0Rwj
JblvXDARqn6CzfNjcTUOyEYPDQw+BQfG1oBhCxsCuupf7+4HUu6yu4a2wDpVl2Hh4xjdu25Ob3LU
bjPfqW5USWNPJlSv0nPYFTTqnZygrdw5goM5a1OenLUgfoywHB7+ekeM33mSP3fERTfn0Jm1/8SE
9qXdcmniV+ry/r5KNPNcP6dhLM5FZLDqUrqnrP+UYK24j6bkEuiju24HXb9evkqJhCKCjwz/oTU3
k+zWASK3WD+UVU4XvqEyGMUKsSfIuELcTf2Y2Qfkanc9oWVX6MCOg08sfOAjiKltyECkv0smVulL
jMblb9iQCxrzwyCMFNhkSqFhu/vTSKabeC8r1VdvmzGiZzOA7nFUmMC1YW/S2LqTTfJDFM6tMisg
S39MX6GbXTTZk58cGZNXgizeSWeqD6Gtn/QWiOVqUsbd5EKkBhwWvE36fpt2/HohF3++kC86Za4Z
/LPR4vx+TIN9IGnI6PXbuiFZQCeSaccgDf2w+1rK1r52LJOyZgrmubMTa9vNnmlWt+ahAf/XJdaN
RuopWRDjV/SCzlkLiVCgL/SK+pjC3GyBpC6aHJh4Xw8TtWhAA8bBMZ9FGzh7NTTQoBQ4PehYhnt6
50dgyuYmo9broQOkTqjZ2bkjO+2slpzc8B5tfbxLVMAwbUIivBMTDKSMNg1/EkYI+rmqnP7AVcG5
jsepRRur3+RNYP1QYiR9UandKp19NOIuOBaxdk/9x3gkNr5ekehmYnegq5dn48UXpJ5lYY26kQ+l
12Qp/fU5Yf55egeIiVNChZ9gwBL8MATGME46R7rareuSskeZvL8jG2puEgDAEDSk78goIseY+QXR
Y1O3CkEJLCyZXiGDMlNN3+sa80hjHMaIctV1OHMtcyThTA2I+6pI2nYKeSqDx25uk5CZ4CFbKjfg
w8l4aZkb5tK8DwhF9vo4vk6UXFDMhROR66fJ6PSLU5RYiCUeLT0xvWlI9qVTpPfIkAhAb2m2h11O
S0DQOojtcptZlPL1ou7+5gjVmGx/nNfYhomUHtiibf4J/apgUOyFb2q3Y5k/09jA69mFL0nKgdhU
mrlxhEJHfqjxvUdEsVqyXYUdlfPEHMsTkj4w1KW85IYt/wZLKT7OIoVqMaaxcECvryJz/fAbZm2g
x2oim9vFGBwPCZZJ7OUrN3n0IVica1s5Ax7OcQBG9UYTaU75ZE5lms21y+FbGgAdLFkjgNEV40Ls
CZXRrlfP0ncvkw6PPvDFnPdcKp7ZJihDminZtB0BrLmxX3gag/GMMZMxcZjw/ZbC3Cd2+xmH0QCK
nZo9FJcstQDQmRRgxrTcyYoueVixdjUbdW0188FPBsFaRb9CYmi5IaqjQ5Djhp5m4+LOzcRah4Fb
egY9v81gGZvF0ZYkn+NEdmfs9mXK0Mzco2Curj8lmaZ5/dxI6csSqUIw1HCM0XE2AYwzilXo2KIi
2JBjk/7d+Ouav5OqTYflksoJRZoL4lgbQ8XvAxoOWtfGlxjcKslQXGUKJRpTSe21BeWF4KazZVXf
wBUQoDJJ59DG0dElbemhnZT6gGCSyBf7izPWyZUl6ZMQYU7kNEtxpo2aisSyRmE5zJBYNNqAVsQX
YjVZ28SEUMoll5Pwva5NkhtV+9S2lXaX+OMjpkAylIsbJFPXak8ILl+Yugvj+mvUiV22mnWqJCog
hO91AemDvh6kKkLG9H6bE/PSA3Z0OKVXVK67Sy75SL2JWqGIgzU9aBWonRqfujgO8CLf2dHclgqZ
Jc09U+HQwHcQopWhk6wEjbmdWs8FydEE2YEc6myIZDy/3dKxCwBKsP3R2AaR75+1iPywhD6cVQ1b
av/VimRcG/ck7b2gq5BaqjTknVHbB4l+506DfysJouqILCU/oa3iZ22w631Mb3isSUmdEt9c1ROc
tiwFZEQuJb05O7oOQseldl72Oztu7B0vC/a6iQHkzaEgHOgV6guSr9QC7wUcTO2qSl9kTbQ3kYmE
YjdqsBWjTrtckWe31LJt3Wwbl/kA/dTx1neQMWhxF1/JRbPgu2JrjNnXqUvkPgfQh/vfvBrN7qxY
7A1pUyTOXRsRgZFq0sCCNyi3jDZJHYBSii0K/3Vm9d9jfUhP6gDbs0/VnXD8cVNjDRMoF27NgaOH
nzfdkZT2TYsVZK+hRCeHKdvy1f4q7l3jpm/j18aYPucOkTkxURO3MifQgLXSoXfEDUSplxrnw01U
DJ5ZZNGm1jggYrpIStkU+ypBBmEVzTcTMNxhBHyDNdhRH/BzHQqoQSd+NnoFDqVUV2p7w4KAlzak
ghGPvYUVh3orSctTKsVNyamyH0u3vZQb1j/+zs3Jwy26745WONQSmviSahJAhzAa6GhNM1M4mqu0
dkExdPXB0ZzspBO1SjmjWhMc3IHCxH45NUN2gYF06SIbhqTpEIfboO4t6b/2OR9LRK28dgBYkAQb
wt2LwtwrLBSW9pDRopEAxXoiO8iWP9iqllwN6Q+S45IblFjuXlOrK5d99plyFUEzXuBKkz5smWIT
0f1Dw8AMnAGZNGfFEKdW9KTA1GA2eai+DsFYXZvphJLU0PlaQzU9wZ0K4M3N0bkmYD1HHZ9gYXJg
qDSEy0lxnnHxhNjU92XjtiuicNWbFEfEjZzkcBMfrBxlQNTyJdH6BUhMN5G+JN2LJIyCq7L3jy3M
6TNKlc+djxTAsqf9f3N3JsuNI9uW/Zea4xnggMOBQU3Y96TakGICk6JB3/f4+rfAyJvKl1Y1qGlN
aCRFSiIJOo6fs/faYTPYVyPpyi3yu1krpUmirSf0FcqEo125P8bAWiad+X3wMJ8AukQkMDS0bhVH
/hqk6XQwJ3+WhTW/VBMNF3e+UAX6rtKhKcTeTh29wCNAbEh+EsDj36amb/aa8G6542HxmqznPKvP
VeX5Z1wUuGzcqtsZQfWalrF4sn1xDIgovWDVVvQeMKRAytE4bD/x7PwcPU1t8yml6d24iMwLY0Ex
FiwNoxqOhXwJCvZCMZOsZYpIwnIndbvXMn4UXutBCy+eqi5+4AU7v0i9LcAvnDuJSX3XlQgk68he
B3VHY10xyLA9dQMp+720G1j4IHatmAhsSfQuqO03GYwE7pUKZkxbMtnuVP7cW9cClwHLlwGEHfNk
C+2sFtKnJ1J7GxV3K9MGRd7YNk/rhmoXdNqvoDHMfVt5NzOfwZ1ua70YhsCvNOE9djxU7zhSiUUG
oILq5++r7N65vR0E+kd2s+UBbnp5YFuEFni+KeqBvvL9qkO2BqvytLFm+TCR55O+vvvx/tzWUTOR
3OMsvwyz5aw6xkd2FqpGJvY/XXdIxKoDSjMdffT+Tzt+YJVF4Cp+3vvylkldZCuvWcVSjQxCuFD+
NB68glmYLbpdiXz63v0OyFXeCpESHKthHxq7jz93B+EpsEW8LRrs+tV8kZoeYYphKuiYSMax8xwh
teZwISrZcBgInWSKXx/uF8Gs2tN0Lkio/WFjkNrYCUI4zyVlVuT6uOmz5MVHzlSR5bl1ALguXNQA
fzx9yZhwAgoC6A7wWo4q48syVZ2+KKbxSQQs1KlISRTtD1k7SIaPzJC+Zjz/ujn1ERQZNLCMSetZ
iI79r6uzV6GRy6xmSdP9Ypp1UV83q1Gzdqg6mH//ZzDAubg43G/er/m9mTFTmX9MjPWmMrR6aars
Wg3G04wR2jPv8KGBgIDoWexXIkB9zmBm1dpgtnI7fzYs+qCdjxeji8ebjvwfiTxQP0hHa2X80pmt
wqdDf6Rjf6lUZxDQYGM5LLG9W7inV4Nl6+uGYf8qQT8Anze/QDxrmirc+MqL15pIPnoXwXNPfhxr
JYEjHZICKAsbZXsanG2EHgEzyhoSPtIflLF4lnij6Fcc+kr/rbnaBx6xVagpvp7MwRdxA3wn6tdV
4++GOrZWfoeCghLnRGZnBv482Dsl535YT+UOnUCmhZveyVpGqNCIagnfGskaYDC8VezVScNKtCdb
or+HhkA7k0h6UkBUtxxNbCeWs8vm2SDgFehG4Tx4i+cLTl9710e5d78rmv3T98fdr93v+3rsn+f+
X3/89RtkQHOw6aBM/ftvpjVL6uLrzxSlTnrCOBz/8bvj+2NE2YFiymYlNbG9f/7j+/MQPOVrVBa/
KuxLEwItXkXO8jQt4w7XVT+x17v/hq///uvv/XkxfiGo+cnr9kdtJSu0akk2QEvlG5I7EkOcxgbJ
yZufUeRttQGQEXXatAK6i7nChi55uF9MAgtBG+nmUkYNCz7pxQLeCSY1p1wOyLqWjiRAOCL49Khj
I1zFbseOw4IauSzEDyABMP30QB7wRMhDzAw0W2TSnZUzwVPvOHyT7z++X7Tsgw6OcuOlKAvEJJkJ
O+f+E86CEuZ7BA4Fv/v9cfe77hf3m6nMrN1sJKznX3K/XyYIY+/XikSnawC4aPX1BCp51Lvslkn3
Gp2d9JBhOVoD5xRJq6w4eaLmrAWIRA2PGWCr6I001CeZSmdN+ylHfy+bCW8QVzPiy/HoF07Isjbf
cb/obZ15cDRLIPOCIqwtESJ5d1TBfHHXYX7dDGYAgZIWh+7Xnc7fj/667/68+6Pv9339mgGly9qt
HdaYXmeY3N7JAfg8+B5YGEznmv3Zb/pwI5gBUACBjz18XSAOsf955zjjCr5+/K+b9x80M8fg6yE+
rBnYYX//2v/TUygHkKBAv4BYTq/jz6PTNHf/ujph6iJd+O+/jRK+2UpOOVgVWOWFt/Oc8D///NfD
vv6oNjMcvm7er/3rcfdp2Nd9/3jh95/86ynI/PBbmMRpFreK9mkD8HJ+iQMEKANlwvyvwsermyd9
vurhSk0B4fPOFHGXpTvYXyRtwmO/f2Zfn+j9povoDBIbSgre+vv1+91fD71fu3/QYd75E02W+Qld
Z2jjMlPptDWjcNeREo2CfXKLdU2Cbglapp2XuWrs5bS+HwHDJKL67e4JcO9Lh12xOzJKJC5DXS9k
lqX7uKZ4ysTw10VVOwJd79+3PYnPDGCiXBSGjQ5qkuwwOLjuvzSYJQ5SGD59Ce8I8ylcSLz1gMH7
5f1dvX8uFYUvLpH8uWBXh0kC35WYP+CpQXg6hxv/55D7+nTu9/3jIyruh+mfd/3rqhcXHDYhkgin
9X8oDT6hRJd0HAl9WEwthme3VNkDoVnHAdkTyDQ5gPeLoWkX7Lh0Z+NopH6FESFTKA/b5TDPMK24
j5G9tMG6aJp627mganJKSQSbU3VmBAETUZTf5E2zPfPkZA+eIf197OKl1X1FSIcP0zwwPieSBy9l
rj9LmLh70VyIYCdgIbUeQPmKHY2WT+ButRwvloqTtcUSzDmPKVENdzQXpX0O2+B5qsCDq8R6jvoy
2s6M1pzFCopqpMPy7BARh5zrh9D9XlYZQFbEbcvBMr29PmrHZKY+1rb+3Q0ce9OJaNo1jvEOkWta
ExdMZBsRcLnfFFey8Tawcvulp3sDhBQ29Jo1foTT8D1DFXW8JyLqOpsnJkyC2sC1N1Uds8OPlSAw
Jx/2rjH8mGYga58SH+T5tX/TiTFXqzqzqofIR3Nq47IZM/Uz80AH6bCYoIsh1lS6+1hCHn9UNRLL
ooteOjwZqC6dZGWMBU6vMXfWUdrLD9HRMDONyd/Wfrjv+TJc/ZxuVRigSi7D/OxG+jc5WpJTrAcS
k3TEFW/7hbCadhlW2Q+80tm5K+YYklkpXrY3FiT41RNuNPDGF7Knu31ixw+Wq6fPbYe+kNS9z0GM
+muV7HRTEk+qKYALGgpkR4zb1u4cahcohp7jE3mDlJQBsotCnp4Bn8ePSZmXzi3kMYRflZGFsGE6
9BsgFFNmPUXeV2fGkrjoZHFImQOdSGTNXh0Utpr5PNSV85H4IVo20YqdkfsEqpXLohnaE/xCMLdG
Xd5EPZK7WBvbpDbcU5k7C6fRgN5r3rQu8+7ajW25U8YARw1qp2wJoVKyfRAo4/nscIqWqRNDMQAk
qQh9fU050WmOukzW7E+MGGJGmY/DKNm2zUPTRmhaO8s5JV3x6nfKAMMd7kugfRtUurjKJEy4yiPm
zelGeRwAFbe7JLZw7MbuiVjydqGnAeYu41PTNMSvHeOEsYYUbk2NC/i6lHvTllv31rlIfh2N5aK4
uDSx12R11j9T1w8BdRuvzG+oYOdkTsPo0b3L/AKQcqPPabdmWmVHo1JPQWGKU/oxMXJ+bdxPUYyP
Y5h5D0ZofTdLa7j5ZOphlx3PjPDSi1QRi5ird3toWvoStthrhdH9SZTxmaSH6ERQwI+sokflg0o7
jxoS9BbO7MEllnNiuP7saMm61yPsZTN0F/nda286xZ796R5RhL4F4XvqZsqbCrt9wdxkBnIjGZ3c
9T2fZeQNXlSepe2ScXqJiqR6jsGOejAhYnPjz8w0B/l6ldsHLZQJrWKmokaiKJEAdRBuhb03tPQt
QxuU7F0CGFkj6stBj7TNE+YHZTb6R7B0y0wSoiU4r1ZxI1cm0pNjM7nfhk4kJ6ue4LGKdlqRsakD
8iADwvQs80jhRWxFKqKdUZrLvlAYLzLoimn0Nvb85+z2CR6smjctxzYvusQ7ayr7NTbZW1CoDQ/J
NqbwOLr1tjiWQ9s+Ij14EpWgn8DNFb4Lk2mL1jCL/3STybhkhXNpg7jej0p716HUXJoCheoYiGUB
ExRe0ZSeGLv+EHr+7A71c+OPzsYv1C6X0zlKi7dcqy62rIatDtBEc4d3HST2iuCzcR25lbeax4+G
+UuP9j0qvA/jTXjZdNYCbU3cWaFa4zkcv2PkNfcoIL+DuLR3gAEfGxn9JtkC8n3C3ETiSEhIM+/Y
yz6DgkJQDGFnn46PTljq626wAedjzHvqOzqMZsYHYJJpBn9/kdiR9mIIfafUSSSReA5IJRkYB5xk
KdoFkweF51bzyR3r9OPo6/s8qDadHL9NVlmvyZhoLpIIinWew6B21ZMO0RJ5cUOjPxhWQ9Q5Ww10
zXLUlE+mbFQsbGhsWdifMj3RzrJdWU1bPInaoaVlFteg7dOVExotNLjPvIeJ7dCuw9P7RClnr3um
B0PSj29mHZ+JOzlhBwqeXJzIWyOIkM3VVQF1ug9eNMKWHhTmEMAZyH8mu33oxh+hsKpPrbbLVVGC
SG9IumTtijOmsb2ADzSMy6rz8S8VcfEwNpzTnAQDRzsP+vhCwLKeHgAwYg6f7/FMvzqaQ/Yrjlw4
5la7xJZub/UhOzmW1HZTTQ0lsMWsiIBKzkUebcOCv2NFXYE2eWg3vYTwWbYpKUhRHL2Mjb2ogIcs
RyeNro3XYjskFGrVu0TX90N2HTBoHqowQR9rmsvaFse25sQAK7VeERz305ZQMHLDgBwTfiC3VHs/
m5ftlF70mKEyrygqKb0qdwMLlNb9iOihbXZ3biaQje3B1HO5HxxNkSUGSoKwde0JAN7CsazfGZ6K
10JGh1iHiGvBqngkpxGBduhv9TyaboEbf5jBmJ/rLtMXNXPqQ/OgKYaAdmltIhb6LWMXtvKW2pYj
DMvBSjmH0RUV9r7L7f6F1gqHrwYwvJLmMjd9C0eYPddK/QfNeX2bkK5IfkLvnq3IRTw0iYU7xMOl
6h/84p0/Oe173oXNaExvgV1Zi1EPSCHQOoB6I1gJz6Jl6vHO4LBTL00e48HR5Bx+5SHVjeNvPpBT
JnqC5Mte1JsKlCK0CWa7hYdVUcdfMVGpvllW8tL1FhUsLVYXtA4uQryaYTA8xxKLU+xb8abv/etQ
ze44m38i0ky1DJ1k15ujs6UtTHMFZJxuf5DLYFx01ZJNgWk57d9NZMprW/q//IrJXM6c6WEYwGGU
TXBS7m3wYeyJLHnCalOuuhBOTm2w/FPCcFSME1JjMzq47JV7jIfXyZBQQf3hNWTXTAd5Cp9JeTj7
Poj/Uo7TFrDk0vEskBXuz7Ackq3e8XVtEBCtI1VftJgolGE011FtqW+69ZuqLtm5osdZIrESDG3x
i2HOo2yF/tPUQhrJrg1ZHo19PKqVAZ/qoUjUSzCl00fgg8gmCxGGjllSM3YxcPMYKnEhoI27yghQ
YvfuvvYPnEL1V73MPhVOCDes0auGxrQYrQmupfDa0+QH7qmw0yuOVep61CPrMGmJmYrZaVTU0ie2
4q0bqwetnisvL9m1XhtvY8N5mKDX7pq5XaJPZIoKA1dAkpQFRAMwNL7V0hYGxRWkPQKICGMDqEP7
3fWT787sopKJXZ56oyOnYfCPejMGizju9V0Tl+4Sd8jNyVLnJrN+6yk6GEkfHhkJ7mhl01expvfS
TYk7YDGoGcesjJY2XG4aNEZ8XD4AUB4jNDNL3ErNrtQI38lt+CYMq3j2wMAuodgPEnNY6q44IUqg
X2wN+E9eCMPxFo0OjQa4PEIk17kVA6mlsdDfhzTBB2hwQlEMVVHinygVGv6DwtwVavhZSuM6k1Z6
m7UaEuKxjN0bKtCrMGi2GGW2jycVL5uZP59KdYP5/l4YsD6I2dzqhqgX2gSQKmL6tq17/h3KqghN
RIM520gfo1Hr9i5WMVJNnN8UPCYZCbW3qFyLgAuj39uc264CR11V9lQVnZPRwh0+7JoBjKW14YvU
Y3InaoL9PMomCKmbsCrjdYzK3slNyZfeagDf2JcswBHrxN9lMapfWe19WPk7/OwBEAYOi9Z8z5GW
XpVbfMvc2Dg0uJzXoqhH6s3eYwoo5Q4exjGPCRENQqR+JDGnZ5sYc5MTC3LLLr2gxQIQwe9MZZMs
xdIuXeO5S4odaOuUSdtEbFQgGX3pzmPM+puMrTwmeYOzbkQ7h7gw3eowLbc4/xyySaff9MYfg2Cm
4uXki6o6IrbFHncEar7n2Dgpj+oD5optFfnTRSdbOCRGrYtPyk/fS6s3boIUDNAZZbGCEz1dBz6J
RWFW3tqZo0BIbc+NBhrK2NzGxmn3sfQOufVkl4lFXDl8tsE38rMIuockIq0rB29NEsIIjBhcdWKQ
NuVio1MOhti7PNOH0IadLMBDqyGSDQShBZGEKj0AdsuxzwOOohiPteHy2ZnMb9oIALTiNJoGeE11
XV36sf5hzNwTBtSnzul3ulNP+9bOc0zOOc7zcAITGZDlNx/jyGRXsZ8W+z7sfyND3AZGyXNjQgI7
hjWLQTCuDgdqSt06lm3yC3P+tEKGQ8IZo2PSw+C7e6nxGCz818DRMH2qHCLvd61AqAm7P7whiI5W
fsnZ/X4RI3Y9l+n4rY9Vu6PyI1YmlbvUKdmfZQCTrAglUuIAtLTGdMf25rl2iNmL3+rKQirpkt7l
2YVHWgiG2L5nD/InjknMPmvPJCy4fP2rNTDHxfqxdsy5c4hPPA7gDHLTSRbuKWM/AqpMpCT7QS6L
XecnE/8di0F7LOv4oYxj4wiaxtp40YgVVPGB61I7E/lBHHAp7JUxaI9WP/5if13v4Mx/iiGD/KRl
kJCC3FiwJzomUr4x4HP2ToztLXT0n/lU9GiDMm0Ddqg+tm3QMK0odkWXx0zE7gEEMwEQj72ILHAN
GckeNRj6nVXhUbJ64ECJm5YES45iX4I2prcP8s/MR/2gKTfk7Bbn6xoH3jJi8LFlR1wt8M1zgmYP
csxyPVqP6XSzk1RbzUKbtmJ2Q85fvjDAY6zRJ6C+Wtddu2MQYX6T+U+CytdqzPtTw25sTx3+jWOm
PtbmY0NX4yGO3YsGLpdlUk83bUC+2SiALja4yThMw4XvW9aDdDVSeSlurCg7J425yfzU3Nk63Cy2
hMFmKlxKBA+Ol6DzehCR1pIjUVPPI+va+FnarGor/AZ9NT7LKvOW0m8IUxdDuE4CBa9k1OMlOsx+
i5GOF4vqF8zGcrQ8vmJjOe7s2kbtVhHyqM0NkqSBfR923nko/Jvwu2sQeu7r0OCSTzLdOHLebRZR
4UAgYreoIww8ZNC0UDlY6c5FKLg28UASqdOumfqWlzSZueyxGS21sUjXmhkNK0Ivba0Rj1CIfuU9
M1a/zvBie7I9uWns7iSDsmXWGL9hQplnVafrqSV0ou/7emWH4WHiKF0OldNC1mN8Hs/D7cBLjIuW
7uI6D04FIy+GK9A1mA8Bi1Juf4MVfLDpz0AEvfa1/VIU2tk2CSCwlNGsWryBiDvGcxO5wERIIZ25
kletrHQyw9iQ+KWMLnhJv01tABElFj/7Ti1SIEGEH7XipWdJdCH1P3dVM4Ol1KWsRfndTeHoW8kP
IVyf/bjABquFu9hDRSFcOHup2aYPrU1F0sD58iCorwF71lTmhUuzIrshvwSdX/FtSIpgTTEGSbCx
o7Wi9wCei3wCtJTzlqEnlZSRZw01t1fdWYBFnHFZa+XZ3q4qPIteFoPzvsrA6ukju/W5KIkMA8JS
wR6B8SWT9qLawcVj+QwROxZm/2zKkVfImJ+BgSfWQ4QXgwAXbwjqDWGWgPtabxu1BvwBjJjLurFC
5nf6h0sFJcuK9zgu3ro41g6tFNGjYTIMKdaOVY3LuyXBcdi86BaG0qDwiZv2/U8LqzNjxkef5eIC
UuU3KV1LabIld+IBKU/gpmuom/g824x1f0pIxGGrt2SOouHMDA9+ROqJyvro5IxXojAz9o2jt8Cg
Nm2d+oUoz5nIEWp7RvAmaqZJkYYrmgM5klgzU0sd4makTCOdd9PkocHAydrwjSbupOKLWjHL87Sr
yAZGV5W19iO9PeoxCWsB6qbk5jdDsC/mZZY0DgvnaFDASi6fYqBCiMDPJiP8HTpvCIaZtfnTX9Pr
x8iloq4Kd7yCvAAIqCXRZsq8b2NRFWt/9nFbSVFfzf7G2Sg8abV6u7dgEtVbSxkISFrvZp4YzHAR
BOXLhq/bZA0METtCyPy43WrVr7CS8AHD3rplXfdTpvbRTTzIimQgb2UCuV4N8knWmbYsc4lsYqZL
2rn70LnGuI+LamZuDGRYxgUOZf3BLMOXNPPFCmSquzRhwy2ygvDvpqOL0s8SDuzK3xsD97Ljxzqy
2yZdpebAsROQME484iEcrc09RQNzabmyp2zaaIFX7oTKaf8pKmvTLJJHYSQvThc+uoNP9rgfDmur
owCxdSJmdDe3NnkqL0Ot2mPBEEG/WLlHbn0B+AGJBVZ3rPpG1KwABtdrIik43FwwjVGqDVAQOMNh
Um1hZSh4cC1cFLw6FBgdGse6kOeAIJtjFHvXPoMKoHL50RdnAWbnZKb0kdII94mMpp+xVvnwQlqO
J9z05ASHHjV3/usuhvcG5zMr7Prbgl4VJlzpeFudF0mSw1Rf7X5cSfEih6H/PYGXGtkxIY6zul1n
fFJwhddmEvT9qiE5m05+64iSOyV5QvJUjjw15tu8pNu8TPu2OueQJ6RvZI/0bbH4h7ZaUU29NFEZ
bhk3ox6Y05AQHL1bwGyPpY9HolUWuI7EA35eJ816LGsUDw6BJaIC9O/ZYLlSNElRfvS6Vmey7TLb
d/3geWQkgVQXfQiBLEviJ+QKVTGsIN04TUlhnT1k0QNOFWt8GpOg2GOY9ze0leTy3nqMiDlbEFUp
4oEuPfCOjdVEbyWb4RN+6NfOY/7ioPk8+nFxrcNZvEgCnDCZnoJL9g+9+1hACzneLxLN4pir00d8
xuYljq1fAXtUhMOo5xa9ln2M0YUqOT+RqDV8i0OF7jRYgyfF3gCi47mw3KeEL8LRJzYUdOn8rY5p
xkHigboTNFeUcPVVFM7W9XQigxANOrRdNUw2yk1+l26nr1UxcSKri7MZp/qRIUuzJ4GXgiQPmoNE
82/E2qlM2uQlHKL4ofoUdbnNwjx+4exsnGYCHZS+rUW+xpOOsn6dGhBNkIGOZ9cgY5iEGMB4iYOI
o5q2996CUT2yRQGl2RfhdgpRGAbMP3SnCnf6T+hNwbEkBnMbm9pT1nBLtHI1NoZ7hlm31/JQIbmv
AH8Z4ntINM7aSCu+UU4JTsmhyxsOYtFT1CpoADs8DvSwAkECrSiXNGzC3QiDkiXI8Mj3KJALjSm9
JQK2l52dZSs2I/ZK88onvTaHbW9AqQtM9ZipcWs2aPVyxyAzPP6Ox5xRc1eA0o0V3TUY0RF7tWOR
S2cfZTQKjTBvjqUWbPNB6Ncgy195C8jvmyjBR9O4mQEvH9IotXyWppvSiWwC5ACxmVTEWzS61cGh
wxIMOZI9W5xgIX9qfWdvM6eAIUJm2qYIXxtYZrvA68dFA4yJxmp49rKYBJyka06JAwnPG9r0UsWf
LmmWoSPSj4jVdGEiX8Hx45/JL+7XmTCjjTQiViM7zFdywMSh9Yb5Jjuaw3HzLc4T75DU2rNZNMWl
9lm3lGV427IyYBK600M1dNnNG35nDOXXXcDugpbPeLMDL7oOMVkXKnur9KI+5FjGkOYBVOzCqUMj
mzXnNgMS20n2D/A7YPvIM6Yjebbd+Efql8k+d0btyrCf9ExGH7TrqsvQLxwdeifNIMAsZJGNZaqO
NYm19exbx6W569xH+t7xk6b9TiCtbpkZdgBb2Or0RXwa6IycE9Kzl44fcrRFYXCyY+DlVp5fXUOl
l6R++XNDdBwXSLJJzEawB+lEgfAGskVKsrUOLeLiOO3kz6HoOUgMvztBcW0WXQtQt68mtbsbLkRP
BSVqdpSMivKtoyNvjGzSUDtGVgIcyqkfo28t3BNHN/RbzsCqDgj0SIY5QrQwKjpRYnffKfISUP1G
2k7VDZ9vxHrvyAaBra22IgQhouAaskeneTdEw0367Dh97wGi2EAqLdsyzxk3SS+SdezlwxrN7zbn
wyIemcxD1KHqbE/lx5QC9xxmtlnpG/bGquJ3f15PlPIARTYaPNUuQp8+Djt0jBrhP0rturGkBdw+
JJnZn5kbaNsSGiZjDsaORc1pv3fR7FnFgiEWFWtGWYwkBvJfy8mBZpez0PBfLLImpiyt86Ou2TSf
OA+XBujwQGXryKuBYhCyXRfI5joCNpe8JjSJZAE6LQ05fzBmdh3Dkf4HDcx4N1pjQOZc6iyNolIL
K0TOb4rGPBW9cYR3GF3ZJ4O1U6GEkyqZRWRFjlnUp+HaSOOZhn5Hp5se606qfny2oJ08+CxZ/ggC
XFfjU19LHqGHDroyA+LkXJ6FxtqbBGRslKZTROjLmI8OwOQWXQ4WmtEIxLMC69Ig4U0tmOapSZu3
d4pfthlbe426+JL1xZJG3Comqv27iUdR2cNStSZYEqN1jsa8eKZKb3dw2UutFMsKJCTFHwAsaKLV
TsAHSRIYKKj5cNEGEo30bJ8MaREyxDrkfhndOvoZS3ug1VvDNTwUyC2YadqXwmnC1cSGi9wd8c2z
vw++3bzyYb2EvQMMKKz6hTRb1AX2wL5TD6wNlJiXDva3Jcr+4jlbkbo1+2c2QIXnUn/Y6eMUYEge
QCzLtngXSlv3afiUih6Ce2s3tylP91YZLXMZJMv7ZC5O+KoXRu/sGmPk0xOhzwlHGBdhRUc1PrcW
AvQxT4DbJ8l4zQPwRp7dv8+hDaeICHORmzsSgylArE8NOS7R3EAexxy8V92qFRNMfzkmpMk0ORge
zYi91zRo1k5AWEdmkB6QlVMPmw5mjuOjYE4mYnoB/xTbLKUF2/Qwrrr+9gxdThwlePI0eqV0KleI
mSNOyBUxAfa0czyTUYlGop/I0hek0sPRnSPcwZith1qah7aPy3OFYGXrOtMnrMnsqAsANvdrOVE/
xz42Xv2yKoDY5dPBJ0/gcL82TGCMBm2kl5TUZ0WKrm1jtG0kTpXKILVZCGRjTgiDamjzxx77EJNk
PuasC5AlRmA5c5XhV4gn43ms/AoOLDb2yieZcciC4UyC8vJuL8sYrz5N0Q+EWNfS8uz3mv1K4Brv
xaDaRzMJi6Mi+mvRgFQtbE0dzXg2FYQ0A2vSDwRp3g9m9B1ZonxqgONbpDchMGtJCD7mRd2ujFyI
Zdz8zsP0LaDy3zJ+oKuLep2T8kSYV5ceGJlRf6XhHLjwZukpyxzxtiviOthEptHHXR8x+CPt6T4s
z5PV+wuU0qjL4dagvHaKrRN0zwGx5gTisFLShvpo+UcitHoL1BS/jUaWCyn5GhPoOetVmmNnWa+p
MTwiz3NXfpT/iMIp3RqeRkCANA5ykmfLc/IVQJly71rtKgpHNoZOd6wYFx1dLz1Bd4xXfYGN18qp
us2mxa7h5nAdzRcf3ztYJIeYbqbcdE85OzSKiNg7FaUSl7CAN0XeY3nISOFlHJg0y6SFflvgo1uj
73Y2dUr3JOxNbTlmQPJV8dwmTgm8mVUi0z2M50ynlhHU8WXcEvdQw1+n0WzQVuwbD1t6HK3rtCVs
J87lA6yWBH2q3EdnNJDei1mXDONZ7ZeujSIlVAm90Wz8QBpe7nR5APlon2llUfYLjWQJXbw4ifqV
luiiOG9uiS/Hv1GXqN4dYBoRPd1JSs4DY75DWNXveiQIWUDjuex2Zq/rOy39xOiSb7s8vAY0ZBc4
S+pdXdvr2u63cRupH8Bj82rdT337mIvq6gR9taqklqz6lv4nYAl7EcYdANuYeNmA88+VAPRzZGFb
TvO3lJbaAjuRYn0pioUoFJFXHrs8hWhidLNyvXOTBt+LrYbN4LsDir40OQ9Z+2OIDPqSxHCbo3op
DUYkpYq1xWBFuMWbtF83haShyriSSlqsbMc1zmxQHirPqA6FrN59Uycmvk5vjRQbM+z9c+0Yt7EN
Jhq14JJZCMdDAFSRVAcAnRhWdPZ/s+axv2iW0vfVVD/e/QSNZTwj8Mz3TUNdZFnRU1TlHfwu+7WB
hs7WWo24VLSfsudMkQZxSViG6y4Gr8emx9RpaSeGecqa5sOvyuZIgMMsIJV/jM//v4JMFLk+/zCP
rj6aj7+ChS4f6a///b+WOXlDP5rwR9v8E2Ty52l/cUyU8V/KcXUGbeIvZMnfHBNl/pcSNAR0UwFM
Ua6NYe4/MBPxX0jqDLrRpiXUbLL8gpnohA65UFGAoihDcND8v8BMMBL/DxOnBJhimq6YySn4oiGo
/MsqKcXIapeH3a4i0jFoPIbffnmyQhXCCsvcJcvQW6P9jivz0dE7qrR8ataI+N0lcz80BU6CmQrZ
3pKx1Lcit6564zzjzY0PflZ4x678TcYQIwyLHFnNvoR50pNvuk900MOY84gx5exN65hEGNWBqoQP
t0UdFrILAbyVTS8hAGlKJViOgfZQuFpI7aQ+6iF+UcxPOWzxLvn92dKAmaob2YdeD9yQRFOjpDlC
2VoDs57TxzhlGh+RkSEXBZakDy+eAzNChNaDOz4CSHuuernSpuy5moLfQWWzkYo+29691nbw39yd
x5LrSJZtf6V/AGlwCAcwJQnKIEPLCSwktHTor++FyKz3ssqq26x72IO8GRHUJAj3c87ea5+HJrgi
RogRf3NJoUuxPcpn4o4k4eB98zJHIGiD8g5G+6vKGoICRl/pbbfJA+fJMqMbPNo/Pbl/a2lXL1kZ
/yDzYzBT8jaTSnUrkaM1trgyCt6nlBHeKnSaF6v0qzjamrmxCwIF/6u48P32dWGR2WkhYkteoMLv
QjGwYOI32oTFl4l9vWkI0dV52wJFiWJykyRg9MQuzw/b3KQ1m/qmnLAP002Skk/VSvcUxqs0yvHV
1TwHtGSg0RMUdkAd2fPDJZMu+1v3YI3yjdntZ9Bwu7ifq1WWMIcd8lNc5PhRA+addLk4UjRVr+T8
JiSzJostSxqRzpiO4UHWktBzFGizg8MaQdh+ueOExZOYgN+nrX1ZTCcm3ocqM1u/Ht1nhjzYHpIR
LHmZ3aqwPtr12NPLWseSUJS0YuJuMzMe+pGeJ9YFBuOXrvDox82F39WNAvAi+eBnAIcKo1kA3mJD
RfyDzY8M16TYEwty4cSP+ahizO8qmyYTXLS2dJ6blmWc0vMzoB1Ft8x7SJyGYjo8h8swJGNPjkZn
pfQkWUd5gnGoJepAONON1otPo/kUaazdGYr+WuaxKnSIuMyISgucJONGa9bTLZP5eO+Nx8FtQJso
nutgO4ce3GdEh+D3yxJ4ENX1qPdnDNaEgP1UyJUQZZq3ec93ptG9h3oMn+M5u6Qxny9W/1y3b/uY
uAB0wbc1WfXbFO/1xoJpktQFL7Pawm6k/xFUIzlfnyPlflUBKpQFvlGsKavwTh86NC+ew3KVUyyz
DneZ9x20FJj5XWWgdysmgmr0H/puSH2N5YtXp4csQtSU2/Q5p/Rn9FJqe4N3pTHKZ5vUcWCTgZXy
TdCfBSJkjlF8PkKDGtxcWQOHiNNDCWVkwb0VQG7mIXwRpUIZU9K512vlrRvVvAyJZEp3yEO3WPWE
7K41vnSMUXd1lV8FJodDbD44HhvxviJhSczHOf1IQSynLkOqmve641noIvyx6GR02DkRgqC03YpU
3LgRChXX4UvToFJF9gArkPoEoSJmnDw4tUBGGFxxuXSTD1M4cJVHz8WVE7xgX532HR+hYzkPRsOm
zGUSyCUFemc2ZEhKiI6SnE/NgmCcMBrYcQ7YBxz14qQ8rnRoh3CuZdsyXTGrvqQSkOxQ3RQVZ6Cc
3QLhIiRZVWn+QaoTUVxtfcjh4K0Q4nqopNekANvI0Wp9ZeDbrfCtbZtM3HUuiSr0MdkLoD1bGxW6
kKGZ+rVHa28lu2pJAHIuY8LJsmyad6P0fhBDpyjPsw2033ET1BOuvSrYlexsXQUIow3NG1JTjg3p
EKBTlqSf6EmB0PWJTjdAg5pXMcYuXg/xJTRrI8ZPFrTjuGAxQLXGG7Eih+AcBic9poPpxea9hux4
bEmZdmeLDBygnHqS/pgQ2dfMWcBaRvZl0PgEe4aw6yKUHelAhbOKJvdR7+w9nTqsjvaqPus5pWrZ
JYQyswPdeE7J6Q0F88oJOx+fVLEbgtYibqP3e0EdhPymXBOBciMQy1vmNQFCoDSD4sqogs/UoA0r
qLCjKvnq0BuZwyKmsl+GlkwBtCDztsQ+tKun6qNKsXoWyn4gdg0xhBnx1cvcaaUZIThPDpflXBIq
43Zi770JvfbOyaJ7vem+xm7Ea5cZiIdbThYyvHHSr9+jfPTQ05DgkTQAc+VuIMyBo2EibMopr2Mz
3gJi5nRLw+VQm+64+l2wCLyI1zOZ9HjtFVt9Yqox95mUPHb8YfYVEpf23emKn8jKCZPtXokqIXBE
ZF80YIgYMdECh0a+o1Fh+zHowkDplMOeBslQp19LMXkaVbCzR5uWYLWdgu6ghTEECENe5sHBGUfH
HywD/T6a/HUU+B3J7myOWKdm/Vuns+DOjJmjbLqdzRyDclG/xrCoV1XIYkRVzql8RAvkSL7Lc88M
kTncRVMer6tgwOsk+bs+pM+Y6I9gc1bxyDqJuanS9W+K8gQt1/jG4IywcysL1zJ8tyyLPODqyh5e
o7bMNqjKQJ8J+vvNSNrsIDnZeKk8eB23dtq22ApVgL6P9U0zqLWGEhwGliDFtuLkMzjaA1BWThUu
MvWgM277jjq6gwROzNa0k4twqlesxDr7+3XWI7elGIXGugp6XsTQAV5LoiHcTdQjjIdNh88109tt
7qDi+F0O+fKYK2DOL0hRuPKCWtXEro85IWqh9jBP7Que4/Q4lpCA0UWjF7RudQ1DIN2ZrdexUkbm
2W7LZf/GtkGzq3uNOfU68s6mgktBl1ffRLVOqDXhVaUWXZatS1wZzLWVtnLoukyz/vJ75Hj4bzkC
iBXRKFSI8PMd0nFXHUvc1iokCqSZPJFGU9dDHzzH8M8zi6o6vECJSDmQrGJtj04LizW4MeYh2rSJ
w+dPTzcRDI9LQK9NXHy7g4DfaEsKLD14b+Hj+j1OCxKQkxXe4dpBIM9WKdXYZsmUwAEiLct2UQn1
ybYV1h1vebE3pGwRVI5//VNPtOabocd2MzUFWyZfjr13hCi2c9tK7NmBv0a1ZJUgLk5RVy+bYyCR
FMv+UGbPGcSNSFPLvd3ZkfMeOjZk2aoi6SFoZnEMFf/8+buuEGsXPdoho5qDY1Rm16hjqCRN/d51
MeBS15OYUWDPpVmHBxW5XifIzmJye8Qd0B1/g5d+f/39p1suCLYTzaujtD6GJUvC0Rx1JLyvZPyP
tKWLjejEzPbakpMNnARTkeeSrdAkZBZpODU9o3ExAG6lOywt5ZgGlHURC+afrD57FaVBtEGckzAh
SztvlxvFTlktpphiCYH6NSShm3u0Gy/b1r8X1CmHXBs3Gjtvwj/mllnX1PkxTgQ+zzDkmxTMhxjO
m9s16SkqLlPa6swdQgzKkwivENrSIFnoaxlRR02uwqugza60Eim6GZny6JJuffQs04+kRcdZI/up
KO4DAtbHIgDGTrqn8vrPsmz6q8jRsbvfEuB2qeol+WcxIvIojzJ6A5Qqj0y1YV332SFrk8yvGw4Y
FzPBse0DTax/f8RLwxZHZj+/v8VVtgSc0pERMwV2Lodjgov++PsTiGOb3Dokx051SoCBbEfDeQXy
0mF07xHHdvLF0QlEKg0kBUOUmkcJLSVf/f/fjTE0fFlEX3lLtLnOnCFf/fkjSi4AeSl7x4DHgdds
HMVv8nkWead8UITwmT3Oq9Gli58bOE56DZcm5ufQpk+//GYMMeUUivBiPboo0Ho3006//6jl4j9/
HaonE7bIVpaEh1GoIELK6W22Xit8Y4BLozuyP0G+ojbEG7BJF8E6CQ40sgxS4mgbojjR7ZNwPftU
54X886fAahz07Bq4quVvv1fp6uBYEOUuZGL5v3+Bg2STk0N7zmkAjHdKPwPzOgdD0n8jTjhVo968
pkv2omsTwzYEmEUxg/WnoR4W44d2lTDDd2j13cet0i5tbp+KgZZfbcICqRfTgKYKKPQlMs7fX+05
uph5hItuaZhVg248ZHEirtTMuGLoyX2YyKLcZp4bbtrYHN4qfE7O6KS3qW2kMALH15xu0FPVebZP
UK0Ja9pme76kEXS828QzPvytv/Bv6J7in0F39lKtWxIul5QcLK73rzxGUJ7GbIFy2iM2LXaE8i21
apwyVTAL9wFYPIWDTlnSTxjnABRs/jePbwnIaNJFK6X/S7fAmyxj8tqKYbkzPtpzfWkcNpMUe6Re
fLHZNxTqzE5GxwDpyn//2P/MdPrrpTtSSMOCHO79K5eLzb9G2kuBdWmiTlwKRgxrD2NGpyok33K2
dKhlKvyTW/R/tWUFMpeP5L9G725ims/xZ/sf5c9/rEuawx/x+997V3/e/h+9KxC8Om0pF3aT+Rdt
9y8Gr+P8IQSNLUc3CcAWIBX/X+/KdP/wgD/RpDKF69Je5aK/QLxc5OoctFwobcdgxf2f9K4W2O/f
+GO4sHXd1i1T2IZl01xbXvnfqY+TKFIgqSNdYkRtNG/z8McmbSSErEr5LxgN6lZCChAjN/FtK0gh
/X1HDKw+fxl0nxDKIooNSQJL9sNwM1R7HdFK/SJAGrXxzd/e5n/zzTXcf/ds+d4K2m2eZXhiOb7/
xqgsbSkrxGM825HtacR+VeXVje4QzhFYL4SXXqk+9YndRERE31u/c7ATVjNcJOAfWvthULD3Fmt1
Dt8cS6yFkysGADSY8oBsa4WIdhWDQ+lo/KPhNr8V4ZgpOpYouOZuILyvUmxedOVulrubZL4Olr9x
jbSh6K3Lz+U6FD6rtkpQPimSuT2GtcFanzXu2t22oK8qPLZ99/un5SrLXdaVYMfK0LoatstdDTZ5
RG7n69Wnxb3/40nVdJKW57Q8wd8nXA/bUrd96eTr5Trk+NE1WIhxAC8qrltqFCiESMdo6Pi55mc1
BGvqtJVBoBwSMR8p7vVynSiXfkPdEXFTLragV4UVN1muGvK3hAK0ZuVor62ULgeC0rrnv6bzl1tb
sbfXyTOUqmYnwH3E6CTqaEnaClG9U6xYNttvGgrFZsi983J3BlivXu0tAITLNdJ4uCX1a8WeNWUy
zsfR6j+Gu0TWdNR512iErXKruEVacAc8xu/z4sFr4Wz/8VKXx6OWRkksdi2Mv6JnuKGtaCD+/n/c
2/qHgt9k1J3/+wK4H6vqVoEW75a3Z3nty4Mvr4F0BL8u0u3y8/IWIgnZLpcpILxeSfrIg85Tm8zi
ydKxHTYREXFEp/J+6bucZJ7O4qvB8in5uYeQZmCOyUmC5HBojzF7bOxE/vLrcmVFuAidmf1EVoyu
ZXApFwl4v+0Swmm74rT8fUFK9z3eVVK2eYzlfhX+IVK51il3t9wFIz3M9WhpuhiMK49tCGRcf97U
RUpdJ/QoERjFOFMCfl4uq5e79SuLV8a9pRZy31i09zoG5JybL89guRkhHtJ7Fabmp+hLe3ypPWrG
VdKX73lCAoUk01vi6oMn15JIxEBYpz/3DrR03XTp3agFD17IjhOZwFuKwjcTkrxA8ybIs6ehkskG
JzrdcHsXKjQo6CfqRqxn4CltgrYzMs7dGHfEdncCmcpuaEleoBf2kBYvhsrQkcQB9uOExsCkD58F
4+U8KihhUNlQ+UY39Ll91ZNjDtTPHNrbTAeHjTSwKzF7IFnhJPZ/fOnDjqkzJvmv177dd9mE/7zc
/XWbv9Y7V//DBfvpMTrDWwvql1P0X+uda/8hAaobOvIKU/5Jl/9rVmNyov/H+qb/YdqOJT3bhkNv
u8b/aHlzjH/d8njLUIh706Ww6KrIZUn525JBTGUBzQpnHCvFd5kQZYZdWJ/rH8+Wx1EzEEFCtIzz
+ko3aRpEJMEy1V4CFcUZni2it6xn9qtowo4pHOyAtppr6CHTWLp+dEn9oGHpFIrAXTWIW7fTLu5A
gyEsTeYarvnTTHq1oU31PUvicaXmnRKTZPosoqQpE+uiYRZHz4+YTIyi2aIBKrZNVF/MNMHZg6/K
H+wWWS+JP77ZuZfceBlEsm7tLFkrimBEU/ZNpcGnhFhL7KypzqRhoaHRCNXklj3IG86uOEIOWZ/T
ckXHXoyE9iazSSD3PtIXHXVqXEh2fxPNEihXzoJL5XZK9Hcri24CcjZWShXH3MvRNQ5MvhMUg1Xp
XvcACmN6qmuHnCZ3wo/rOLbYIeeCvxxF933e39YBS5O7RLU2sfvp5WiC7THCBRrkm1ZZ+goqzsyz
tO+StObpVo/ERA1Xc3pC5TYfLIKxcqXUas7RJaEuzSEJoX/2wm7YWCDJNTl9WxnFC8sUp5BdmpP9
V8y7eBTbIQFRGmXVcDA7MDlEhk/ZbSr1AzvvQ52LGQ2Le6OX85OLkuEYELohu5m44bDs/aZlWD/o
bbWuM06DTURxJOGW5YtYl0gpXEHuV97H6AK1H4PzMnBLTCU74rl2SBk+PTAvWVE8F6HL8SCRzNif
wIzgA8CnmHhZnM9vnK59DnLrqvKKdczwcCOBuMHwUfS9RomPu7udNYT6Se7eDa1FLI6+tppyZ1pX
RkuMupOs0rZ7ppNzNVHZ0Ld2MXiYymdm6efKurI09HU1nfdganbaFH+32YSiObI4FNI7w6y+aJ3t
0HT6fZ2D4ZzmfVnmx3Yx9Y5jFiLNMMLTAP3QJdSBNHp82m6vDn0dhieZqXs7ECw106dpf08dRMsx
0j3fxASNhh4FbcC7niGo3TqiRQRhkRmHbZM9Cr5lgJVb3ARimxcM8JUNog6w710SEQMbqyA6dxjY
rXTq7jPF1iNdmA9ufjvU9IyWNlQ8Pox9SPI6mktTae16Cu3gQPvqhYQyhgWTDcpDbbMaUZibaNbJ
NcZz3yPLiX+z4FS4mR16F7iBWX1joBRuZCCX6wLUN9qxpjDfqQ6ZHFGbNPQDhQeriw5RVE8bVDxv
rK1BWPhIsV1k0Ow6QBKcVaqDGAm9wzSJx2SENxg7DA1M4muHeb5CxXZVQtFAnS7nnejn16jH3hAR
LweUZ9qqYFxLbQDLZVnXZeo2a2cYwOqM3T4IYs0POEttmardMq7S9+ILkw1JgWlob4QxEopEtwiL
XOB7UypPSH950dWIaTQZtrC40aXENf3XOthr0sUAgBtrEELb6B0TaIPWKa43ErYLYc4PtNo5jKIP
ptNIZMb6fpzc9JpQ1gktPXZxx65uHdGjdBtNAtWT9DS0NmayMqi30nlJiQi42BV58jLZkiKOBs4O
PxV04F1QGk9DE8s9idE1TOO6povbsR0ZmGebljA2rhrcbW6ShpqXLgw3Ii3Bapeb0ahes86xt5Zm
dSdsp2PDbGQeP605jx9s5kGzaBJfDj3sWdHqe6atpF0zu1+r3Ln6nXUAMeX1hGmLKveEvgpbQb7N
568AB6FfC8lmqPfOSds73NqguZ5kuG10C/OHHnGyXDQhQM8Jc9r29TJTNdLt2EbNXRkughZvZOOO
a8cbJIgJyWamLiD3VVF9LUF6q7BABxTRffScnYns70QUwMGK4jcW0Bxpc3AXU4kYwhlvdezfyNkx
r8ixuRos5awwWUvssEX+1BbFu6OP52S0hmvhsqC4XvCZJxqP36Qbl+nZWUQfmF8Uw4q5oiGFAt8V
4tFQyVPeaOZWFTHlnsWoPVbg3XRmZ7leXbscBtDMi8PQVGsyN8TepiGyYYhq+Iq4ma0xdSd3DOGj
BCRpajUE8zh61VzDuJkS94gFzdp6fd2tKGTRCqrxNXK68iKc8KmfWgT8yGpRa02bKgGlaQvETK2h
3dkzzY8m1K+FV9+hZ4ezKtXwYhlqvtACu+tR2B5HqFQ7EQUCGgUdb+E2pL+reH4sNf3GrfPxNKZu
SvQ2NlisdBv4AfTF434E1yHOLGhqzygxPk5MAcs586fUgrNeo4iVHe+IgaUnnQOa2H2Byaw8QM5I
OZOm3q4IgA0m9ntndPEBlo+PiLR5tYeGiXUhmDBNfH7FNFwRBRNdB+F0McJq9lu77zbQFD5Ya+Tz
7FiPE32ytoelR3Oe9q133xfElFLsPKdz9tmbgXfEhOeQ++DtZ7IuJamgBtBRkF32rtGdLwRbBU43
UhShK64g3V8GT6+Ow1Hi/9hFEHEpELX0aomkKatpPlXLplfr72iiUyRkHiqvCvyANyY7T9T50WUx
zvIuvbiJdUbDAO2HMDx2ItNFLzx302mN9qDzhV5PU/uaOA6eDUYcu6ZMIdG7k8kbS4PaQo228TKH
AhuN6tpJIWV3yGl95gfeJpdNdOwS6qQUg0RiG+exGXay1IjHQPDfkASw7rUsvqC03dc9szdkBVXJ
cmK4DhLCBTckX/OSBndaVq+6l3UXY/ln0ut3F8mACLZjVdKbNdLKt/nSVnnFyNBqCHBs6EnrAXRL
jHaEv5Y574xnjOuZvPQdeb1vWI05kRCMxbqUoUJzO7muPIbTZho1x0RKH/EkZ0td13e8hug5bJ66
6Ee1bzT0mKt6qt81Tv0QOoZ3l7QnjwQAf2ycfAfDBNV6JEIfIJ9aD1PW7isZptfMCScSOQ5FEbKR
G0106GxFdF1duj5hPj2NoILy8iysaoaG2TYnYt0BHVDAkuHDZ7wQjuvkPm4yQnhSHWGvpDgncdd3
9ArQQ5V9sx3yjm1YQzFPSUGFDUwvPREsmrPx3BhF77cmYeKmpnXbtuWrQkJQ07QGkjf7UJXxUSdm
/Meg9SBQpqsierHyUexkTgVZ9TN7LOzcqyDoNXZfPRl7s4m3ymKfbSzQzc6oGtrc6pMs6XBvVna1
x4qCSX3ax+B06s4eztlwcYWcTnqQu7fLIVOlmX079ohstdyv5xRIqGyX1v6MMB6Xl7dMH60uZpZh
EAo69dldZ0omDexut00YnkeHrb4xBjsKy2zdCYCkU1oyGXOdbUUu8E1TJJvUVbe606qb3GjK65Zm
0SwYeeez+UCIy0MqF5H0hEd/xvm+tiJn3IvMZExBPuiqzJDLC6cx1y3PbSdlCSCjwzvQONVHG5bp
aZQe+QExV7NNQ/etKPWrwjCuPfmGNNqhQ2Nkeycn0z5S4wvQr6spN15tkzNBO0TFOulhDKYtfkc9
dPHSskj33cxgJQCTXVUsBaOeH4U7Xpf5Mm+fnLce3Iao8nQ3o8cPCWntRW/ALuqINSigaUQHLU/8
Ivbu0qJ/l6U6YLxLgLWANKqKbz239nX9VAvvw2mYEhdYPGFvp4P7EQwl0OBxZcevgBaupxh6QE+5
8dR4dr8u3/vYZlbd7sbQPMS2d2Zveq3pjLixkRFKfY3Jbd9E6Ksc3EJtqp1NNhGdOa9ck/bApLZT
NOza2F3DpNhpc7NttXbXyvnJHoE/lIkBg3+hpHjeRswzTSP7zlTMuFzH+bBhOrlhezWq6p4rksfV
R9vKqKBKyQdWWtoZ8TfckWGVTeo5UOa2wWy+Zvp5SuthZ7Qu7r0BhXTRCQjhlV0/LVcyqvSRZKr9
OJXHNhnukGpfufkSWGaJ+1I0+GTQqcfCYwpWs9Ka3gIbv8WgcOTI/ulsnP4hboi02lYVdpq+jda9
3uHdjWm5WFu3qe7bMnwemtvQq0BF5WCebuwEqqgA2zCHp9q0vqV1A3smBbCAa89Ue4EaB6vQaeRy
hMQEylvZU436bHlcCmqkCuo8OKzx2hRuSuseqm+1RpGxHbSIgOxROit9qFD6IfTW3MDPBwmzo9aX
L8hZevl6cIaNnGJoXvGhZMrtRmFB/Daer9ZAWFQe8IO2q1rH+jdb3s4GLTQbMfYL1X6WSBld115h
rHvqR9IdC/EKmPFlaNTV4jgW9btq+keN4VR65xBwfqk0hA72+KmBG5zdN8txnoMoClZV/kAPC1+Y
elPWeNHYXcf5fBU11c4aIwDl5Yc56Te9YZwlmmU8kGRPRAmK7em+GN0HORXmTguNFydMz3Iy94no
DnlPAsHkd2xx2ND7bknHCWbOuhKObxfZg91n++i6alhc56Daark5bbQG5LFWHKjIMgKXtYT9bcWo
kGSAFTTZbdDcaEZ+owKOlMpge6gjf2sdpvRq9K7zo82e0ikh1FHpnaxQeGuJMWPQVtpdXy1fSOOm
7gyMePoq5BTRlek5msijFQwL6/BO5XBDoOPd5+704IIFc1R8lGm3TVpja3eod4oW8Vt1rdfTdWPQ
Cc5KDShifakdxCeUYfjnwRvYV7QGnnv7F4aNYdyGQm6ZJFLHr2Acb5EVEdhInDlj7sS27qTWvdAN
PHESWpPz9q2b1snSirOHkIUp4YVXemWxSo8ItHWRv00gAbXJvdhW/Q2ftRH5TY0ZXynjGM6PGNV2
DRIb9ncrUke+0FNtTNx7ngwfmbofYifZeLl3xNe6niDvsnfbgqnhHWBNzfL8phndfWhCXi5SF9LS
9NpHgGw5ZRaZtVWZelWafifd6B1mHRyOfWJ3n2UY+7o073NsTNNQfugLx0XrNk2vHlxjF6XZNXPJ
rQ5YxlKUW3lOeE98W9LlpWBkNqd+hB3cyi54w5LsueOb09ZPISe4OZVIK+RDk8mvNtLxzhvuY59b
j7pQX16rfYTtdCycclMG+qb0cNAIsqSHz0X8oydoMpaDJbST1zKp3luXzVtkXXKYEqs8erGDBxhN
jNv1ZtcgEhrr8GyV1anqB209AuwiKZ2v/ZSr29J0EelOP8bAV478p+dipD9FmAQ7YNBtjnhpW/cx
B0aoNO8C5+mIVftlMGuYS+U6rHoIniamrNdOS94LPpPAS++7MgIhR0yLVfZMD4pdRztd06nR7e6e
EwY9bezEWjX6kP+PpPncyJSQ6jzagV3a6+20A0e1NekIQ2G+T5IIWarYhcZ07mwObTn6dnczIlYm
GqxCCuAklESGtpwW905f+0jr6SFo6qRZb86FRuM1fWtjTXOsZ/UZmHzET3FdMcDMOjIKuuirMcJt
3VvX8RLAQcG7sbPRXk3sluoMzr9bkBpPA7rm7JqTVby2PWYZ2viVZ8lTFTXJLkQjToBxQY9kIKQC
9EKdag8Ny+YqyKvz1BjHWje3pXCe5oqjGqwF7l1920zRoRQSSfFtldTMtE1GUlUBLKzcOklD0Tbf
zLTVDSZCw6TfYQpDTkYAs2yevbG8rU2ImXZSUJlaE/oKYqStKaaVPWC61/Z05GBSQRNd9N16Qotw
rIZ2p7XqjfjJWzzrM4BUkmau8dgfSAnbiXa4LnrtOrfhfQjli5TSaKw3dvpoDeVjIUkNIui8wwWH
kGOdqOIFBMFDkot7qxrdVT2diYHAuB0YzQodNLSKhJKohGYJxzBfNnp1gEKCMtCS+5aTiUzwhsFh
pJ2zoeNvGs5Vnbcvkbkbx4YazLqzzeGmwbca5ddaXJwSixWX6k9HpjsRvNQgfurMF5F1bJOtk+IY
MQlnrpH0JlHzggz6gXDextqFnCP60TnTerzM8fK1x+PTsj1vYvXmyvDMBpid1pCulY1WSN7aDfLa
5b4KfbqK6FIUREUgr9FuYdbkTvnVIFxMzN8D3xnCPRsnPpWMxEDb+tapaImx+lGGg8rC3KRz6ZMA
8pyK4bbn1XUsFKI4jWCBXL3+hrSpVpMhipU9Pzd1cR7NGX4nPDKzv0GKwPumMYeQzEKSCBf9OF4t
n1fdla+97J88o33LVXZpa3tXZUBJS58M8DujSoBN6fTU5NSQjfMFYv8nTohC17P3wBHxam6sdOOZ
3V1AciPVV4KQRRkIjHGXigTLTsG1J6ooGILs6M3gOtSce1BUt2KxVyaJs0rGxYxflvdtcz8jpW6R
A2QaaWYoGTfGyLjNKrK9iLeKTjaJ7xI7HiK4bVHRnmwILeAPISyvLQ0VAhbs7hyIQfe9Ai8ABfp9
Yr0pe7imcmXDhGDZdabbjLwTr7gvVcrpqp9fGvyOKM6qnR6Gvi2LawSTr60BDmJs+81k5l+pmo5j
9x3WYPWb/inriVIzM83gkM12g+nx3RD0TesOoZiW1KcmoK8AdlasGqr6jRN6G0sal84aiPFgGFeq
/lxyLB8z0NJtOtZr4KXu0bKHFdBn/UzXmV0dnKihlnsH8SFAEfZYCfsj03V/spYom6g19sqbe7/T
Ah1kHCwLwc7ILhR6VyJWW0unb+dxqlNznDN9NeZtWoXByrNhLnRgCjmrTQcqgJW76VvPoXJukbwr
dT9ixPIxlke+rcJ9h0JopaLwgYrgY47g/9UqaQ5dT8s8zMy1Q8YCWXQRevUIw56ogStL7wYZpoG0
1byRhISohmQOz9Seai+z+RjDh1kbb6ygeApsp+JjT1H3j522idra2idVCr8yg/iZGYJ9c4HWmlQG
PDiRL0XjEhSqnro08zYE2z4bZYCtrhgPDetWY8kXW8Oci2ZwH7OXQ80XatgD72wAqZhrYXIQe8Zc
N2+2eYiMs1HUUy6RNqu8ahiVuuh+QenQypy2tNnby4oMD2/jRfWhCXrzscw+GTK8N8PF6tDpWc5j
UxH8VsQkJzh8hHng64ZGjCVntCndmQgfrzzHZie0zHBCj2K8QCxK02CZK4bDISyT96hieD7l3cFG
r8z+rbIOaSZseCH1wcxqPBOa7rdBOV0lU+fwaXTlCkr9QHMweLMHtqdhXKGcVwzRIwxj3cihhAfZ
WCG1t9hDQaW1F31PLwlyK9N7aBDfyRK1k3lqi10JAoRsWdTkTdSMP6AUWO6e87KkAijndWYCsbGe
ysjQ17Gt3avlSG4axiKtS4AhfLoS449r+J3brvAY09wodES4zhYdokEsFULtgOUp76INlWo05iBP
m5skMR9GUT5FANGsm2bGeVoV11Xh+qngkLV7O2OzQkywcL9mayfdfC+zqF6VGobY2TrMZfaNvBI7
L6Il4fEOkheLIqJ4qgYiaDR7Ip/XOlVt/cESd9YHnI9Cp8K1mgGtggJcIgBNmJ9i5xnWzexWH7mh
Np2rgS4kjm+FlBNMlLqjvkas1mZPnbO0DisxrzyyUkJhfmUV87AMlBt+GdPHXhnb+8ytoBU7Gz3S
dhZS4paPAE7bHnjTYWToYGkklIzOQ2/1rwFSlyjGHFGlB0vaBxmKxyAm+8/QxIEl24aOGV+GZe7M
wHBvtJguhvGLsorRVZe9y7TY/Cd359Hctrau6b/Sdec4hbgAdN3bA+akRFl0mKBkS0LOaQG/vp8F
73O3j8+u3d3THpgmKYlEWOELb8B6mFZRZijTqeKr4Q9Hbx43o45KQhK/6SPSAVP9HCbWd7OZUGFD
9yYo5A9dOofUG8EMkpS4Lmjf9gWh23fdb35o5WdrsKMjyhPwYUW7tpnJlKS1VUfBbsdojNBC42RX
hkd2UafJyWFXTAKk+RJT++6G+glqwhWJMPrc2Soa5D1Nrs+CauFqFvI9ipqnmKrf6F3poWxABu90
rYFiPzfPocw+mXn/YAQBkUf0VPbZ2emC6gIo40iFeSBLjGs2ccy6zbBbV5o4TaWkFSKaI8XpN9Ep
CbnwRJa0ceMChuzYMRPMO/SbX0PiezQknCesjPdyqHcYf/NhxlGK8R2p8q9O0H0BuvTQaeBLojx7
BiWeiuRtKt7DhIJGQdxod5TTXefs5sadhueZaWkrRFrDlZz6+8aAm4lr1SFr5CvgKwhNk6ujJoI5
F5ysNQrnz20crW23egURz8qIpKVJuZ5+jFSD8y4chwm6NjBfHWfivKretbg5TfQUm9lEayh6ijv3
qz/4L8rFcHZAtuYlYHJ9JBhBlFFq+aOnAd7Om07xzdmOh339gtDIQ+IO+B410UHM2AP1snwH+ng0
ZPE4FNMW6AVdWaAjbme0XOHWoksRo4or2mgT6O5wWh78JkW19L9faurlb+/99vK3P1v+4ucHxO0e
hjmtJ9Qd2lw8w/02dvrMJWzqQclh/9Pno6BXQIt5viKhjtKask1YbBmWZ38+/F+8J2meYI1EWcQd
4/TYDejVYhIqNsACspVRFNXJUz5Fy8Py0nfd7ujOL43eD9158SPBJ5MP8CQGMU6Umys9UH6jsWeR
l5RDcbIl1srb5WmF6iimXupdYNUPAV5tu18sOHxlhfGn5wb0DgZrIA5W5nd7vaqPntNzvMth/nya
qm9ZXldTpwp2oG6rBg1TZVQl0ZQ89cb4x8Py3vJy+YHrAZpmufznj1v1DEZhtma/QAnC9rDcXn5c
AS2SQ0dHEw8tOmjVqbPxlrP1EYRBikMK7dT6tDz782F5L9dqDdLFd68aHnGKeMuAuxxFU2I55KUX
L6Qc51rx95n2DSQJbA+cDrkGGNRwx9CAnEhFKb5lOkuc11KrMsf3FFdyslQePPKerEX7oTKmaeP7
2naaWSYtpwjwXmyaNZKRwRE22cMA4/7U2NPBaHQW12lAikkCF3ZcJNeZP+h5IrXGJki2vCql8xkl
lOw0kAQkM+L3bj7BL22HCRVTP92H4qhlEM3c+mRJzz5BxpjuPTlfPQxKT6YddOeoDE/6VH/HWbA+
DEWAfhXd9BbeZ1tX/X1n1z4rqjjTZShXFOexwxuOLgD7tWwNvsaEj6Gl3MwyzxEUpHNJTOqyVXla
e19O+UbkbU7lw9QRF9GfrNFo7wenuTNKUCNzKY44HZVH4vDViwiy7E4PB6h3nXU/mJZ1P3Uhs9+S
wOLEw2xVH26OTR5/0t/nTrrJC/uuQTJgz8B+jDvpHV3DCi4pSo1BZW0CTX4zfMooXmW+t2aX3xUl
8ftM8wUuWOfyf+LJgGrBxFVNfcq/UcNK7bevo4TwM1pl8YDFT/Eww56FBLIamnnY4GEMiEtPt53g
rjhtQIird/M2TfPiPnLR8NG1T3SX5J2DUBCMLUT5xSIgbsjdYMAKIz9371CqA7Jlc9/j4mqGtUsp
q54u4gAQ+cOiRDDTYluJ2gfkZc7hhkoe0tZsTISq+bxJa1IJ6gD51qhIN6N8ujdQ85wKf7oAcCvu
6T1pdOcIbwxkkOCeev1e4h2AQ4jssJHLG3YiH9bmYH5hv9MPlOk+EYBsdXUT6SiBNKGhktOT47ei
gpGV1sLC/433fv54+YmTu9EGhQ8uzHmOD0UFYyMf888WwqhIkFzKvCZ2Tcpnu8HEwG7ugSKeEi14
kXIN8vBV1NY7zOFPOBHepTnqzVZ9HiV6+4hMrZAZuJUWNCzNr765JpoaxkxVtp6v4zz05zyzQB3q
FwcJ9ZUhxktJAwbt13VdZ6fKirEyJc5LarRFM0rPFuJ7bgiHWB+cdekOn+3SPAxp124y3USFFMaz
H0XWWgTEqa7mX7HkkOsyxnCx8IDC2cbwCffLrSa9pzFGtmMap0c0gioKWifSW8hiJSFY59xGrJK9
Kf06alicChJPiBiPBjrUOkoM2YHWNmEJmqmBg5PriJo3ojbVQ+7edbRRkY4YfDhjTRo/V+jjZT1l
q8GtuxUCbN2K4vePsSYIc3P9W19V+xzqJQwha9hoxnkx1wpm68MhtwPqaefY08prgD/KapIllT7k
HQSxgyEegyF0174T7zSzlAi9zGiG5sOXXlhXe0Y0h2GDEN1jj0ccojZgNjIZIOsCSBhDGC2OJRHk
vZ53koXQprqCBHA9aJ+Dis4r6oX0dtPy0DjzaxAwndKhuXqGvR2TKwRdVvxPfgfgMHGLl6nJN9pk
Xeoat9beEU+wKI9Vl/ywjcdxwBQv9uhZlF73rQDxgR7ytJtcUr9evqOahEw1HZJHTWI1U/W01HTT
PBvlDgJjhWZzgAs5eR4YkORhnnU0j0YuQ4Yto2Ne9ISIsjWPPY0wWRg9ckT+akSLaW1ICHYWSY4V
o4SO9g3QDB2h2Xi8K2HdEMUBfccHNENjZEuBwsRxpH53Q/s7WlXwuOlV6r1FTTLxn6c2lofIganV
FI5xRvlliAzzcw+e1XLaU+664THupbWZUu2zod1D0qaPCwLFbuq3rDZYpodTWUUfBjbMK1cvCRCz
R+wUqsEcyIxDsGJajPpcoK+akgRaw14za9iBIxgvKpRsLVwjHFp2phuXW9H0KJpJKhHx1L4mHko5
YVUot1HSMp8OefjmtaI4u1BbSfmAVIfCKh8k5YSViW2ai1TXgWy3uDZt9QJi6vtgJ+9J/2bZjoPN
EIYyYg4PrLv2Y87FyuHqmIUJXI+Mn36AfPGqeNpkqH5RO+u63avuFP2uprzcCTyhp1qpc3bywYgk
uGNB87EOwAWmqeVcnNdIs+adQ0bJ7X6oQsP5GjjGex3NDwLvyWMhGsyCJPRcOvSrJvJx0hxxIvI7
aoUAfI+SokekbIVS8IcwngJ7E1mouZWR3XM8rdzkM6NLhPVTRuq51cyG7TegP9O409bX2h+Is+1D
LZs/aXNyZEWKTmhJ3jslvgqhbjxHDjEzpp9yDbZnQDyrhstnE79lxbvEjHrVJtBlfFY2SrriLnGA
6JTBRffsezusQL75mNQ5bWPTOwP75UTe1jWbb/2k+3tRNU+UZf2D5RlQb1Ftd6JrlgbxytKEufX1
8ErP+kBlyLsPXQXv7ir9mEQVigVTjwJxpXSmkKuhJVvm61aOJ8vqP5BUv+VjMfDZ4uSg/NcHU3LL
+ofIbt9COXyqwR4QqDWbYYTG0AT6vk+CR6os3q4Oa6rP3bRmtbH3GFVSBw6N740mxxUG4GQLtXgv
qQCvCErHrTS7ndT9N7Txk/XQYwCUpvoPbNI5Bbc62IXt4ZoLxjHPKE9g2LGKRa3vlOo9Z7ZulCLF
5BnBWQuRlHeB13mptaExZp5j9t1dKuk3pZHm3UWe7t0hYbgxRtuFQRDYW4yTU5SDXJgKnYUcpIv+
U6hkHLtCH08uBNY1ComEMGgZUHJNwuGe6ku2d3pwOjqiHNu6Tr9nfa+d7DYQq9YGyoUmRVbscoG8
odtx9EinJUAPQhwyy89Sc+Lzz3fU23OjsoDok2VxhoXe9+sAcNhZNDVbVVi1coeS8+efL8Gc7Bvb
GA8Tsjk7kmyaiyr4w75Hpml0Xp7BpAFo4CDODeH6FGc+EM7l6dxQcMagIIeqZdyKGaGh5f3lAekT
3DCK/guvuoM+RmA0sDxuQ6ARkXoWe6QuaHccJ+qpTMHiqFdzca7attzEWoO6UzCT2ndC1CwqOMOZ
/WSvXKzFVq6cvyFwWbBs1SDxmxzqpZtsuUGXirM/oxZSnGvsaHaRo31e3kojrIdBliiRP8dOj2Ob
4yilwdVoTf/ghcjhumZ7Xh4G5JLWsnLg4vo9LNtW27gNftxBkeinEcLvCglK3GelSakKplgxgZHn
joMH1IBhFfxCgpcYll0hftdDX57BlmBPwRLIuEb/KWw0tq700MfYDjXYY1c5HgpQUxHFwwP8DNxR
3/QNUIE8Zvg4Okg8ZMHisxWWMceIVFkuGQ+gSM8j6cm6kDQuksaDYo0XLfVt2lP2VJ2pLVTnTu9B
dFTYD1gWWt0zbiHnodLrDdUFdAvDvj6bcvT2SLlfuoToCBmt5lw4uFQabahWl5BGyPKmi40tQ4oi
eOwj86W7zdYr0Gd3J6i5Hrqv9vKFMRU3tGFLVNXPg7oIoaRh0LfxXR36/bGBbL4ce0L56bw862L2
VoTeKKtOzQPubfET6hS71Gh+wN6Yjz4938yMG1Sc3SOSdnKn1+M5sm10ViviGVipD13OAcS6/GLS
gt9ggXepitZbzToWKmzb35DFZbGqHWRJQsK5yVSu2OEOma3sjrY28mPergQnFGoOSCmPapLA283A
Zw4Ni1EClRg3caPHO/vJvgYjsd7k1/s4QsRwaG9JDhAaa89dXgG5HGD6Qx2kYO4myceC8f//lcBn
6o5t/R2L4e61bV9/RH37jhDvr9S9P/7yDy6D8P/hw9H8ycBjg4A68E/qnvUPRxfCch3XMm2T3/hv
6p5t/sPzwJx4An6eaS0EiD+oDbbxDxMGrq+7kE9/Ev7+13/+kP8zfKfbkE1hWbS/vf4fRZ8/ljHi
lf/1Hy7EhZ+/dXz7r/+AywlgFbkYoJc8N/Bi+Y3YYE1CS9kiDjpl8NLW0cRkscLXZqd5ZUB8iVj6
LxfpL/h3f/WNiiBi6RA4oFj/9o1ZwT42S6M6oB0OWXpFrfbFFGBSh5EYA0je338dHMd/O0G+yLd0
2zVteyED/sLcCDvAdg1mWUCudnZWFmvNnW7VnJJfzbf/56/yLM+02SUFZ2fCgfmVJDLgXuCX1L4P
MD4+UgoMkME+YmvrpeH3v/+m3xmM3DW+yVFiZYyBf7trnYjmNnJkdaAkg6uZB+y5hR2P8w5Q17//
KoMx//sF9ARUHM/1HRdQr7rAv15AGtVUKTkrcm8T+wn95tXNpvLAUep9SiKO+1DpHQ1yjVWJr7yL
gYEV1pRAiru/PxRU2P79SLA7MLmbhoAW9K9H4g45GrY+7FAqRTs9De5Ej2UhrlGGNt1kJa8t9Jgg
/oN99S9T5tcpspzhb3ME2q1g+/FM4cPo+dfv1QyntFyjZAhp6THRu6PpYrhUguTq5BUJWdpA4SUp
5luCfTctjfi1sRvggQBuYhtJHOkJ+mjpp7+/Gn99WADULIJDW4jfpy5FuN7MoqI6dDZSQWHmHAQw
wlVH6xr97u6t1++ImHgjQVJWF0jro9Y1pXm9Yld59rAun2YM3hBf+fsD+8vbBKmY5cnVdZaXf71c
c5/0CLvn1UHra5Czg1lump7uK6wehDSYEW63ds3ua2UC2f/7rzaMvxoiv3y3+vkvgxU7QHvQ+qwC
T2Q94DVJNylE7CpEI4pc5UZ0zaVI5GEU4nscvxS09v8P8+Uv1puFUv3Ps/9teRtTnIOGgiMg+1FZ
pbwJmbzOJWjChCXh78/XhBP3b2esWOEe49L1bZOA8l/PuAxw4M7LKj+URPhujSJ2mX6M+ky7Xh8M
wNX5Hrot3hawoUi/pwh2S+aNtHOsQ+ejVdHr09njb6ZsQhiVsWNp/gl80K5q9VtFw8RPh/tQ7682
8ABaXtIhdGeB8+PkVRhQ1NpB3uZs5xflBbG2XuQ5Vr98jvr9XtBHHqy1OWKxOVnP00Q0W2Jd13qY
MM7nmioXtmT8ktPRfLL6+2IGiEtblrFCLSpAFUZNKDmMV9vGgs8U68iIDpnqKkZIJnFHizsX8bO1
ZgOOqqfXsZWPcW0jwmOdENQ+lnQ+UFwV6zktHjuX1EtHIAegEagcEaW0zUPSCNApyXzrange7Rtq
pq9gz8+pFVrrwd/FNuWlahxAbmBP62QfJTa1ajyZio1mKL2JuHiiYvHDU0uxujJ6iqQPflO7CvFd
V5o/NBKLlT5EHyKK96br3kFFC1Yj52VIcRhJJLOu3zpOCyxB3pbFoxPyHEEeUzojQLam/BWRk5vd
cIEAZd6AcPEB03Q1YvrTev86qrzSQ+fETOAjAhOluMk4GFENWZeGpLHkcltUdw0uzKkPWMDU5Q/w
6hzTdGuW2ieH4uJaK/OPJqeZ3EQfnRvemagfASjKNTAnOh4O1Q8/6la25FS1kaXHmfXbEA84z75L
D30oh05kNLJPoCS06nzWxco/1ZHxUEFXgmLPkSD4+CQtjwE735Dlvfr+fMhBdmCXwd/7OCg8YcfD
7lKFr77DJSiCelPEbzVkBxvQivqKYh7hdqiBhsaL+r54qr+1GHj5WvZqzfoZxGRN4wv1tErcu6l+
0wAXaTYSmmX6aiBRNbjk0Ja81TXoqAFyYRk+WSUSi2jbXhOv2dg6gPw6xJYkCPunNAfH4FstmCif
8UmaC/m4vOAkSc3Ci862yGjHEl7MHNG6iLpdXcXauq2T14S0e83u+CDC4d2Dd7gyLW5WI/xpX6f3
5Tsi8saj46L8i3MAIM72shy9m3J+0hiuat9N6rZcxa8mmLW5rl9HZBWwiblA08aYxSBFtE1rlUX6
TQ3lUW3OoJbutd4A6qewjAb3Jiay2COxvDaD4WY1SbUD0NEe02R6MeICtT/JsfVZ1POwUjEM2p+L
2pNkfABoCK3kYRmOtRN+JGrizjnjAMuZL5YZPimHhzVyjuBV1FKCMPLHKOTNz5gr5YHlll49beqI
fcrQWIvrAESENk+7sERCSvjRazcotfm0ZHLSqZkmxISICZdla1BbfQT+aJQMoSpEJE7i/gMQ8mao
G4VhN+WSeTXE7pM+S1pjbn+Fzhp9AAmq0UZj6euaEJcNFEub9FUDoFLH3TcnPg0Tc2BguBhh+upp
VbfSdbkXPVuWPxICS4+WPCwCa7/8gt/vw5rqYe8ON0+daKdxWFJw6FjO8Cl8Czk1Mmaadd96eAZ4
0xlVN+ylEPdWcArb3s2NPOsNJptw7u/0nmvjz1oPL+Tg+IMifJibworlbsxYtzWsnXdOI+/oGpab
SZo3kanZJcqKDwI81fX03ipmumwikPBGp9C+hr+FC7oBoJRtAmzaQueC0Gi2qkCFbLuBAW+Pp8ps
C5QsVbmrPtIsRja7UttkKQF263ytoG/D3Ir3mKqAfNXg93XtXT1pLTRHfJTCyn6OcJVZabJCvrNK
XrD/BPRRkFn6CsuQGfo20ZhXWcS1wq/mhtODt1kG5BK84NXxobYDPc8+nFAcNJ1LwxKHzhusjE5/
o8r5jEg1uHfjaQz889QneCYMJeLyONv9vEVT97n3873MMXZRg7+nnr3xTlavfAxiBlSRFK9oBU54
QoNharGLmeoR4TOGdSSHcltO/XsPiXXrlOK5pmF0HIPkaPhWsQMyjhfxVCnN9qDdWWHzUvdckbBF
4q/OL52vuZumNr6LHtRgMEOhMXwYTW2H0YlIQKJSIkMRKMSCAY1fbiDK3g7S3J4StIyrGcNmpUnX
WOHJHTl4R2Me0ojcAKlAFjPBV1ARkkxYtclMrRhuz4QNA10spIGPcVFYwMgQgqLphGsPk7CBQYrw
PU2+gbDdm95rr6Nix7qFTouPzN270AFd5DUXaUhREwH5AtBNVjvqb7zFYl5TVGEKD1snpcey3Lsy
Yw4Nc/dR2Le26aFjMFy6HFUpaMKvKWqPVIKgvw5zvUHWLFtHGbfddY1X/hCTABh3hTsecOnQVktM
ZJvyh5/g0+35ib+ZcIFEnBQciAICYTsQUuMlv4hG+ll5B9xfxbKB0gDs32Gt4BTlAVDipPAGuRad
uBWSKYDp3fNcjE+mWssdNA91J6YhyRQNR+uLi7j2almCnD6PEUSDNFuBsHTNdczeVrXOTbre+2L1
YXn6izu6+mYuEhrToHZpeyFOT12K1npCvbzz5KUmPdjZVX4i0ewg6YeokITjruv7S+iZzqYLi0+d
qGIc1RAiFgktRpt9cTNPoqQRc2nR8mOGExjAGWefq6Vz6QvgWMUzpJLhuajxxzZLSq+z92PKxycE
gcbvCWyeKBWnEDnCbyFkBNRLOm38lJT2hV4Z/CjDijfJGH/x2kE/534yXjTPOadxFuytMjmbNUiS
oIrvwlrqGxD51bozAWZAbYQGHZU/Yn+q2WqSdF9oCIwYN58mIZQOf40E6UvMVooKyY6qZn2camRh
fR1h9BpuFQMa72pZxHugIOWqbjQd+z3IzpM5bUtkHJEmvcOhAQSpgNDwbcnJwVavRiiSXe/uvRYy
N8XCBkDWpYgRJG0c89GRCP0aOMKkgoaCo3k0DKuNPw3YHqD8Cp/fuxnxhPh6Wm3qtJvXYd7TWhz4
ZUgMIMLCs53X59ruaX0KCvCim7BnBL5PM7R700aBTjGkOFWJR73T38sKkJ1v10yK9Ooj2O/kN0it
+apSIQMQBKJXHS+aKqBvEJVimwcYyBiEeY77o5NsH3o/GjtYQT18iofGMi4BVkjQxpsSJA+MR+Kt
QdpfAJKB0Q5ZyTUcNlGEJTGprY6pL5j/k28fhhz0tyyjvQtDHRMixwdp5vTIJrAFDGYv4Yh5sL1c
xuW0dejHMr58b+9OCk0EYClssFHruxJZIOHQcUt05xDJZjdi5niJjPZUTmHPjkShfYIugZrkQzpC
23Agfm6glG8AFGFj6U4OcezwtY2ZafMMvjUbGsIoD2VFL07B3xUHVYXcuG4E23nAxgAnhLrFPcUP
m3g/KjVYDbGihh1m00XBtBGVbuPuCcE9JPJDUO/70ILt87moa1t9u+ggcTl1vHVE9GE1Lqo3tB6W
na6wsF2t7HgNtM1YB8rjbW5mMB7UCVjO/H1QACOobXM/59EpRg/00PsAmtkV9lILgZabEWyUfmUF
4Qtqh/luGtrvGVV4VB3xrM/N9NvC0bOyL1T7tZVuom1Db3tXd5hh2zSSPCgcnpvGO7I3QTdigCfU
vvhegrxDPkBLj6Ny4wZyQzOd+dR7ByjPBIgFYboBpa4wGASzCik9wxz2Q++fHdIHtC7oTphpsPIm
wnSNMNlB+w7WAFhBNsyf1SWMyMMSMRrin6Rk+DDXbdS2YOiYIOnolgsVFKTujDDIjHWrVrO/m8RZ
AlAxSvErdFpZBDGh2S9haxph2qOgSEb7OesmdliymWToql2Tj/AtABDqrr/XDMmRWtygUVulxHjr
5ZrMlvepLMpH1qTPpRfeL6FuB/kHXC6svzZObqZH8IaU5xVIdWm+AxNnIsG7hbqmIuUyMG8F6uQ2
wvFrUegDpXFoVLH21WHtYBEM8EpAK2G2nIP6txA38Xb5mJs+IIhPim2YBQ9aFnmYJPJWNZYeZft+
ZxLaQdf8CBVExqg9ABEby2uaC11Em8QUAy+cjyGFrQfEoWeL6MIDerLKA8QSIgSs3ZYGslFvM43b
CDueQFnVWnp1FSKvgdwcuy8wg7/PpX5zkkZbh1b6atpc/xG6bp6Tp2kCeZCaO4bUJX7fZCR7s+Di
ltmjC7Bydh0IWuIecf0P8FcsS/h3wcEqAzXFHGiM7NM04mrY6BBKp75+VkCb7SjTTxUE24NWZ9nO
wKJ4I9rybA3FRXOBOoS1J7dBXHyd7HvHJL90gXumIHTUyht6pKaWurJaysPPkKornlDxXVUFyddU
69OqQqrYn9lQVVoqOv8bGFZ0ALmnWF8uIzSEjAdAcz4nebbxKiwEGtRulsPuPYHhMlSRAQrsatCz
g2npOBda8Jk80hcRTwhjC/eZNt0hrdipjXy4WrlPozQyoGyNV2uczrQxDk7vcuGJ7EnQdnkcf2go
sW+TfrimNXEPfb1TCNVZlPiiOO1wnk3zttyDPgbQbRXzYZGJwIWJiFBRwCeVH+vR9Blc2Wufg8eu
GnC0XuADHLCgSC1ZspXNB0R17mnIk5roFKvpbb4aQ8bgUgdB02Tjq9S2EPmdCqa4TgTiKlmtErTw
nBc3gXOllTC6TPMiauZE60xIlRUX153OSJs8mJQh8Fc4YTyKElfBb6iPVvUPJxy+Q7yxoVhWvVJx
YYwUmBn4lPQsE/mL3vtWDWC/K0NejJlgd3JjEKlc7JF2vo4XqCq/LQdvqD2nshmvJv48esL7Rmx+
dAJJtZK/1NKcOi/9LirPKt8F0dwy4NNY3Ac5tRRDnr3ceJKYQ1KCkXdWwo6pOQ/akG+48mCek1c8
5L5grprqrDauRKALjBGDlMuj1SQ6XtZeCDQIgsn1ekhnVv28VJPpmCPa7HzTPEHxzCS9TO3prPZl
s4MNORfvzcCcVkn9UBKy9wbdCrf0L7btsAPAjFXQejRAvC0hhr/tyIQZwfxFaMXbPNwbOoKmatbS
XkOzXc/eKuUrvox5jx5i9XOi7Tx5Kvr2Gwj0Wmm6feDDHg9vwFivailRdzWa+wOaSa8yi/Cy+JEU
6TrEKWCdZQXLjPYwWeYd9qIT1qCctipBDC2zJ5Ty6rif0j76URu4tFJVaYSJmilevT1LxqyuyRA8
yVl+UacpUJRYqUWxwgXMoaG/mHcshcu+hRRA1MpG8mIyO2gUstLYdroFFQvGV/UGrK52EaOTnEWA
CIpmzDeY0R+yyq5gSWgiYtUUMf0lgTq8UcjdNT5VqoGRGBNQK3iXiU7Rayi+TAJ3Gjsj71AFHyeM
PiabqoYYOeqo1Y60evYGQSIoSNqH6iFuVHEKvm3Zw/ONQSFPgJUzAYWQIdjWNJhoWKCxIh9dkU3b
pbAQfcqcCQED02vX9cjAC2MS8M5X7koMcGPalSZwZxUJ9L1hEJlRZ0+peuQZTpmq4oGY72vR9PdD
ZoIrHK7IlZBbMypNme9bTezxoyBbX8pnyT72wS3SZb8bEWiagH2sfC5OYnKanCLgju8UD7d1M26z
HrBybxD45Ub+pRuMu2U+AJPhFjZk9jEJ1aR5YDvFmwNSBjAi5sHkgbuQNqzjfbaEefC6mSG+TL/W
/WShwL5ZUu0AHLy0spNBjXEoydkmiU8cZKtApffs9wglfYiQhdvJ5m0/khYJLz02Y3/NRrmfKswf
NIr/isMRrkHpryoVUTtUYZdMK1SlskyyMhToB3dd7qHswlyi4bJaaqTKf8nGS3RVOD/lbZKI1UCE
RG+FD/MExtG6i7ghTsaQrGeThZTKXQ4MLYrxWy8pUkLZgpMhIxhpiGA0PqCxeoqfW+Ca++Q4Qr3f
NanCnZAg61b5FKGJjevegL5ke28mfHbN8jokLygfoIDZssTgqfpWNINxv+SexSy2MVovm6zlEnVu
/tJ002VMwP0jc6+tsy431jRcX10jJ2K4h+x7D3z7Y6nSaBon3WTxplZEBqF7CBfFOvajbG3IMP3c
7AgVU7AsDFuH1Nh3TH+r5NG0yX1zIw81HlWSy7HLWEWJ9+6lpLxNDtexAiC5VLKrimp0Y3HtgM5S
diJGhif0WCa5i013/DGpXkDl00MCGvkZWaGPHoAqKq4gl6kixFb0kVSPiJQBOJ6pKM3ll3buHiqN
1DsoU5KozGFBZXuzwgmJbys+LzkzJo+UnJUEEiRClj5XvNethtcCxepZlaZMhzlZWCm8l/KBKsOK
ZnW+EiA1mtDfYSgB691J2LP6/LVBWRpfSsBC/d0yl1vNJEet5oclmltOlNAL4R3sb0hSyxWV2dxX
N93q+FAgDUNoxk+hUV9b2DgosXr7rL4zJh1QGuE2YGWKqtk3FwL8Bk3xgJIDTlfq2gib6HqsjyWu
lGs16iWk2xT7AM3LmJVYpbTF9FULiFUqN76f/acR6X9uALhtyK8Ke2MWp/6uZS9lKW1MLIcxquPU
QPIfdfzR90EzvQWW+1mziwox1WLvhFDAbH/q17Wff6nqDmvzfJchaCk9hhakfrTFhnVU/0ABW4DP
eQiG8qjp1dc59Fw0wcl1g669tODUjpjQaiuWy2HjTNl5RPPzTupD/4wPMizqAWagIw/A9J1K83ez
I6+VH2mA2TFuj3UNzMpUOeu+1JpbO+9mCSIlQEC6nK36YlhZ8hBAcM2pPfTS7Hf6UN8PKV5OGk5B
u9QcvJ3AVQSvkd5ReF9kywzChqSXWCBbOsZGoFfxhN3pHp25CsGVQ5iMn5oe9VpgO+uRcJv06LUY
4ckH3guoo52T4+nQVto33ApUjTRMDnPloamjp5/zOrX3I5zsixGM5t52isdi9HCGRRz8Kuq+2y0S
9XmLIsCifo+kXX1MwB+haeqelofA4Bk+F8VgnBZ9+Z8PTumimIEpABs+xKCwsNzdMFVPWZ2J0/Ig
lA69w8wZw7A8tmHVQV4qHrJYhBi9ozAKu2ITGSP1g4h6sYhYaRZN/FFntQtSH0psCfilzbIfra6Z
pz7XvxYVDYUswTMUrFa0KkcjPy0PEMO/+s2EjJAFTEhiT/rLw/JeUhF5RADh0K1dTVk5Hbma9qnL
R/u0PPvtpRX1Fhis5hQrRJht93IrfNTeNQXZ+vOhGoGsGn6VoK0XUMKpZdzia9wQGKBPpA39wdJS
5MuieqzBP7MKgPFOQzQLxghdYh/FDEuC/43iy6Jjvzz0EdL3TavmFQX/7Z8/SAK+KEupaBiaZZyW
B8r9Suqelz1gU+Qv1VN3VLVJ3bSZrXH96GtIVZaVfm1TQ7+WdYJlQ0FpMArEMQIxCwEhfrFEg6lZ
1zUkjnF+0DI9PHGXrqC41qDJqmddNBd+LO+F0SPfnmbJ0QeMRiGywLPLQ9oJQTLryTE08ymOdNTI
kijewo4tNp3hQJklImDRmXylf+51DCj1kkJ7/TjyHcsrOTrGlgq/thn9wtv3PYcTjlN1na28uiKJ
7FIap06xvKdsqDq/F4+2hnmyXj4htk5RbNq5c/zV1vGQiDeS1FAA8I8GqvuzcgkgdzZPLRajlL/V
Uwc7AWPxFXBbixQA7wGhng3qLizPfr6n40wwhPYXfMsj2LFBvxlN96umA1LEt6k+43ccnnMH7ZZY
nvAqkaflmRyiZwpnM7oBCrzVYp8QYpeQ0GiHgok3wvLW8qAr/ObyrFJWC25WIbXs5xkCZc7KpCZ5
cqJvHMxTOjDKzf/N3ZksN45k2/ZXnt05ygAHHM3gTtgTVN+FQhOYokPfA47m699yZt7KvJllVfam
b4IkpQyJIgH48XP2XrseGlZ85255DIZIMW3i4C/Ld5YjWFPeGj0v4lhP3bOEyRvBYjvBc92LhJQI
T1+dwxIgiXUy/PzESCAq3vtGNRzouN9I4AE3pU6d4HrCFTvfeTqPQtq0w21t6E91WEWiYytmpK0D
MRadvsSJcjdo3TXOdkpR7APbKHUUhspB5W9LiI6EY3O3qaP6mOrIDPuankFCZLKDN+ISN5RYR2SQ
d4mf7RklihPwucbLfYLpejhYBHN0rgo2uf5Rrol0OyO/Y8wG1IKFhTNsJQZcrQYJtW71vW353cvR
GYkHUU43hrV+MbHIqTGuD5Evwz1FeokZwdeC6dQJPQT34fXR9UAww+9PU9mIQxn4rJzjefEa0rzg
ZoXkbPBLpuT3R9evyfh1ignyoHscsM7NtMcTuPycAniSROQPe2EgMO+t/mOxeFtTjyV6UQ9Nkr5j
vu23NmiFpOlwVcXDq8g9PnmCtZYF2iYnM42HidyP1A/FaMOS1LbNJtBRHW58dtjyVEVGmk1jfot8
55iBJ8yIZqnnj6Bt3lY5fMG3GW1JRANySyOT8JAsXAQlfLzYrzKbmM+lOj7ISO5NlJOwRQz6Hs6H
KTr6BKr/0VKUDx1AhyIWzf6XDUY8tSTXLJiSc7IId28hiyZzZeejHN3Vuc7VILErk+W33vW/sTHZ
SJ0Dhufu29xGn4vTbWePkPgY2ky9SuYh8yE28MbyB5hiOlKX+VwSM2CGFarXJlsobkcfoyvKi5ch
mdCO4oJV8SHlhtxlBM9ELags27srEu52nfuRFvbXbuWH6DwIf2aZm0BopwmtRkuWX+IGXzO69RcR
xN9sb/iGBJm+1yPwWxIXYyo4Kdl+r2X3PsHdW+1wbQXDOMG818XoLldiOcxlEDe4RN+5C93mZoJV
FupP4bXNUYzjg2gbYF/zCFqrGDbwGZ29rfBMTSkL3FoD3jFwR3SPcyWnPdVsd7O6dMAZRf3KhCJS
Vnd5HAg3VW1e9J+R6I1Akb0or8OtyQ7LmYvrvC4KIKpk9amMukfLVOfRY/t07ehlQfxLt4Lm64bK
pMPil9V2EFEIpxh4hZzeuoA8LgkLIkNuYQ4RG0h7i5z8lzDYtzhZS4PE6x5Aa+1tN/9Ewv5sUyzS
O2TP7JfDNsWH4yv6AjCgqRqREoy0hYq0+BStb2xOePTCf6+3cbTE7H9JwUg6QJdpmgFTQdty/qIv
6qFpOWNP+8qu5akCDUXDxUz2FuTzmRmJ15TfqPQitjGA5Uo8O9d2V8BAbcTkEiQZCB2qbhoUqbUp
9c7g+lbGtBkdf1fYCLMF21lKHt0W7sl9w8s/SjaXY8R+u5EoRpZfLil1zASpCU3vlJJGTeBV+lln
rnXo26+uLz5nmRlbg4A7zAyHlds1JX+2K0fjxkXG8u/fFEsLuv72pqAhtTzSH9A//lWXF4t4Aedd
nLrSehuRE3U5W1b9ksjBubW8ywqGJuh2M/n1u3//u8W/+N2W6Qp+qYUAKjD/kuXQO0qWtPqxjumJ
dxnRMeIXWcmbpM1gCHlXi+XJRS2C4/rN98Q5mLA7swtjLPoUBXjVOvx81BGMlIfbrgjOs0PL59+/
Sh208dd3CDOhDHyf0A2boSHf/5MsrermKnfcnNPG51UmAxtEv++nDbdhNpOLbq9VYHgad8RiFKCr
QjLWTvkvLeZIUz7FsmI6QoD0oWZHjNbg09Z7Ob+gw+PV1WfWlZ8FrULOiYMjKMriLPmoSSNy8X9q
CWKM9xhsBHtDqBx37Xu2eGD/YjaFV50G24RfDILdHYl3kCXYyAuIkEeyoqBuzZdcv0rfTkh/UIzi
5o7Y5cw5TYsstqVUT3gafqbVdP81cIsnvWGjz/PpdtNT0fVq68xfhG4ypm57lhX1bfIJ5gUDh708
FyDY/v17bWnq+9/ebGkJW7oe0Tx/E6w2c1obPq2PU+rmchuYzh6NKrtfrTfp9J3M6bUqqmyAd6OB
yCvcuFkB1MVSzsGdzZrlgI6yr3EDBm5U4Mcp0dbKOBZ65QY2NBxWLDglidD0T7pAPTlAdA6NVd+s
fVAelLn+KlcD7gaqlIOrAw50szlO6FjYMUFyyWfcGwjhLPrVKR+dHihWKU2ybOLe37FHMdGoYLKj
6hI0RO1MnAB0r+RpbuqOdpvLErrPhocpgQoJSgi+Ul28eys7Ymban6UAjpiu4xZiK+LLyPsgOJuq
UH8/KThc562j8bPIIGvSczCsodln1fC9DK7t+rIUVApQ0gmuJ5HxcxSMI0vbJKp9YORl4mCMlbnN
bE+PRtL4MFXmK4Ue/So6Pg6tuVx0N1ALfDQM/NUyGJ6uvfbGqO8cLz8njfGzFpw+EEst8Gbyq6Uo
9yJnZTCSs8Ey0ZX1ODI7xr2ENk5H+HYuCSBkezMuAW2VNefmU9jZEk7IpraAPt8k32RCEMb19I0g
xo7i7BA5463deOdGiwRcctJpSmHH74yPuOQ61y+1hduS/DSm+YmodXWPlRh2DnT0VI3zG9lkiDXa
hhnXgEO17l//w+n6L1YUYnNcy8QJIAOpPQB/vjUAnyc+w+jzk63/ZL0akIOJEa4JfhjDBXsQm9aE
7hLDZ6CueninB2Ya/L1xtIyqHYr/oN/9u+I7sAMWCRmYXEXcW//ykobFndwmtdJTIeOvTZk9UD6f
deu7mIjA6JZzpBVn9aTetPQKfvFnZLZfbF/+h/fmX9zcSeihw4ZFwkES+Vfp+ZiOKnIrnMtDMhOv
OHJVkbqQ9WDFG/TMKMW/d2zVFIx8UBk16cjVba/7G67Wj6Gn2PbLWpH87L+YY/oCZhNnPnXsNm3m
/6DEDf4mkw8ck3sOCvnAsmznrzpcCmyHMfiUnOYclJnBFB1lxc5UgIL9SOhhNtv6tXABRPKxXSrz
kghSDD3TwW/OP6RBfbOQXUMUp1/u0U94W+DY2zYtIVPYTkoKCfZBs0eYV4/BGzQdBA8AYdg8VgTT
NCroz1M+v0I6gCEMAflWlECQotzZEQwavAXshYT5JLpnIy+IWNQ98dhIWX269STwCdLpC/ZqorFW
fGnAOJ0KGFn7ZkwTjMVqO6CsfHVLcXDL4M6FLHkbqHWTwms8G/a0i50G93rHZWOTzbMVlkUaSmB8
6RpyalPku5zB5vtSINY1bIIFxt1VKlrRUyO49AV63i+TNQLH6INyuSGvxAkGOsw3tstlV9pAKEz5
ADfkl6zN8ejapytMnaQbGtr1nB1amNBb7Lc3bdA0T8VCooybc7cql2E+AUP4OUxp/Vv18f+to8li
WfzT7Wn3OXz+n5+sXsNy91n+/O//uk0xKY5d+r/MTL/9o/8JZgn+QelLLotw5Z+tTIH8h+dhgGZY
y3Jc1d2Q/Pd/OeY/WH4t1xRYlYRp61/+u4nJdv+BBUhgAbIs0wd54Pw/BbSIv94qmISxy8V5ww3U
xs301zqwI70QQV6chACDCXeOH1lch2MeizosEjGEEK7lUebR8frsenATa9+ZZnYyl7w5K+uHTJs6
vB4Ij+iJEtHPzc5vtmAsSPEud5GTcM4PhXvK/PpjMKMETQuqWWuVOKXLn8zct2Aruluz7TepCqbD
QmY2SheyqtMyu0GeogUnO+WOsGPKNkUzGpMZQ5ex6hDIVGSu7xcrotoa12fFTeXYrAyPRzbLbu6C
HDFMNg+ECiOD2rV9wiLpWnJH9CeCHjHn9+i43ckLW/ZeX+gBVciUtmNQ3NQ5/7iKvvWN6xLbHt2s
WCht+pwuQHqy4duSiJAcob6/EM5lsdbaIw5oIZniR1GDHtWw8QLHgX1KzqqzUJ632nZLcpgwSNC2
mRKRtDGQ0ZiTbx/PR0tEGOOTTwuB0mbsoFPOjfnTFi8BgJRDtugIAGPJ2Q+xUgsJdWn12ffViJOJ
gC9pMKtXvEd6oiuxa4rlgCG1sZv8mMXZLzfzmPcDlSaxgpBFZp6D7T2wCX/wm+U8WGzNTZfUzRz2
gtP2F0uMSJrWfe+vyX1cpHuYroRhE9tSX9oqbXZktTICjJC3JCKO9lnrPRDkajGcYpwR5P19ZxAD
n1rUHgqOO8UU70ce5S8oA0f6EpMK0zgLy/ops8b1sweb0E4/6c1F5zJCIG65w25aOkK7C5LWEKA+
yynARtWiKKx6Z9cOsFcC8q+ZGtXzfkUquPG7LDqUQwdCkPLknBhFuM6Pi19hgGjY2uee8xKUXRdG
g3F2lH9bYhQ489ZcvLa2LrG0f6oVlfgYDdaOPgkEKGk8pIqXKaFyLNZxNvnrugK8qdf1LqnETKXi
XGWnyPGqXdyYQMvjCiFsvaT7vLMe15UADDDayYtveHt2wD0RaDbRnoQjQwwYjHtETmTP5PFZmurr
PMplx0wWRAaY48pyq/207MTUQ0Vx7IoVqKiPqp0T4JjVjxR/UlKwBcrN5X6dnJFscfmq6oBXL2SI
VKHckocU79Q8nJlHAaK0uycXHBofWrtNBq4zv5t4x6VcnnSJMPrOjwLu1EfSn7HQXqBPhM7ijxtL
5TeOtYqN57/EK6g1mN1InVLnlKTRChP0KW6W9FA7/Qn9L1g0Y1zOwgXXYC84wlPoITRuQYzsAn/i
00uA2w7YO5imM9U2FnFAqX5RaQSjo2ju6pKLp+0QhSw9xDi6hx1az/jBnt2DkO6B7h62fjBt2O2x
YbciMY8DaYiNR7IA+MhDgvF5T5BztZ26+NAQ6qZGimWscmdZJPmtsNJ7QWbB3tmmiMTuyuWV6NX1
KJsOkY9/EqURP9PSII4ETjBNjq/Aw879NMLHMzxgNM7DXHIil8zwLo2Q35i47NIVlKbb8xnfpI3K
timPN4x1Atg8r+mka5G8S9Bp9o+RNe7ArG/jOKFds9YoaioFBGQ0imNUYp8p5cOi1vVe9f27oZIv
mYOwrQcxtF8RApzhbMLFBdxBvEVHPjObfhoXhQ+LZ4UpWDExNALzM6b2NdotPmtm1dEU7/uh/EW2
VjgGzY8oX6I7AemLJgkgS5nT5etmj/SFhTgCYaIDjxbH3bYdnWusFGqswMeRzrcbGuJxCm+6HYz0
JNfMwypqXdbVvSeFtznWbtPs87H/5pRGfQDE/BOD0fvYws4UWqabiuaePidZvEhhd6AVm6M9MYd0
CL2suLXtlpQJSDainl8WupALqM1mPUXK609mSUKUmSa3eI0uk4ptVqL5hrgmsg6raTj4eRmKjvTB
IhUPHaQNUhEySCfHZojBqC7xAaHccocgbVjfvNlhRtyb1t5f/R/TAlFfsERY0XiTTO1D68UtOKMC
G02KYMXPMPPg9KiNSh3QP3lDjmxm8bOdRC3WLbQqHCA1XdpxvXQ+7TjLDY6NgfKgEbkkhquYTrk5
/YKfU+8pgG+nPlgO6WDuigwyn6pWeAFY/M8sLY+m89zWtfzhTW9uWryzIc2fp5R+ciBZNR0GeNvC
nH4i9FCPVaaemBKjUAjmhZF1cOlXAa/MMj9S4mt8sF5VFGr96AxqoZvhPpH+FFpuvB2aotkUEZxW
mFeANUisB7emvpfyS1zG8TPmr1Pd99xVyrsFq+nRXBcLMYj5ZvePcGmKvZsi80iDsdnP8QIe8pvl
EzQdLN429id1XFL72azL/E4kiWa75qehmb2Dxs05MztW+jU6rr39MBbw63aBYy0IJpiIqkEcFNU6
M3t+xcH7njpNg/It3VmTJDgzGz8Ab9r72hy+Dq7vkyESu0AavWkLEOTQQ+4B+VVx8cMIltYak90B
7WhJQVEHVvpueyRhStf4IUm42ucSskuX2esOZy9eg6Bt79IF6jwjg/R2Coq9nNSZNqr9UFtTeY6R
WqLaEduxcvvdknk5slyiMvJehRIg8N5TsN3zRrrHkmKjaJljxwS3Hllr76E1hT7TJDw2dRKaojgb
iKx2M0imm8ajGZjK/tR28P/zsXAPHvrI0VTvdkro+NJXe9NG8TnnjGbq3P6eLGrndvLO6BuiTAXq
cyD2W0Fq/Ba+29kbDTp66mHiNELVj2K55zJOewMjAZlPk4aMkVphq/h27Yc7SO7FsBK6niLqS1Kf
u86yvucNF68jFPz0OEPcWPXvrDryUC1dxNaExcyTyI46Hbg60C4abVxU3Dbje3Dw7M5J+kQOGrLP
Qw1dW2E1FNPBNED2Krc5d3P/EelOe4cML+yA8KDPvYAJrk6Z0Wao0SGN2wQfLL1PhlxcrnsJFZvK
rqq3nmNZD5ZJ7J4hi9dZB1+vXo6qRZjRXTdVcIYRrG89vH03eWaAe6NW2CbvhmW/8yqXLSxh7tWW
Eb/1slv2qHWd2AM1DSwQ0zDzC4+WdV7KLOTyAiLDLnIj6/VsFhXcZlbrXV+W3MF8+8Yp4ef4ecoq
2MTMl9KcinQS+WPdMNJkdByYbnDIS6juqxVTh7rusRr2Y29JOma2dWJ3gS8wFRdzxoMEEftHh9CF
DeCwWyUVyyhfOD/Fvsasi2TCzHcOoXFICf1tOY3WmcWbM8Medi1gKUwifkVpdrLJz7oE9gpdcGTg
3RkCcjZZdaXlfjiw+Qjz6nf0XKdzq5VXlYJsMkHIanKSX3Gzw4WP5d7Oyn6f8n4uaI0gUnLrLLxg
Awzj3m6cD1L5rgbuyxqU9M5z+VH5xbBfvF69DCYZJGJkebw+bRWAaJVxNQ7o3PBvBQ+ZTjxZpDyj
W09AhJBIkBX1s9k5AFC8dL2ZTH3/JtIcLSY4G89l6gVc/am15Wag/XrIlWrfyrgPZxeSnWzh/VOO
ZBfTrMgUo2CXCJcI09217aNhTs2uqLzkIHPkZSnbFDRXGSnu3gP+0ngbQWSFqUXll3HnLsGncRLW
b0T1ubdrlN7b5fqlMZyeRdhwLhYbeuA2fl+fmI5Oe8+VoEXwgfTRqDNrCQlcRf5tzgB9F0mGp2ue
IMAG4uJYg3tDIXKPqhBufFC6OzyOpLAXBx/J0q2bivW+b29inaaW9/bRIcGaMbI6sOfov6zFTFVd
FpclSCkKzPoZGEu0txJbszGrC+40UBH5StBY3h0djx8uae364gkpjLYknEXifV3qOtmaKNkR0Ugb
ARSI+onb6ExoBu11+0Bgxm6104RXekvAZX5nWvwhpGJsZbxymvX9fo0/kmYBOjlswezWzG/Bi/tO
duwFy6oY1JFb43e6t84jFrdLh72Glmt9tocZ9VeDidORzSkOk96LjkmsvtM6YhjCwg7XCLrb4kTP
RqZ+QG1u8VSnUNMI8oi74S2Rbgme5QcQQPOAhX6+IYXnAqP8IpZwxXZLWMHXQJbqnq0MnZ4UgRa0
T4XUi9oVAloHFrZd3xWf2ueS0SKc8+pXvIf8f8tnvmjK3XgM2vW+GTw9M0bgJJQQh2Je090aHEak
jpUnz56JmK8gFeHcuemp8ceYUCbQTsQIfReuQZllCNJ/Xe6Mrepf46bPTnA4Y5IS9knVBbjVOI/W
4MlLxpuKZhMmm5V1gKCq2rGYmPv9k2HikgjmwCH7V+7rrEbdZ1Q/RIbWQ2Ed7JqWqQHeVj4crmT2
wDpy+25e5htCce67QRRYq2hjjZK/v7GMDqSnIiVPROfCsOW+q0xqZd4XHK+Ft1vNaxvOqo+5t5Xm
0t837vRMk4slMsW+bprqJspn+9TrhIelJnFoWr/aTfkwm2K8gfMsDqnAQEYkJo6eShdW2CcjYq0k
a/I+NqH/Jf3yKJQ9gbEq3kqvY6zA5n52BPGNchn2lafOs2pcjOVyPkIomvauK74Mdprvk2iazoZ2
zQXW9973IWzpuWzeHuiRpbeWUvdI53OqzNxgBij6s4qgL+aWe+mcYd0lOWv8TKpgTF1wU4mJYqxs
QcLaJLeqOr5tmv5n4xokj8A7kwWS+5E3O8PEgFqK8LmFXKtdUDXtbZsl23nq3jqPBJSA+8Bhdlz7
wKDXuvW7TTeYJvI8TaTDTz8XnrOnR7ohAPALcth0uxokfxqmeE4Gl9pReeFigCJamTwlGZOM1DN6
4O0tdlRL/exT67Wfce948cbuYjK8tKenYQtDBhxR3Cg+FTeTJhglYVL5k7M4F+HAG5lSMqDpQQzg
KaFkgj+uL8CoQm8Z0ZjmJpvz2kL5nC+sfIPYuLJ6FXX6cxX8OIJ5tIuDi38uvlH5fgoUkHQchhtG
8YSg1lxtZokRwOka5y4Apsnt6OQunrupKN5ab+Ry8PgTqjjCN0B0CuxAlTQxxf0CDb/t7g3/JZ2I
TskiH6+BNT5UtNzDVovNuE95TH7083WsUQXpR9dDU27IOx1D3+3VZjEecdeRbGMkVng9tLK1wlof
rk+5eZNJJybGKWUhwkYfkmJyWI665A6wSXak943Wswge3CiPztffdtW7XQ+N3fYhgOY/XoQ5IP2X
hYA/7RFuoPTh+uhfPe0nhGiV0Z89/QLNUgIM9z5rs7LO1yfXL88CARqoy59mZ4Hg8ky23stK4aRf
7PURccb3BWX+YZwjFGbXrxkpeXVZGp+Zz4mwjMff3x87q5ytJZiZOpo/h/tZUYvYXhaOycMwgMv2
BuHgJzWH09hV+5YbT1jrw/VRQH/ut0cdH9P1/xgoAASd+Iih6QRtn2qWfEkrH0Ib1BiWlXraGaNC
17hm0xja+t/Nc88GlI/JiQLz1ClysrRWZ9UynethHpAA8978zxcVKwpniYXSlxPhD3L2H9TtP75W
Ua2fCM/dujNzgsG1fj8UhuoOuZ++zK5ut3nWU4ylOKT7VyMmm9DBjiolcKNrwj8OFtjmkCK7Cdtg
mHa+CRxM5+3hboZXMYCAOi0szyFhAm3oUaNzQqNGdTqj5ROqqi2F1/jbUyM3rV0wMkpGrTiFWelO
Yc6VeLbcr2McT6FpoadtkRqCUZtCEjmm8Pp1ICPMOfOU8Wbtr8A9hkpXwMuowsBjC98Wwcj5nCNY
W8uvVnY7aTFVPsuiPzVaUmV4fradpgl6SKxVYP88FFqnlbvLfABu8Xj9Or8/C4Ngm5nrRFaDZfch
5vo+bCozoYsH95pU3eYYozDF2tlsswYn0FWj+seh0r+0dwYN7tV6sgdb/4SrfDTVP7DVLwA3DjKw
6/POYGBTFV63RQb3UkvOu8wJSmzxKRA2bpMgymmUsk2qsBQQSTDXh2R4g2hEuR7k3NMt50PNeK2z
fKIvsrrfRUt31stsRjvGLTCUs9/B4iA0Yd6s+YB8xsjXLdG3BLPK6Kvv1Y9MmY/KVPIwZtZzawdf
lrKa9hGg/zRLjogyH9IFjY9jtcNtMjjo5Vz3R2Y8w9Ns8Y0kxIpJ/434hRsbHN1h1LL0IAEHUy4/
ynQujj7Xcano0mWiuCsMB3FcvDFPIDJzeAWTf8ocHTTjhwb2on1tF/jLZkJGB7qoRYkpGjxrX8aK
W2rxXDe+jWlo+EVJN55HSVVq5G9p7ug4GO6X5lEVi9whKq4Q+NAuZzKASDxSh8D3xnusznRJIZXR
paxv7dmothja80PWkdUEH2BjEio3j/YP7YsohoD9BFQJHWuAcJPzoiY1k0ur2trRjAB9YtbuBu6n
Ubz1pbfuZOcamwC3xSB8VNlubhzqyTv3GNbJvOnIeio69xY2JvwMwncqdavQP4Ytzsetw1+2Kfp2
fOiRsfaG/dqWy7YeKZbLyfhS29WLMdbr0R/0LrNSR2yvcoNQMFoRSRDnE5S41D3vUIRl1X1JZTGG
9O7pbRgCnLf1Fb02I31XgB6vZnGOJ6axU/dCJwtd/3TMA+b/QTHpbWfxOMfS2/VVdpAe61sbWPPe
s8Z3JcngHVsaUIP7ycCm+Oaq8WvlQXW0vOTbsHo4ylaDCISJD8OIMRkbU/WNN/yLKLK9X3gHFGAA
buz6GCvxg5j2Z9jvG0OB7IyjhxUaCi4v+p6BJY9DQAOEtsRmduf02HnYdkogkA7jDSqZGlZz5N5X
0ykySQSSCpKqXXsYip0p23ZxlyDZjH/auYtdjIKc2YLurinkuMZ6soTmLBNKgoTY21h1Qe5YRjhc
H7yyQ5iBHrDFHKgRCHmiV/AxzUArY4mOc6LDyCiEpYTwjoeFcRldjt5EqsM0ZEleVVcJLUSjUUV/
dUtw6aW0HrqnVfCHE7pxSwn+Fd/rcHCbBVEXqKvBJcJnrqdbAhcRmApFXM0tlxZnF26JjHSYTSzl
V6dEAF0BVQKRT8k2vxGA5xxiNXxc2SGGNAv29pxmfZbQucgofGrjkCTV15gPhn243NVxQlTHYNK2
YcfY+8zpKx1Ls6zFFukZQ6gyelkXXmkk/fpgQXXcWDK55eLa6FFGQZjg3vEXfBald7btojkUaYnY
vxyzJ+ehKVOSp0k+1K0t+DjCDs3W/yQ/27yJwFyxPZf3jVabyAyeL7ixMzxBAiezj8XxjTAiphXH
FlHMZGSkSWE9WpH57mb5B41twKQxYSwTQg7fii/cW/dVPRwp4vZJN7h7Y2Zrl7iNhUZ13oysvUc5
YJJaRPeSMFhha/LDMPhvlNgLPg0DuDQAnt603QPBu9+lU5IKp8xf3YSrAeTgW52SN0XQcb6jNnpx
J5D+bq7oFET5uPcczNtlNJskB9J/DrgNU09r49jUA4oqm3sgYkW1hE3ivqIBEg/mqW/3fc2ZFzWt
JOOyj7e54X5WPRFpc7HLvWHAAmZjv/XbUyvx/Ve5VLt0qU7jyo1dFGiCKxwD8PLokU3cwcdEHfxh
uUFqcMcNS+DMZnMjgJhsClqTbC7vkuJNKvJAEdK/iTVDUWmrQxvEwKytFPCPIt18iASdtVWeO+ES
N2DTohWHxkbqCznrxkmDt1y7nQcfX7wFzIl+CBHCS3qrcpw0HeWnUxCvkCzfYkD/xyzCwkhW1guF
5xczgQ+M/fnoBaz/ddLt1YCOqoBTn6ZQ4M3gi2Ykb+VQWFwzsKAwKdAIgxJssxlpAuvoLd7z5Fj7
dTGPjkDXkDGPYcMnG7bK9WddqC8tk4ONlSDU8tRnWmOH7zrrqZ/RN5PwvSF4nrDAOp5ulDne92Xx
k2ago6CDofhAhk1fjLklwZF1lJ4z/bXrN66H1GirsNShI6RevdHXzA4JxLLwemhbitORm65fIruR
hGuhI3PupkVnqHRPEKYnDBvbrp1CuAcoEWoqg+shMilXro+WaIDEm1hpdIBjsSPi0G+DTdoIRiuj
oS5L5MRHn8GEb63nMTXjfUpPkjGdE+0Yf+LVZOQXE9cUek4/n4oovy0LFp4gaO6TmWU8yCzf2lYT
uv6mIGDKNBcq/KsXACMc/SKxK2rqVxbJngqFItb1io3I+vp8/Xq7FuJYToATfP+xpX2/X0fGk2n+
NEWDezAxXoeAJymsIawN8JEalNJUQehVA0ZZZ8+nEHL7llivAQ1xZeB2EUTd7RezKC/26heX1RrL
ixNPdETYXsVAKIrN5Go/YFyjynOZzbiiz/YOHN/Q1Yfro+thyjD3bK4PUXzUYX1QiZlfKrQw8J1t
i/mw9bMZnSZcfK7twqGAW8jkweALk9vMunAw3DaUdd+F16ds9ZqNawynjmSC7fUz8qL090/LU+t0
dLLupiXteeeLABNuh7IdPOtCwz7NydjBapDqX+XMFb3zmFhX3o4snh7NMjXwF7jgtSJJBgRl4R8H
u4opU0VKK/f68PqdxW0PkWC/AKgaAPQQrwxK0rsqab7m+pxcTIL0ADp0t0Y1eYc/fW1w+1tlrRkX
Kjs/dx3ig84NnPTZbel/en3EPHo4j9XblLl2yJ2TbFYVcyVgvdZ6Bicg/eV6sPQWYV2dHNsKoKHA
LunN6F1E0LCfuD66HmQ2iw2+zmbXTz0YZ4SQWUWfOs2Qn9n080Kilquoj6FyAGZ27RnpUtP6dJt1
We8MRH0Kr+Mc06X+9eClYwCPwbsr9baOuOafsNGSHcv62WM0P9pJWPaUcBUcd4A7lOFe3HtsW2ba
BlrTwcAuLTZzP8Cxazxva7mLu0H5xZ7nnwfyQgqcDWxhqwTDMO9ruV9T45ejOHEMcl1+OwT/fGS3
gdyiyQ+AEWKbwpp8l9sRZhItIHFHwA+525x2xAt55hZwjTgNLr5YvUcknImrTdrsZ2L6uNcPIpY5
4pN1Qc3Rd567I1wGZiFFGkN8SvKmnllRyT24tLZ1GRgB0aAsZ4MMKFmGcbbSTw2aU+LpQPG4qdUR
jvgJGDX3riZCuxwQxaw/+ukagTSh+OYX9RE8dHt6HHyAH56Hn6yMahq/zsCLVc7JFyPGK70RMqS3
VzneUh2ZhLAeqUsqqVsDb92SsV4BTyTkqNXfvT51yDM92sFwHvQmT2ljXWSb5mZaHW6Utt4LkqwH
ltEZ2YH0K5OhhMGTr2gK2+M3VyxP2Yo+WehdqCf9JizyGA7X9bkGhh3TLuW9UPV48Yo2PTe0Fa4S
nLmaEwzf+iXW+vzsers7MT3YXV960uJML7rz9ZXWBc3hrS2GW6/nI1S5yBijXM/nYsdwNjiAoLnU
5mKfE5fQM37kMqacSteH14NJSNb1dzOqasPrQfQzL/SP59CVCFFw1keMCh9JbB9dbHbHnsgh/hx9
dnGGYBNKVuMUzfrmor/WOQDhPaYQu+tf7BCLSWiVfh8yo39fHQsg2gzYS789CcwjbGG/+af6fgtO
0/7t2ry+RLW0mHeXljmd3pZ3JbnqS/1a6PZI3y7x0dWtFP0sWtIfai7VHp9WHUaMD8mfj/qt5Sku
Ff2yrtfL9en1sOpvTGMyErVCz/36yufFAIBki5ugJ5/EKVCX8OlmntSfypJsgUXnKZtANY1nVZZ5
6MLSoRBmHt4s76xgxiZzy+LY5N2jURCK3DzbOFRPQT7eWZXF9iGONhV7mt1MrwWvXXerUvOBCoJm
JHcuUZBA3+HmZ9qKYN/GGHhsrYRr0MCepjH7jfre0Nf8v9ydyXbbWpZtvwiRqItmUmBNqrQlSx0M
SbZR1zW+Puc59L10OCJejtfNDgYIgiBIgsDB3mutiY89f3Qr/VvS2a/IeG/rSvN87ijNLYxhEcJv
nbJkWbZVknA5VzGLVuWxdapXqzfod1jqI4Yp4IYOqpw5QmPQ5m9wP4BDDjpZj3AZC5BOVErAWRlu
uq1j82s/H406OJfEXaBoJmpd728xNyG/zzjPmud+zGFip+Un5fj2caBWOWQko0zR/JgF6q5jPOaG
NW6WuQAgpXS+A6nVBwl9pkx/78LhWzkEfgXTujLTmYt7fDdljIzjqivW7oy3R+fGmEEqA5Vu3FdN
+ck/ciG1gkGZHgcuV+aW6J1EbzAdIH+gWwB8oLZsQE7Ffi7q/qNU7y0nMD8jfNG0JkSLp2SMOuSh
747qc4jz0aNwsU60NN3bY/cTLyo+2mh4mOrWuGlLfMzyz0jRud8lSULzrVG3o+1u5VnEa3TU63IW
U5i+r+c9MgTOa3j67rRsUTZeVJA6mzvqXgoY/69KNJGBIyz+r78C3P9Fofnf2fvHe46g+yLbFBnu
l5f8pc80/0EPFAuW5+oiUV6oMX+lzbvuP0wHQbejucjNmSLr/iXUNCzUmI7lcEVkqGI7Hpntfwk1
1X9grkGGbVEmtlTD0/5/hJr/ks/MZhArsxtopVGE/ql2J/FRN1vDBCyfd4wA3ImO/eLBTAI9VIUb
et0FN1UhCHta0Ct6CrQRBkBFv31n9xdr0j8legub1u+OJbEbDuVg9KoGNvc/Fe6L1jaIkQZlV+NX
xqetu8cu6D8wxX73is4P64RzTVsp6z7F3N+pSIQinabQ/7Ib/Bh/7oYQixvksnqOjXnqn7X/xLsn
rTfQUKArXPlBZmaIPynv4A0x4EWMY/kttYN7O/a+ZTNmxghZVaUBKEQdrYBJH4bbMS7q9f+yWwQn
/8uOOVgANEvVTBfzovqHzW1KW3oLThPsnGEuVrnalwyQ6zutjNxT7ljeaprMyS+jSDk0CxU5B3eV
PyW6Wa3qFhHnMNjl2rJNexv04WGoCOjRIGITdLRNp8A9IdJf6JLn92Opmydiyn5NMsQifmSN4H9m
d14XI7cKvRdNd0sdz4dYmV8IaKuOUwAyzYiV8kwABs3nUv2h1C4d1wcrfMSpTuFrGrezTYFUWUZl
D4PopxdgvTWNViVzlki6rt3RtgExnbVrWyX6cmjS7qzmLZdLxn8L/To+dnFWk+XJLZtgo8yfAYBS
o03KzdStnfAQDEDUcR6WfjoPxzDda+66jAek8nZubGqlvnWS796c3pvJGJHvlHk0XYlrM2qStmnM
fQnCIdm4fW+vW4+4U1yRul6cMtW0N4TA9CvL2cGHGBGDpdR1osK3h5ZhCF47oC+YZrK9SzZWlrBb
af6TkK58z1CHWJDI+9GJH6SIpvMYv+SWPW+nrkdVH5KnbSckQi20BMcW9KGLtiLu3O04aMGWrJYf
JBLBPnWIMvTqn06x3JdeeF9jzRR13RWU1Yfkqcjqj9HJG/xgBdESpecTRt/dpe1MKlZMXO7g+W1o
kUhrVIS9N8MpBIBEEw/bdr9gIiH+1mh06oPNzikg42ie9aQZiEd0LdkP5HtSTmzo50azb+XjV1cn
yUNh1ENRKIRgN9UfOGo2AeKGxXkLHS4glUWMqxIFoNepWVUalT3FUB+6qSP6Ofuh0S9cdTma3SZf
nJvWwKiqIhP0C+dVq55iLZ+Ii5vju0T9CIeKKBeLC/FCVnhOwVadqEWmyHlL4hCrjvDYlioGYGBq
yXDWN9wP3+SAeM/9rLUbN+yNezMvGME3EUfFHBFV2OBzze3PGSrXzZxoJHLP40+6WibBeYQEIZSk
Imfbgd+iaNlqWdhtjDh0/MSsrHMRNCeLMAA/rluLU4De7LzMOJS9ge4c7eiBYQtdKEXkWctZpLK9
0Mv+muRdZPl1IoIgxTLFqj/mmLq29MpXU0QsdWuBl6GfIRehQ9DxN4vHctL1xVfN07PfVpHLpUFe
vuL6Wrns+lDONdZEEUmxLrcvFG1p642T+RLCPEQsxC1NL+5k5JypL87anLMXSHk01DtRrBljs2yP
1xU1KgQ44bipkk/LCSrhCPeYWJ1Dhio/X2lzg2+yuJEvvCy8TOVatFwI0ibl5PIiWl0FdYO/JovN
EJW6tNi53/ZkVtVoF8zaumvpkJq1llz28LpvbqgwsLm8j1w6y52Xm3fkjslZavDsLqcQdEForMgO
Vymiej96Ax4a0g90rqH2MQpmmC7oYYSQz1TB62MnyGKDQIxRIB8Fc4xbTr+ZoJCRqfAlJr8e4PIg
KGWICk4F2LKC5swDg/ZnbsR+dtyoVYJw5gnWWSCoZ5ngnxlLK+rgE0BSTuwi5MW9zZqGanz4aAqC
mhWjWxmc5DExAgb0xl2Qqt5urrsHPXS97VD0b1mGH7WPqHO3MNrAd9GhCit7qwFwg5QZnIriTQM9
NlVu6pPsUtLbhvoWeNWPDnwKrfBmR+b1eBPokOViC1pcpGpPXqHGEJSqW2UKosMSZYjd5+WLTtch
ADpHJCk39nRvm2KcbnJBpkPo+lCQwEVWJNS6KoJfFxuQ7FDpWL7qEJsUz3DuKJP7+EowtEHAoyFE
O1dQ8UrBx0sB5TUkyq4dwc5rgOgpAqYnqHp1f2cLyl4seHvd99QJ7ZMd25UPbSvx9Qg2Xw+kj9vN
8qYX3L4GgJ/b9pD8iN9XO/IdAPyR8zID/J6+zjaBzobAAA4YVxFnHdspsu4dSIGjQAbqJgkUcf+9
GfMf5rJ8DGrz1VKa4lEBfrnD18qdFJe6cIyrO6IzuRmnWHKj0lI5mj8Z75H2LLRjHZDCIaLUj3Tz
vZ0QKjgNuENDgg+hAK3URieAH62vpx6mln9YY6U3+OtRSi9kPy053Q1sNoh9dNpUdPGye1cgF3UB
X6ygMMbQGPNaI3i//q65Fe4XattVfYe+/1uM1tYHARZxk9MfcoeC+xgbLzZBQwPyQM1FnhBn9bRT
SuWJVFRqCJAiDQ2/M7aBDx2GpC1gkmRf1mCCqaXj5+38sjpq9nTOXMTwFExvyaWJVouFQFZXihW4
Wsw7CUV8lSNAr6E84FfTYFvOMC5TWJcMMXYqWRw+B/adLXCYqgBjmgKRqdMwgZhZC3RmOAP6agVO
E5Sqtx+mH2DjyCIIwmWTYBgIu/EtLoF/m2GG2T56oI3yyV98P1g24Q5OTjaAdVrgeaZO8TUQgM8I
0qeNQX14dE1r7U7dYx70KGYanfStakdWGmCuCmRo7EZIZZEKq26KrB7xG3VgsqdxXcAbNcCM5PBH
UwEiHQSSNIZNqkaEI1jL42Ab2LOHb2NguMDBJogSQbJRBOBUt+8Z+e1TC9EygSY7hQYNcW/TY6OR
GEpyE5dceKmei8wz1I9TCUi1cECqDlW1dWGscu9HQQvqqinwq6MAseYCyVrDZm1htI4C1upRLPF7
Ur/PtkELJWmJUkMRueqhvGohbQ0SufLuoMOAdZ36HjtTTDeCPDQosQgfzmCdnpuUU5OXcxwqh9od
YMGN8/0kQLMEDzwE9BwsbfhSuqBoKwGlBfA53bhwap3A5ewi0LVYtZGy0I1Kmrn1Lfi2lTO8JDTK
bwhmWSUCgTtEuN8RWmHBILOaBCXbzik8+iHlFJKSYRB3E6oYuLoFfN1JgHab5VEX4F1Xp+sZBtVb
ZaQQ80yNZixih9E0vjjL0Y0hpcZBdFbV7Muc2D/cSX2ficyF9qtA/U2h/1oMaSNowCGGnlWQzCcT
TnAx5i9lhf4AUakIvQcmbAussBGCHnYkirgQ2OGsBkAcCxSxfEYuuzytCWhxaM/rFIpxLXDG2aB/
k2sFFTnklYAezwJ/jLqi3+LYE/0VYuXDAExyIoDJBMzTjyKibhEwZR0tKg0YqiECtIweD+39QtJN
3FT8GwWQ2RFoZlVAmk1ozQHUZjCMAuFMl8uhj1k8NtCd8wrMs9EBfB41RnolofYb0n8oawgstABE
AzadzhroAQd0dCb2xBQ4aVuApXsbxHQqYNMivXFswE9XvYUUO/4ZkhJ6h/SEyUS8jDkM73jBkWwK
kLUlkNapgFv3DphrmB+pwF6jw+JTA8L2Kv2HLtDYCoxsBVZ2ppNWKuDZSTe5+xyedhsD1i4gbBfE
CNcCue0K+LYKhVuBxp06YLkpzd+NumFw0QPZrSF2cATE+0OF581Lyr0K4VsXqG/KvmdTwL/DSX1A
cKXunRwweIUFNhKocC0kvyYSP2J1AYlTf1IFXHzGRUdbCeB4BXl8hkAe5sT+KDDJe4JP9p3AlKcC
WE6ZeRQAc7rI9U6ba7LJwoMhIOckwqcHD+550ANANwUKXYOJHubpz8hmHwFwGFQ1167Ap6cLIPXR
SpEgglavJuulFrB1i1a5ppNH3DmvrsWvkjWA2bnjgA/aqPshRRoi4O0RFPdM4NwxhDQ3CDoCfxGw
9wDqey3w77kAwXsQ4QuBhs/ExIMWP1Kz2uTUmQvBkRdAeWuXCLw8Ya+0rh2Q86qAz7tQ6L0QHD0V
r/REu8HPqaTuA3357pbTveV92MR0CTHSVZaklA7eD6lQansNDZ18ygh7l4sUd3S0CNBm84WIuSSy
KQJfH8uFZtXQ15KzkXyeG/lf6//bha3p+Sn2qFXRl9g6Ir5tu53rg5yLdTpX//GhXKURr5Bz19fK
l10fyrnrplzcRv6UAbuUW5Yb4PxNWJcr3KTNQaGtSSIKc9fJf1wGJBQuzL97Xc2JP4Y9hUd2QW3w
9/YcPaGYen2cEwN2eafLtq5vFeveX2uaaCyCwdyjx+lURH3y5b89H5q9p0FYYadT18bXcN2+3F7f
92+NO+trhkoddVnxnmltcaKWsxlCKjKlvmYL6lA9SO4ipcgYeBrZi23l264MtbtRab1Vl874G7nF
2ychcuACST6Fajfw6x4nAHK2+ygJH+IJzWqzcFT3WY9iISdzAxfDee6dBg0BJCWSrLKzm7fNRona
FpsHD5ESZudYoXeiRBaUl2o0T1prPBPLb24Xg1vpzKKLb2Yjmmrb7gmxbLS9i//55JBLuajNkzOv
xshMKNQ2gMijODtVES541eAapkUQr8YWi0+j3iWOh2R5sebmNLN7xMHo0Wb2dk63lKd5OHzlRnwB
ZKQsJznnUq/dKCVFXvlQE88WhntoGTzs2xr3glweLtpyMuwZPaKmhfi0tnXFnizWa5zbmBREmOwy
c0/QEgS9qsj4JPyW4D1i+BqCJw4DPq1TJyYatQsCBqx9Auoc3Idp+9ktTISzzp0KwY+1cdTDe9QX
pFvjmVhzO8/lZSmnE2fT6YSD5kutWw7nZdZoQmWEc0OcwIwBfN1mMHAVopm4Tc+oMEzxs6M31XlB
XM3YjfYcZODPiByKTdBjyfDaeudGImFTtY7K0O2CmptCohswJ3tJvkW89B7UaPe6JP6G4wUKjNDD
qJmrgvtgTk6McVZPngUZXcdWs0qgyVP7UcgTPw1LSvKmXKua6eJRmUHq4Hp0AvPCPtJF3IFbdvxZ
cz7JbjBPjtU0B3rJa0U86sWRwv0FdUqT/vx1WeRQWplapNbjY1Uw6k2W3DzJA0vOucMYbhKLMIpe
0+la6N2pH3vaYPlinIChG9s0SV4Wz8TBG95MqaWdHPGUfB4Fu3Fy6aBHuL8inY8SjyNyd3xDVsUd
JVL5I9gehLcWxuCJP8lJV3PlJOey0AVdbcTF2surc5yfnA5LUYxmH4mWpRTrLKtfFvpVjT0ua70e
Z9ybOHRtPUtPdGRfGwMZ2KThbmFpqMyNbxs5FZ7STU7O32vK1eXEcY+J3X8x0X5BsxAi3iH3fHPm
ShyLnyjKcfu44jtEu76c5ETrY3SEmiZSoCtuBC2Y1NH4a6LEIZo2+fgyqyjYxrhrL1a9sjzLJ3rx
kjLpSZD/bUU5K7cmn5cPHQyfiNhQMvzxxPVd5crXh15Xg8DpGfJel13ftAJKRiPzxQBZjx8yitPf
dr0KbW4BTIR+1/277sp194gxZM+zgcpZQC/gRj6DY+vkmYm6va53fdvrrvyxt3KVP3ZDrizXG7r4
M8MLhLs939JPBFptoBm0qvQp7Z2TO9J9FA11kD9xcV9ScN4ZlfGtzEzlNmn04iak8rNmlB7fpG5k
nb0o3YxOu9wGpXc01OlTbZQK3J/Hv6GxiLGzMtTymUjd75f70FrsHaP6aO6WuzB5aR11m1GzQPud
fuqMc9cusEVOUtzpmiUWMIN/pxlSj61UDKXcW0ZvbrGNy4yQ0KV11+M4LQeTcJVt3tHmtXVta/bu
a1DMKoTS7FvEfc2W6ga3o8ZET1SkkLETOAxbhoOWl7gbRbsPlxm/YlC85ersvgzRe9VFm6qZtDs0
mHkzNDulwRg7cJ7tOkxERGf2NwspZuu0SF8jIly5K1rGk4kTfzX2xmdvtp+0rM29qHSshwRdYzcl
t50JuiVw71Hp2xvFvAkjwN2J9sJ9mnXM5gwlUGSRKaUF66DUKKm6QkLqjjdKH3lPgYXUsIQvI6O0
y2gCeAd0nXE/aTI2RsUAX3XtmR+WoI7U6rgv+As+6mVqUUGHatBBodl6amn51djeTYJVhuhvpBo8
3WgCD7Ugs73RW/VjrNu3TrUAK83cWCymsYmrb0tihU95m25dDzMNB8l5HLn8l2ZyP9Q6LKJmgkMQ
3A4zBR3+yuYh2y2TmXILhlums5sHogjXTRpX635Qil2QBePRWhayEe8U9DXbRA0OpWfap8mdF78s
9YgCdF/ddm8JjIDTiOz/S+fFh47y5b4cCAbvkb6g4OktwrK15EarSvsOZby5wlOP7JkE52GorEeN
NFwUFPZqKO3zqIyEx2OeTSoCfLKimPwsiNxjHY8/9CJEzFWExppx9ryburHHTTWj9fXoXAc54jdc
eISjW6GyZ0BSksBF0DG3xGs1V3GrOYq2icwBzMa8KA/VHN32Lp15u8ipcvSIna2+0nclxDszctM7
1Sw9wnXJWlA1gyIfKZhwgDaeMoChzyDN99n4wV3fKpnsBYuQRfs2d/cYjrr/43E6hiqy5/5zs/b2
x/D+/Z96tTizxEt+NWs1zfyHahg2ITimY9qqRzbYr2YtDdK/u7OwwDEWI7eDYeHSp3Xpxv3VnRWN
W3qZPA/71bVIyPqrdfyrDfr/YoFrlvkHnJu4PMdBM657Bv0/3bH+oMliCJjo6FTGGcfiKhkaa+00
9ExCr0SQGPXZDUEkFKxzldbMe9/jM+7SyDqhhnRWi958JaGMIqMVThv8gTiBdUhnyaqCdrXBwUJ5
vkEzWOpNC0hnetcQu+J3a9c9hmHIFUQnq0gUB/TcWa8VuDmcrw2ZjmsvQU/pacU9pxeLavKhSUO0
cELzVSJsX5pqvimWmH+juhxaI3J3TdIhMpnqU2OZX1wj1LY1KSgbrVHDG/o+zjrRh73aKepBI3Ji
o/VT+8y56Qu4hOcGF/uLQXiPUUy3nhu0e68fG98YqC7TCi4PrlnfRQ6VgdkiL8AKtU9H8SA+ErCD
EMPRjoHOiUft83vFxcikkRvr6b177G3MymqSPSjQA7o0b9Cvqy89Iv9EW46ele3KIKxeERLfx+p8
Xqoo8seBAbFejAc30nGYNkLPpi4P6fhqoWAkB8Bu1zUDfXRY2qMXErQlX2GH5KJyIWP46Rax71i9
59sM3W646PDeE7DwJqFXGaT31hJX3PPghcbbR+CfhiNrU9YmX3YlEBuHhsStm6hrK1AcxWYhfHTj
md9tBTlM6woDsGEfRyCWt4yfbGIz5ta6G9WOkMD0zqw72B+Myn3TG3867fg6WTmYoiBch0lMekqB
Yqaf6HOBoPKbhApcXGTtfkHHZom7BqtoCrzu6YJFnfz9kYZZxt3fDSkJDjdXm6KFXAsk7zD0OTAP
Cv8rA3e2nywGGiYurFUzpmeG3dgVGu8MZkTlZiAl2zBE7TcMh+A+TJT4nKVD44vvplwS5QvQzCrT
DKwmuO8xkvA/cGegn2UBWc6BP3KP1+8YWGV3cp6IKAh3YUtLxe5/Ws0QnHF4fRRQg7ctzo6Nnni4
UdxoRA+vvoQmN5YkSZh8PcFxARGD2oxOiBKa9M0H49ZA8DXmYXOEx8mFbzRe0solcNjZxRTkj5MG
UwJxwzHBv06YtLn4mlkwFo3Drx7prqDhDA7bTkVRkKukVEztNmqRLxGyP5wbfsUR9eU2itEDDUo6
+XZtZDsSGBD2WGTit417z17TeqbKH46ZRZA+BoAsLV5QYrYnF2kQ/dMvBpBYOiHFUxYWX1VVGfxy
gEFOIjnguelI5Ft4bDSl2s9R4+DSDFzGLONC+EeMri9slHfFwM86tqOfqV67rjTOIS40Ak3humYa
6m0T9+M2WBQH63j+ojtQnXIdcTtaSKFtxA/BRdOg/OaeIlPPd+J0RaJLDmooDBflVc20c6e6/Y+6
r8qToxJ65ZbA25LMWkVaEB1boqZvZh06m6p0JTfjrrqNgvJVt6rgGNbxBLIITb/VpvWBOG3aWrNt
+gsE1buASKid7ZDuFFdmdjYy2lh9gfE6JPLUtzoFambb6n6EnHFd25HuB03hrJVhwpREKMK2GbzA
T/KRIIcgeMaymHzpuaMp0THcDHpMWzjHQ1Wq6DzCdrnnc3Yz+ANysEgUGrj/KpP8FEECuUyyJKEg
Gexbx+Tvxk+u2FqLarfrUG5NP+hiWk9pGJt+DlGMaKPh2DPosCxGrLVqv81KZW7dEB97ZZSi09+A
CiIBSCuonMiJIeb6qCWJ7PpYzhWGrMC4iEovz8+zqCiJx/L568PLmnKh03hsST7126x8aqJ4uGkn
7V5uQq4il/+xxR618MFI9a/uu+6iae5p+R8YIiHmjITg8zKrlMzKx3JOriQn19ekDkcE8eSs6FLc
RcL59+aur7kuk6+WT4gKO30wKwD/kZHfJBf++z1Q5H7JFS5vJ7fy2+zlZfJdLrOGlxz5u2fb687/
tunrjv3bz3pZ84/PKV8zNUFJBjol2Ot2r+u1zfCE9a/Y/PlWlw94/ejXl8i5P1eXC3/7dPKtf9vT
68svr/xt8/IrQO0NvPO6h1UFJclqM+5tCQdHjil+azlBVNuqa7n933ZCPnX9jirP3FeZ1Ww5Bb6G
1qBfXnBZazJt2njDiiQcIm9opMIKgYRwTuDKQpSGGuJG5OTVU/WQK1qJVxklLSVBAgIngJe4IsTS
61Md0omtHSiXRdflcs4SL5ZbuL7qspUWYTKK9usWg4hMJ27sD1MN9mGEoCyMDfHgUnCWs0pN4fjy
eI5p5UdFDEv7upCa/7BPy5fLKvIJ+bogmrXNpI7078FoHkFUiJK/V2rCMcSpP0r9zPWOdYoQeW7R
QMu5xkSpbPQIn03SiHw9P6S0W2MvAD0l/u/yL1rJU0GlQwTSdX6g8kgOIZerlN+MMXCxd1vvpm2H
H077gzM5BvtifgOnSA1Oc5CcL2IyC925nNjC/PHvHl7Xky/j18CKR9wYVoAeVzYKsbZ19mYFN1Kd
PorIazZNg0lo5S30Ak1jfA1y+6nEpuOTadYQZ8XxZAs1eCf07vJhTWPMREK2m8etxNG4GTQLYtFs
7MpJC2q072+ksVlOWqGKv1iccwwXO7MM+WL+8jarYk4+rKiAbrFo7enUREc5GQlnxCHD1bwcNIWo
kcYtjlQtyxVDNxccL9YOOSFzcEU8PO00oZaZ/p70uBoqDSMOakbikr3AiKlS2vcY3+LjLGgas0Ie
F6oL384CZZdNmEEgCexNqfYvFEtwZqndDwuDzc5IGhpbGvpzAShRQqXBspqoJFzqtEEaPWcETeaH
PdRIp+wzNYqay5nwCUyPOZVZ0p2jTF8bKUl2dk3c7hjZwV7l5lIY/mVigWYeHXNE+Y2E1U+EUSIR
tg45N9oEWhpGuYvEchwukQCIl6TfcUzJCAAZniDnPDtikFVaZyRbA45wfgOO7LrbYSiCmpBp8430
ljvCiTJ2rravs0cS4jA7CKG7A4yA5kFm7AgEGAmWZB9mYSpJpbh9FLPycbYUDA0Y5vVCIKSLX8SC
xJPvNK+BBxIbBI8JpZCXT/lvE1QDLuE35HiPSqFtHMtEl6SI49uaXTRQKlkyuwTPtSmOvesBKOf+
WDZ38OSjCbOqK86GnlOiFQg3LaNA7EVSyi8+0m+PbQcwDvdn+EGxVtDbF5/78nFkLqr8xsXEq8ZE
mLtIvhLHlPx48oDLpXvl8juIZ9xgb0ZotMlhzQ/yA8u560QuQyWhr0mP+kbwIr47qnwH7h8Jy6Kx
TLLp3wsRZwyroWtrX/7r5CEk564T+R3Ih1xNGK6SOm8JA5MhJqHIPZCT60Pc+K9EyZGEMav3XTxa
CxwqzlyXWcNE3Dm4lnkj0w50lFiHRB7VYvLHw1I0Ho0QH0sNoKnXxt8nM42cy7JQd+sth8XBpbyH
PHOEaavOzboQ1iE5iSLqyVPA79XWdQD8vIAb3/+ssLmvW3E8ye8P2N2vObns+rDLCkxk9H4CC0Ft
T1rkQMlPaDN0fx6d5mj3NsLMKqn8ZNQxzoWW1m5BRu/lB0Kjxq2T1voQA1ui1EX9Xgv1zNdJqeSf
hYdQVzARm40/qPqdC5/a18kOOsQzMRh4h3sfuiLGOyM5hXHyZRy7eB22QIO0hpwNubPIpLGxgSVb
FYjPd/LzXP4KgL+HAsVGtpD4NdZheOwd3A/odnfy6OiMPN1g7/kiSF2Xs6+cux4MTm0kB/OpmIgA
aIJQ9Sdxb2Rm76DnjYMnDFSOmCjcDCp1J3jV2P6kATD0xviQEasbeh7OzNrdxWqEl7B/7itPwQqU
hX6doWarhwiyia5Zp7jPpkutuzOLfuu01UOdoiM0F6KSGBxClLHM0keKCjUPOQfZmpxBBiAMayIK
012EUkOr2j2R/aRjFqNHMj0ni87kVGYGKior+VgLSvzkKZda0NPBgTwIOAmaW5OzwbBZFWPtSVxV
HUQEa4SMz0YSC7P7bZabmHlaD2MItEu3ab6M9tbgtvfmsnWzZHGWBrAnxfuOoGApw57ygkAgEcSX
gzfWuo6Rjk2HXGgYG3GdJ8IF15GGvTzutFOF54CQDbFMPrskESHGbfclEp0qGChfAwqnGyQuuGfM
j8VU5gNsde1IyqkTszkRvXaI6wGZWgtWNBe4kgwmjpou7VruGOGT7bZP9VPplXcNdYG1uiAAVH5G
LRsF+fRNa0OUB2O3Doji2QyuHa0mwkpCcaaUk0JRQqSS6g+z5b/oIvFYWvXJDep41xwSYX+VXlc5
J3tAAH3x8Zm9vXeGO7RQyTqJSP0oOJesi4Y83csK/Hv3qf3u4O6lxTdaZL+QDYFJcacGLdcX8dmi
irgcdRrdVW2Lk66YDDn2w4Eii58hblrNy0s5N8+h0i3cbCMuwBPG12Onz11kI/RPiaRCezeT5VZA
QKwc+lFcHeS3k4OjxnMfE0G00IYlCg8EHTeb+UHOuW6M8vi6kJBhMvPa+QjCM8LXy8q6OMvKuetE
rmZfXysfy62mcRFtK40fULz2t/XkrKrbKYoO++fltXJZnoz7uBBoUOszVfMezSTe+xGKG102U/Fb
C5V4npISv2jpI6GKC6qNx6RB7WHoBCo0jiihKfOGWCpSoNQJJ5n3EY7581LRt1+yEZz2hBG/wqbB
IVfbN9iaX8K+2OautqZkYUL4xWrQFKGOWGsI4NtPxxEI7GcwIRcbK++tJPl/Vc7UlIKhdm7MlqAJ
CqnNWlHT6TBC8Hpc9OhTS7YTrpW3FnALEddjcOdEYYM3QMFjncbzu9PEJxRy9led2he9IwjA2mAN
b6lylM+PRkaClzZmB2iTwVOt9V9t+L3vZtQSe5AHzi1RMe1t0RICKEou75FePhZ6QKs4K8NV1cbE
BC6jtZZPtoRvTH363pKXsukX4iSTEM0gCtRbuVW+NQ712DLPZOSNdxZ1YfL3eLvOVV6jxMyfxqoh
ndEM0nU+k1SpIq6+L0GgxJO3vNawFjdFYfW7mqDI57FCcSM+5NyNyk0JIvJUtbV2z90PfwjG6/eu
jTaunQuCFtQmeIB6px177GtU1/goCG/JjLPTb7nSLFtn6jTE6330zQooOIq96ucITFZi68fRydwH
K3Xjy+6aIcEDcRcb90M4a+gLZoKdxSZnx9wNk6U/z1iZaVSUJEy23fiaR5i4xSYj2r4IsA3j0FpO
+oQ+800uV7OYbMMwmO70OTfOoB5GHNu8QIvKWzdT669UBsFETk2+0RQ7fLeIaBOfnaaZuSa7wN4P
o9p/idPlUW5wrCzC4yy3u43miiCF0sUoInbRcgkRUyOUHVOarVH2pgcNn/TlB1Tboxfp4xtUrW6T
6vh7kNVZXxekmXKrS+SQ5ikOsT6wgzt52MmtmrX6STVafzTVOT7SnKFlLXa/AJyOUq58jksbMLo6
bea6MvcR4OsH3B89Ykmj+Cx682Amkf4yuUu94UYZeE/STA/hRDa1XKMPiz0Bsck3JTYT+moN+iZO
SA8tymb+g3n5GU/mNrDi+VsfF946MuqF8RvVUWIXycHmQJPbyWeAkmYWvTLa0tdJiDJE84L2fu5c
SptiO1ZcrpNRGV4zi0oYvoSc8UMR3TckgdzINSCF+yGorNfWcwhXrvLxSHqYdkeZGGm6+DyEqOIs
nLu3cNb5uQOdC72b13ek7kNrFO8CfZDbdst9W2rH86dKS05FSR06i5bhsgahIYiXl/bdbYlhTjKz
O+VzrN5ahCRf3mXiHEAL9j0DzecXpNyfCKSvbp22sS6b8AbSSo3sJFdQq771na6Jz13neMT99GQb
iF1xMKsAVfqgwZZzTXfac4rWhUNQSyjht9ln9muHSo2MGnM0ziTVlueM9/LTZtQ+qGvKTz3VqnvT
K0p0S2RncIrjrvdrPAEfuXKU76QtuFMKLm231dCoJ7hgqh+Q5/A+4KcQu9LOE04BFc5Tp83VyWzJ
uevCTr0FEs/od6BMrVTNd4bklCLHTn10wqji2kY0Y74Uw+PikqQ4aHb9HaXNKrN7850ME9DKBDvj
qLXKY8E+0lGOlWelCx8vW/Oip8otredAyZQ13az06GiKecvB5HGsu8G7y48lV00N1Oi4g+tHqzSH
Hdg+gVMrrUfyyLA1i30jd4/sRL15N50x8au0bm6hP4zH1Grp0w8VISRZfS9X5d/zpUfl9UxpJd10
/CUO9eJGdyNdXEY+RfthYFswxVYNbmpXdmcrD+gNAXE3DWZ720ieyDdsVgWj/O85R6XqDcpbAhnY
D/1MacPbiFjtY0eK1TrO+XuZi3krvx5bd58RmMXPZtuR4RlO2kFHpHU3tYBQ8cKJkdGLXHMh2mPV
D5r2MAVEDo8zAc3d0Bynvu6fEE6jbBbf9xxm69L05jfoRi292s46kxIbnaYeZ0IfONG3pU/P8rN4
lfdNHXrjq/M/3J3HktzIsm1/5dobP7RBi8GbpC5FsqjZExjZ7IbWGl//VjjYBE9Z32N2pmcSFRCZ
lZlQEe7b1461ERt5HwCaruuvDU+bKCXmhDPGJ/mBGmZyh2hd2+exm7I7SJfLFdME510yrswJ1Q8T
upQnkK76PdS5V0PAmJ48U6seQ9soyQh3/WejMB5kVyJ1X5MYID6WttUDqlZqlbS5IruMZaW7FniB
15b9x4C02Axa7UsGXPE09VX3WDpG/MpJs+TEILL/VvjPVJ04f8wacM8x8LTXVqHDLmzs+EKh8PCp
nZYneS+w/n9peD68J7/gXbt5mKHn8Oj2IuQqfGrnjzEJbvMSGp8DZx1x+Innh3Qto9dISsGwqM8j
jSwOUaC98nVOJqwkx7O8TL1e9rCizTDwv7b82IWZ+O9S2g/Ai752/1J+vL3kR0o7sH9zfLxYMGBx
CB6ZRrCntHXy2I5t6q5PUSm5bKpdf9QfYxTDuUlq2yXxHLDllwy3+5ty9TN8CoZd33BxXPxPMtww
y/61tBX/vcAih24ZroNXoeu+sOJrwt6nYhKVtBGGzNJy/XGyBx1B2oRs28fAQFfy7qW+GgtgtAfm
g5BphP8grIbBo+aSaiOidODH72SdgCGkNyqG4r5YESob+9a5ycYy/B2Ds/pOoB07r8VS87R2GKCz
Is+WSZsKtchesk3WbRyRfTNXFCRuK3toyUYSKldGLIkdnZ0mPxda8mUsKgMvFmxhG+1OiCKZnlG+
6mIH4SPjBJir4g1bKV5axVw1TX3DkhM1VqG/L6N5vhmM46dYo3bVJBVGffhfYz80V88YY/uxhRbj
D1R5rSiJ7qXpQooHFj//xBDFPizWjGJS5/e+o9JKfkcvLC/ojrWroGcEgyG4ixeLc239vnaRzox6
fu3ByMIwtScIuA5PueIwGl0ICo8YR1OX8700OXAtYg8FfnM84vPQc5DLOOAflaRaGm01qNuUrqMP
9S3nO1fwgk7hmPAcRCt+Lx9jo+IoNM6+yOfoL50+Pb8g4zQqbCzr+grm+JT3tzIlwqOqfAXUkToL
1cl5c+cfXWw6zrZm2Qeq4uXGC5rJ1Wh0SPlGlY5IfbAR7QvUWmufa5cVS2cwZ/N9BR76ftUviYrV
4GEH2SiGyAdkNAx5cJkNiLRhxbAXfjOVhM6o5FHdo5R6JpQiT+D5bvPrSBuDe7DP6cEy0vFcDpZ3
sPBIPukdYqEM5UTSEBwoEu9QrpSA2TWCg6oJyrNYFE+Gg6FgY3wLKv9xB8QI1MHENv2m+8gJVJwv
YZxMXXNMCkUxHiIVAJQmVPNU6VULRQtG/jbkCekti4Y2wTgna+znh8Zw/TvLvYMGevHjMLmVHmcm
9dDnIITTnpLBh+tKlIQZXnXIKhvrMp00CV7OLZUpwV9BU1CsjEHvEYNV477e9q6LaCG+oPa0uz/n
7gvGRkmnWzc0XCG/7vBs85C+GJ6nn43R/EPrLIIaFDOcKsPDmTGF29MoCOtAUPRUYxhAoR4hN6xv
4W6r4JUrIV3B0MjP4GRGfdExI3vx3Us1x454ml/7sCXcPxn+QepO9wpUuTYdKRaVbuhgCTmU1M96
pLfHAMtr7Xs7NvFFKx5dWDsHJBABBd0BKO44oPi6IRQZLnp5XkNjOuYa7Kp4pEDLRd13Qub8HovR
hVOMOJ/Xjh9yjZwrVtnxJS6ba5YRQqlm6FJhcWPmpd9PCgDs5ugZGgpXFGJJQDGuxM/NqDKPPmMO
dZKbqrAXbW3JoCZcwvYcDpZxgD1KTmF0ppunF6dWxVJtG0ePvORO0avFupiN81JEmFcCc5WqYRNb
qwsF39+ihRO0GoP1nMP6vo2EYrIxwabAURadYwdakqidoaK5lmoSFc2VnqzzJ2PE0Tr9Q65+vyE8
2DQZd4O1iorz6CKpJJ4TnxA3upwTkIQhMrVn4AgjmpGG0Lh8pCyfb82Im4S6B8kqVBggcjSDyGn+
FQnRRIKMJvNJNhDJsdNiPZZ1V928xjmRbyG8I+fC1rUJSVSDO94CFasxsur3oEyssyCnsuDNskTm
3WAyayTuhcVQ71BXQRHTTKpkfBXX3CFMZvb3APtOieW/CWBrnOWnRFw0Ert9mJI1QqIUfXDN57XQ
zsjxF+4vcXDSczgvcv+Vm1yJ/S1p0HS7L/uxhhNCQSk5cY/yphu1hpHa9KzBdppiigHtGg03EWWK
7QabundFSPNgpVktKSR9TfCBmCGpOSDVNNOdSIaCWqNWA96a6lkpWRkPGFuBaQ8SWw4HFaftfazy
m7IYmsP3Rkc4EcdAthf1r/ok5rbnWX8uSjVdKRLcpJhw9aVSSUKYD839LNg46UrDAJHXqMZTpLlQ
MedaRZ+bXRhf8aKQdLaC0+V2dYc3UoEaB3wdjO7iYZjc+lwprh0TTII7JXKqUtHd5mZI70JFC4jU
DaUH5o+C4rgqZJ6uc4eNOIsudla8JdyDq5dVnRsge7D6bq1Q91Rg0kqRuZGTOgTYFZFBVusWF2pf
QJCCwB73+c73lquhQ+Ev8XFzmjHA7oor/kqxNFW+0AATN38aZ32+iQAZruBhWtAsj4oimCqeYGg5
0dnPKBoxYXsr5iBQxfEhVRzCACBhA5A7ME/GXIcXN6qYtMjxKVqM7KUnTcxA6Gp5871NHJIoFXqU
4e1M+UUKFrFPSHUOjNlBjcNJvg+6EzW8oBFVU/p1erHq8uOgot+JGtXkanwjTal6Pu6ieALDR5LQ
+LYhcLktHHuQju08vS68enrE3Yr7F2UjGYQM8qPG21QRIWfQkGZMDFCxImugkQnwyKVj8GZNbaY4
ZxQigpicQU36ICcLxZ6E/axjourd4+x0DsFT5k5s4GIwUOI2fVoygCDOED4iIcfmCLglHilc0uAu
DcW9bAFgFoAwM0XEjBUb0weS6QDL7GouD0XPXMFo4lmXX03iWwPxxivgqBZ7geBjAeypn9bl5lrW
pQbL2QmeE07nQKnPLOROxfBsFc0zsseLpfiexO0/UoLqHBNolYoAWjDGs6hhL5Mc0kBKvT1Mi1cU
2TzqCQKnJIp/9yj3PqxpgAERjFEqTuBPlkAKPSol3RkTe0aMOHzCJs09lPYVuNIKbCnPga+14phq
NUTTXrFN++ZsYGoK77SJ3Q8FAFT+sxfDQw0VGdVRjFQqtygvIlpbKn6qb0NSZTZOibeiq3qKszoD
XKWAC7CLYrAS1DI+QhOEDqf/5SpOawCwtdcht46EkdsWB7BwdaGJhIz+Zve7MfI3Cfr3hkHVaa9Y
sBFQ2B49PEo/BhlUMUIsWZNzVfWwQ9BEKqbsTAEg3tiHPKIEKNGL3+fO+rwsk/E8xjgL1iZlyJCd
KRmJHpb598ap4gfTae+CBQZB4KFldzzvtdnBybJVPY8eEMeoHJiGaawUaKgFhZD7xlW8XCweO1Ct
MHQHBdNVVN3Z0fuzKrV3Hf9Qz+nT7JIjCRk4XDSHauSljz6YDZzeShF7O8Xu7YH4kpW+lFhNYA2I
4UI+w1JQxF8m3l9GlaNRLGA+wrlUdOAW6gfusMCCbW383R96G5qW/nFygpVr9C3lYwVqBP9LprjD
pKBBTVKg2z2h7wPprgjFnmIVI049lcN48hTFGHQTYlnAxrk/PWkBn3R8P0TPmUtY0u2rI3c6/L/i
1jxYIJJtUMkYZeu3VdGTEzDKveIpI2tAlsjk/zgr2jKBhN89hV5OYcKQIHXqGIp56n0gL12f6jV9
7B1qKqwOc5Zao5R5stZbZY7PiyI9e4CI0B44h9kJviOW4UaouNC2IkS7ihVN8ZF7qqbbDER6BEnD
VUy4n3yZj/dDeOi9BmQyMt/DAIY6BEedL1XM/ARCdQyqGlLpgbrSwwTCuiqc75pWkxHhi+udf7GA
XaOB/hTN5Tdk0HxsxcNuVsjYAwfmYALLrhQ12wOfbSiOtgFQewSsPTFdvvjGQKEYzG1X0bep/QeM
gGzZCHLCysWdUTHQlnRp3bjMmXANKu7HGSytzWODKRZyRCS3/yotkJ32daW8spL0jdrxxWbZ8T9f
V0AhDdD5zlD+eoyhtuybpZ64xhyCKd2zccnPvJysm6iD/7HZZcx4MQPvqQ1L6jVXBnvS613qcyPJ
QLpPWsGcQVZLgxjh1133ddJzsY8i0/7znV5slkVpUiD82z9b3mXYyWx9eXNdcyKkqfrhxY6yuP2D
/X3GLFTDRdvNmB3//LcVI+drmPd3azoG55WopICGBS88hF1CYNfWYcCr2baslGbfZ19XSb5vX36x
jzdCiCm1/gt14Bi7K8nA3uz7ZjJh2Jdln1g9dvd15VBD4tv2/MdPNgT4GGZ+SXn9/naUNpLJmNLn
2m6tFZI64CU/mi4lld/3RLd/bYTlK+saOLUHgMIrxGs11hprhdHct2/L/7xN4L/yLrI/NpPUDlFz
OaFOCBmTK3ksXjPYcoBcVVPhvMQ04bV0V6otkLg3mNIoAY+jZC/S2xuByO6LejMq96z2tq+SXqlF
YKm7eTqKk/C+VV7/T+u4YlDa7G+/76MHwXNdV+tF1yzjPi5Gmrb8U3OL5TzUmn+VuNx/a+TRcy1q
Tf73WppjlVft1+/Vr6HH7TV/F9Oo8KJt+ZAKAYBapqqS+buYRse12iW8SILKdCws6fbIo/Gbrrhi
vFInzAiScK+tUZFHwwx8bsoO1EQ9+E8ij3yMF4FHH38vDzt7D0o+Oi8b/GL9x9e3SRl1QBz/L07G
tR5qq/YAFIwyDDUtmdSVIxMU6W3r5CJJ5YKZpP/P22Z1XbVyhal32d9PdpeG8j1ETeo6jabgTZ8N
kIjQbz/Ho0fdhBp/Z3Jv6roObFLkQzdVK2WgLk0tt6Vtp5brC6WbupvIXjJW33f95e32ffbN0pu5
yTNWn74owNth3/jiv062Ihnvm6X3Yp/tk3Wap4N0wl5l36c0uk84nQVnjRszOMERzzoeO6W6a0PW
4wY+yc1c1krjydNkX87UQ0MWVx4PhnpOyKtlVa6eIsZ76e877i/e99x2V//2l3/wT5tfrItKnoRd
5j7FPBoH9Yzc30l6Fo9STz1TY/XIneVBK11pgLwheP/ZmPKYpnD4x8pBPcXXAD6U/GT7UXxxUGWx
lOPvR+Z6WlwPH1W3xuK3VUpgEQanNnQiirQShDQK5SwnIRUz8bE1an3bUdbJS7bXySltOhq1Rr3x
Ss7TRdbJ5gINSmOh6ZSlHIAsnpMUTf7yWumak/3GHbzpIkv7yS+L25uqqwIW1GxoryZlJISaBkyN
dKVJiArdDflXcfkBoUacRVx+MhXeKVXERxZtz2e0qlEVkRhM/70qj9ubdPulP1RRE90ZcVGeeh6Z
2IEQB5RmIE9FMRplY5jvJjeqhyidZGPycw8dM3qzbPWrODeFqmQhDVQlwr5MQAX1l1t+MVU8Whrm
ET964uZkqLi1bCBB8Gldav8sckeYRsc6KO3bLFhw8BhcUj65v2vQeps+TwSGERArokUqFbB1reR5
dohrkERugJOp+K0IOAvpinZzaubxzineuBRQXWAmk+nmixEyVuI21fWdAWFWXhS4EgZheixNzyxe
a2jUsB9x8QdaYKztHx9ZlHcyG52hgTptRXwtkk9ZlGaXwmZF80T+wr+IDLT3oC8eTGHYwx6o74sC
FeC6dM/yK6QqeSM9+W/6oFFPa3vHVAXScZgklEaaEOH8gvXRBOcNdjmT/ShRGHNqY5itZqWDnM70
7tFUeAS8au2wpKo4YftchpSbpJyhFSNcXHaRpcoxsdEMMgY0N7mqHKH9WIWXtSZOnocroyJMkT7W
XRldtkVx4FrSSkPsiJ6SEqVDkYQRDFPOPvIaH4O5iS7USoLKgAkvplayTXq2YZ5NO89vAkTZ2SpY
11AmrUnok6jF2bCG7z52QQSwYvIJVqahG93hMuWavjP8rL44SlesjRaocumGCpYvPb8rEk6m6BGQ
CrMBFRLO+mjmh1HDLZFYY2YJdUahGp0g+qwrxazIZqW3L/prUJ/tNf5LVg1D9MUfZ/ccVwOnhKcy
JH5ehBcrWp8GxdqXVXHUm1d4M0Qm/E9UYHG//8mxeQmWmZUnozlr8PnUl5VvLE1pxQBVhYtT94YJ
iOxRqD37t5RF+b4C/gEmdZn9NrwmSlmu22NylG8uX3cTkzsSEpcVVQOzzZvMm+jKKXLkfm6mlCvu
56ucMFXWBScwKhlzXzVC3q5gdaEHg3YtYsu47qtsu3hFiN+5vFAri4w5WvPk6Dkoy+WoVCor2Ojj
m01XrwbDIuuWxRSrZuKf6onvGDZVueuYnoMtNahmGKJ01/2i5rRpRmyBOmXJaQWn2uypgVTnvDjT
AUGlYqwYp2Or0nGyDvaBikClF3MAiSGNm1PC2Vd4x03AN07W6hAcU4H/Oap+CKs9P+IkLbN2vmu9
d8a0+AevpBxOfPvAX5HS4LnX3Yt73zjDYguUp0Okq8wepH9YRuoE35YpPA2RdsZc3gTIXeE0yeEX
QpM066JqaRq8rcihUQwarYrabyoVvaXOZ6qDkbsi2w76KtmE87uEXnT0sti3LhFpnTJ9H3adt5Bz
kiaKjE8Y9aDVU0kxXQX5pRHF5b5OFitJDkhX9pHN+6Kss9IovpqL+yBLNk9o6DrqrbeurP3lfbau
T/bH7bnvAeTSLi3Ou+ZPcbHZzc6d3j1XpjuehoGZlW1kFho8rNgrJwAjgYLzZNZkVHI1lOzVQKoz
kMqSAmDl1pXtTay9DgtSi2QWiAKq58mkohigePiU0pWV0qB35HmhGk33EbJy8/mxLDvK4vhsDWQ9
91fKWlmE68x7ZiYGF3UHdHNblsnu/k6AivAFSJwStJy68GTzL9NsmRbLSpkby+IvE97/fbP4Bm17
yk6/TKJleZ9q/7L5xdule0jACdLq2g+Ir9XI+uWn3Hbc/oXXtDA2Qt88iia7gmrBY/qnRpuS8/EU
hT34H7VOGqrWf/RkcfV5Om2CbtXbXysbhhUTdypjZQHDcB6s0tUdd/0hBtds9biV121rZYcX/4on
IoaLeR5DJ/n7/+3//sXOv7zj/l4vPuKLl+z7zQl3Cj+5/ZOFhaGuYmkkUSk9aymCIw94h2Iztor9
haTw98Z2EC6FzvJdVuliDfIi6f9icdcA7O+yr8OIOkP7kOlg/9AKWDJe2HeU99r+yz9uH3B1PDZu
Y//4xOqutH926aE14yYl3W2L2ke+WiuVQS92l0XHgLSF2oS6H+s2Jc1RfsE9rTuhWV+PnjHhGpm5
7yTZPebEhisZ5BXjCB+i8DbLBxE6wBdQWnxVBLY328q2NOCvNo3Jg+lfd4JpiqOLvKW8iSzLy7eV
sqwv+Xw2KMqcfA8CPtrEYz3pGhPZNrjvieEeiOT156ZFkuO3aXS2HRWiaigFJLiNJ9woj73ZXqd3
BqXpHrYpt9HW09MADGITfthq2DbIWHKVkXYc8/3RByaHRVWehUMAKR1K7L304qZwtp6djB5gKv8G
m4FboxpdBDKqSku3PgaWKi/Po0Q/ag+GqQT5MuKblUoohqFOoEhlqiPVyEpX6zSqvzvgMfi6mqpu
MdchQ+Kd59/rc79cx8F37mfVDHZV3yV9uGG6UzVr2ajbwO3SlDEDrpL6fa8ayd53LYlTsp/fkDsN
OKQxJdobWedS73ayDAuqHIXQFBg107nqLExWujVGQwATymjSz2vr++dCHse+ehxL060IOqrqk84t
mBNB/RKOAhvKDyM9aWRDXkdA8kfqHxJlHrs1Zh7futW/hHJvFD1EKtVnIoTaurJWxywLb8fgIrE+
XAwC5hoJ3zfC3e7lziKYkpfJFumRBa4tDkbVknXdG0Wc+mVRNsi6RPn1asHsnEpl5BsGAPPcFABx
YMXox9W6fYP0ZvVTYWoebJ5BcnxFFbY3ohSTYy7rZBErGDUfUJOWXUg2rsNzjGnWJdtmC2qr7CIv
lv1AQ7zqUc5dROclghFUEFTTqiewLGryyIxlstepB29D3eUPCZjsCpWVUnZ9CY6/7JRTRor++BwT
/r4GuK52qCypY8XzAMteE5reoTLIwpEVwkMRBcVx8rzqNFo1RumqGZrp6PWDj+hjRm8dUSx5L82A
ix6DCNun5Awtltx5GrFP2u9hhaFjeTMOCWVU/nKfA8OYFL5TJBYittgXB/Gg2peltwsyZLEOsQP7
r46xWgYlZP8uyPoOk4b4f05fs6r/+mug9ccL/9Z4ur9xZNBP+oFFsZurTFx+RlohGrmk+2wnsD3T
VfygvzWezm8AjBjP4UyDiMqzEGb+oBgBOLKJzLrEcwPDhX7xn1GM8Cd5EWoNeA9T1w2Di98EEaYo
R7+EWgO9K/sQ4eMDpQuAXJT/ZOmTsBtMtyMnkN11ERhdres++07IPG4JKV3Gg6vQ3uRLSHyg0Zdj
iv2YPbrexRxXcPi3JTsvCEXARU9vouGENc0K67S+D1t/gFsEDMjC8UFj8n2p4ugcG6l/nQMEgKiq
DnVVvO3c4bO1dteIsBBh0PJVPOOT3fhvDGVnC0jRubNaA/YeNQW5EXzRmQQFQfUBwyoiWPMffk2s
AvYN2eXlAeIL1bgz5PcSZwhjOBSx90S+1TrqZva26pNvVrpGx/VW1pp7aPTubeYgwMcqyoP5DCO7
d6ojuJ0z3tnOo6GG0kly8osJfJNW/oVh3lW354ekupQ1kupueIMBpIdmqIN97gNnrv6aYnZO8oS4
oG1/GJAoTUP2kTCPdSgtvrMTelTDds+orNDpDVRwBZH5x2rYZ0qNEBw25tsmz7C4d94hMYOAXyNZ
SOEU+a32e++M7+um/NqfxrEv0GukYNuhVlBNw9i/WjECaT8YOgwyfTpRUg9IbxjxSidvP0SkEz2v
p4rqI5Hgp7HCLU2biicH3USe8St0GmQAoxzfIKKqUAHwJIIbfsv0Ozet3/blfPNX0z8aQ/YIcA6U
+BQSPDGTr80Sj/iQJICq/Ox7lb9BR/+aAP47AqzY/yYxGroa/jeIm9Nk6ifTwmM3UvicVNNehVlW
YGowf2uL7BEvFHRmeZ7A2nibJ29r9w8S2E9TnU/3PT/Cgj/g22Uub+kyQrn+5mfJA1p9/VgP4Xvs
NN7EHGszTKrrlBCO0zPie3Pj3Rl2ZpDwTs+tsXgniOYfBgtTbhx1n7LarB9qb4SUbnfnOB9uxgof
k2wAv17XXToOJsMlkuUYlHwq8tmCstlRcglQmerZFHrWsbbn546xyw0M4itrxLzN8kJcV8fyc+HX
n6loXQ6l/hEu86c6q3MY3TYuZJ7xMSvLP5bxSQ/KJ5OSXx+R3KGxV5wlXeSVWLfXffWumty3K3C5
KrYZeoEVban37RBXwDXHB8npXpnlK0+LkpOROG9XjzKRpro5K8I6x2oHoI3Y61TZAx4XGBv0FuCn
nw16bftUlXzFwo+CQ5dlJRf0tHwOfJC8Bjhhv/9zyCwVxS1R8WBBeFya4kNdc4jMEeAk02Jjtb80
VjASNlPF1B6mPDVgx3K0nvMee8UIDhJCE+t7M7a4Uy/jKcACJnT68iLDMbHLlOGY9PZ1GlXamCFL
PF4a0UxJr1PqKXUzPs+2//nHRpUiabDczYHN731trZ1TMaB42bb98nZFhuN6rfeEb7CKmafeuHFi
bktZy890NpJ0OVlm1RMrCwmVN4WHEtjpoRN0JFj9IfnD012eyYPetLcO4wOT0spbUcZHIhVUUKSV
gaJN+eGizO3vI1TTW2+yauSMmXHZV8ke6DleJXPiXfb9E/Ui2W3hWXJaHWzABOQiXJjaWq9Incxr
C+D6B6hHV7NM2UWaMgodVAXXfY28UvaiapZXJdVScnMz7mXd9k69vJ+sGJP0bRSM7cUniUHUs3rX
gfi5ZPC83k8UYS3LtZ6y9GtNdCo3O243vvVlqj6E64DdcZP416bymjeI1El+91QOMV26Dk2fPkxj
9X5aFsr+zNi8uUb5SuJHQw8Tj9gZPsW4So7mwYyj9escj28TysPNNcODXasvVgEMbW7SV2sR2o/z
Mr7HehYqBjzJQ+it2slcc8B4noklSFR96NRMybP0R62uh3Of1t45Tyiji/uHYf08G0F5QLIb3ofr
59YC/+FoysQcvqkq40Sv078iLHmXmToReernms7wblppUSO2VN/s2UKo5DTxLe5G/wMUmGPhetmt
TzT3TC4bIyo/+tIsw59lPHRvXT2s3sAUOFo+xetaP7xfywFJe1W+GULcId25rz65sypXjd8WaYzb
Vue25zp2cery9M9jH69IUBv/Pgt44HbGcIq/D/VMVVj83HJ2XaYCsRMesgo5taSnpRwAk0YE8BHn
cBnXFLRFRXRnzwgoXTMEH0DYU8KgMTGx8ibL6NdTJa6mrFuHJqbGydKsSfh6HEk2MZoomKjpDJ37
voNU7NsoDGs1Sbe7jivS80bjLk8JgmKLgIqCZMg6IFR2ZiYpktfZkzsvkz1LrZsIlJZrPINTPe4p
H5SAeF7c70j3ucM7WdPKO4lJS4ha4pnSk3X7orfWHzXKGs/6z7DmstnhYkGbMFag5MQLCY8Z5lGC
nnZdpcfEtMgIU5pLOB+MWI0x1p0kJqRxDItCGelucWnL+eS6o38WqIbDqIBYVHlnNLgfr6qRdNm+
CA+xOIYR5rCFr9Bhs1Lzb91YTRFkWZtQX6cZ5iLRqoL0GiYd/J6ckcy087AkyJQvHjO+1d84+vhp
+YcgxdBDjusqrriCLkEA514bN7jIUY5x1uUXrm8C0dmPssS7N5qFmjzJhnzJ/nQWIgCinxJ1lTRy
IuyL0lubYTn2mGltx10oL9LsKb+68Bi9hC3ldoXbfJBzwZaQkHQBUKMdwXD9c1h2EAc9cr968q2L
6v4eWKx9ysgNH+QXlWSPNL1nZWcYtLjeqJ9RGvm9o7Qzrs4Mvvwni/9FUmjfILmT1f3SVGl/90te
SFIjkioBVqkwWT6AO2WGsDf7ObifiB7UYZ0L6zpKcCrK/ddZifJFsiLSSHril1TJlNQ196fmT0Hu
bMduu0b3LEVS9tzaMurOVahUjo8n4eV/OoYWiMh0ggYlxwY7Wa7Z7crd+k5a/+GlJjQKdZHuh0iO
2It1XhmMxyYvs+N+9W65STl2krqVLSb+c+cG7eWe6usFOyXLXapiqkSMijuGfchxVQBILhm5lISu
JL19nQG31OtM+ypJkg4r2AyEgON187WTGgom71sCZdtBrauivgDBOsDWVNEZSapJ2kR6L9Zp8FhP
GmP3gy1VSQkzh4uXJzgAxmv7ECTrdcuHqDyg9EipUP8WtL/veb/9iBZ2yANWluukdG9dSshO6E6q
qbo41kEzGtwpwQBgrol4vJVIhBzC9VUwNel2ZC3Xs0CapuFRLkm3s5mDdZRQyWXqijRNXlRbxnOZ
Fu1FDvQmg9xlkaHQLtom5OQdMmYgKl8S7BimX5Y739VgbekMPMVves8+S0Zal5XF2FMMQWJLss1y
j5YUnixKTxrZIOsU5yUsmwCg7d+56C3PK3fOrcv7fykDRK7HDOTQhtdQQk4yglVx22Afs1TTbdvM
qMW6T+0xG4yPbju0QzJG+2IEd2DB50n7NmLPFX8LYc5eRZ45KoCe9Pbmn9ZtjJV9n6hQVtz/9BYz
cxUE2PFf8ja5sFmg9TygrcIgYX/ZP732xbosXt3TSs09UmIixLJVz72v3kQlhixVsNncDkd6o+2/
I+jncSRSRFEN7tLBfR1JaC42U9cuemt6V0r1YKUM+Iu5KgUvr4hEcrUrGv/pbUSQ+MtrsHE7O6n1
CN+2PMet9cmITSrjlfRke7tt303o6PNrGBbFebJ91zZuW8cVeHHBifJLSmTj8PRxM92R6FrO41CV
7U0M56VyUEWFE4Jn1z3HsXnd1xL67ysju1/fVTaWNOJ336heJD41UVh8bnV8x6RUbYn78OJTaLFV
r9VmcWhRHZSPixa2B4kQSuhUGlncXA5lOQ0whptjAEWJusq3Rm7b0q17i1mKv/TPtlKRTigPCrum
PFwlKnTViDe5LCJgJ6mVlh98zyog6BBNFAfyUY9KfjbQ7OobyCr5QtJEqeFeR/zF+8CZ65uEmCXs
nKhHox/U8SFQj0CJPGo8GJjqKa0AIOaMdFC5UAuRrPATlcJCKgul11EpdT9wIirdggNWzMHp/jwo
FlgnQDDVGLjQ28rzWgqvZrWr9FoXFzID6A3CK6CNKsAPGIxTUArSZHmyc4JKpg5P0dGr21Ygq5L+
henY3CXDz/0I0Z9KDJRBkpbYeroT3eOjOhUWViqpGg1JRZv0Gr7YJaVONhWzG/MpVOKMPe5K9R92
CKGDl4EaVBSlzvfW1RANczcDa9xYAy83hAUFREzjKP69xAo6Bo6HclxJ0iwabrAOxYFy4kjp2lbO
Jt2wV4g3O3xsgmjd6o514lnLcY9Fg7zGdm9Ib1LcLGF56XGMeC7sK/Ux1k5DS/mdaGj3pvBT77p2
3mVfJRLfPioVhQ9SeE0O6DJr2rO8mySApLc3kTpTe6SCA7pHjHz4lXJ5dknXnQt+eDvNKGkbnVtv
Mxl7CMdouMVEoR2V15CmUWmO2MGPLaU2cEt9yAatIgXl9w0+MQgS5Gzzg0I5J6llR0yU4t4aOLjW
V3M0H0qpTpWTT5qEGCFS8zL6i2BfA0rBRAvjmAHOz01yJyXPQUTFOvXvGZN9JbyQ5SJqplsG5zFs
oVRJ0Sq2eFRnGU2MpknWJknCh3MAxvxMZ0QhOY0XmYwf61JIwAGVOsX0OJpl9boZi+nVELZIk8wz
4xoCRWMCysxG1FRMCebH2rvRX9P7hNKKS2y67tEPqvLqlUV4rteiuSyUCJ5b3V/fGMVbSlS9mx3U
p7xu3tUkgB7SuXq/2mF4g4qE14XlfjGNJX6cqE1uq1V/A5G8QnR0q0P/ieF2+jQsuiVUbHRkXBBR
fJ6MpT8nBqRw33oTEM396APjxiyhLk/d6L1NZ7g2kwfQedS9e/Sg3mFOx/AGpeo5C5fk1nRe/1BP
I2kMN7xNjYI2TnhwwqnC7E7DPI7px9KlzQ3GIsVSlJRRgdRZd3aXvyoBR521oCuvtrhTN+5w1w/D
LYiS4hg1jvMKw+LHNEHbE+nLpwlgAYmTCYK9N1noTVG5mw7GjL05vSay1Ty0qdU8SG/Imj87qxgv
TtPVj1Ysg1yqnTNtjk8Rcc7jWiNMagZgaCUW3pgGec5RC0P76OR28irPCwKfzMYvRXpcczug0Meu
blDXIyyH2lfUA7/mdja9t4bEvywmvHjDC8CnlPp0jfKpeJ0twAaQHhEGoXbeSfXm2HrwiDBNe4Q0
rx/HmjwxjufoD6ukOmm+/2SBcL94jYFvELEZOz3mhAqfnVp7n1NAe/XRjxo9gdTCGhQ46MEKzOlM
qPU6QA082ANN2MfFycIy0g7H75VxKCuM2/x1qk9NaL13ymJ+CuskvdnO8mHWzfjcpGV/kDxpHa/+
OR2G3ysbd6KhNCDfE1lfMHp2O4K45fi9xuwQ0BhugnhirTPyKcsdnsrO7g+BBXyutXQiwXn6tnGN
9mo1cU+a0qoJjs36c2fzsJzK/LTqpXkqlq65+DwpjlkzA7cETpYHgL0Igh/nZnEwXsPTSwOq6OGM
e6j0xbpkRbU+RphuwBeHNIxMYbqrV3M5Fkic1in5Pua3fuwxDFIBaS39UzciDDQZ5x11o/TItuJa
pejolqWlhJr4x7hha4d8gbiC7A0GQeI5BKMr/9QPJDMSv/mzd9R406JEMWOCefB51A4ZKNzWpIRx
7jESMefimlg9LNXSAApFVblV5XDME+NsgQ47zZygx7LzX4d68QAWN3ts/P6m51Q0ZVnzrZ5JllSG
9d/uEmLDNPl3SbfXWQ6wrPiXhJu5vejvhJv9m20ZhueYloExB6m1XxJuFugUlxIFz9RBIPls+pFw
szy1xTM8sCm+b3suubgfCTfL+s01HMcB4W+TdnM8/z8pbTBVKcT/1BU2MFV59/3//R+HFZYXmJRL
8DEMi3/3rwm3diRkPrsGw8zEe8gruKLTwrjOA2AGov/jBCO3nlftWGezeRq0dxmWmscK/vYp5vFV
Fv30gCbYxa3bpmZS+XU1TGL11LbvglDTEO4T2rDt+7KNWus8mHeknpKHwbrWOhbFwP/s49T232Bn
ccF01YRklmvYx413MW5BHGQX2w38eynS7lAZngBa6niHuB4gEecjlDfm9vD2Dq0O3nnsZu9eenuD
U9IMBeV+0ZOT4wUUAqs9uVa6cntRM1XefQZQ5FJp2ccgX2AZLdGPJvr/3J3ZUuPctqWfSCfULHW3
lizbGExPJtwoIEmkpb7vnv58EnsX+/xRFVF1WxfpcJeAZWk1c47xjbbSaRSyrqILZ+y2h2meZx4D
nO79vHl7YbuR6//Y7m0/Zbs3FzQqXLPYa1OUkJAFK3NdHzo5fb7VuL7dqKt7vVlCYt0SfW/Nuo4p
W9HZTK73OqCfqR1785JCSNPs7hSC5qbDmJ2dnFimnesq9z1NwqAMr4WzaP7QWtaOAJXi/HOTaAhf
cSqS6JCGCcsKOZj+4DKW6CYtJmnJ6zocMJtccgvEXt3qyaFIS7nDi3unj84fq1qhqcSW7C01+50t
OWRjWb05zoDYcrbvwxEEtRpbDp7MlYWNDRaZi+07EA57h3RyY8iCoVZST8P4eyyt/BrvjyQIlrIH
RV79BnmwdjONs5h3aUcUrRtZapA0yVGN55TqtLGDCRAxUPZafK3MX0ahFTeDm8E+X/KbsS1AbYh1
5u2vw7nfJ50OnBKqnFzNvIWq6je1wkP2nyEJdqVxUzUmmXgDNUiZAdFnbzrRjgX417v7xmwV6npm
fKMPDWdnt2TBmLntkXzgY1sV+UUg9dnFOW4VY4wG5F4p473ZjPNB1Ar+dQTnjoqWVWcZVtjU/w0L
8wHpFGdnKk2yB4EW2c7ysr2GrIujp6j7PCTCY3uDlQBVYdoG1uUYN7ND5q22/tVdG7+QGT0HDb3L
7bVlfYMl89uZPEU/VpdnC4rgoRMoC+e0WK6bkY81WpLjgcfd1ZU/NnG3iO5ZbozakhzMuSf3rOGa
3zpXaJFQilnt/3hubF6bOL3IDmxwlsb5WdFd9TgrTUDyFUKmtX/U8supmq93tyd/boqYJI0VUMEA
2P1LdC/4zUk3n3/qL6lKKsq02EDPdXLzqNmiErtf4GEww2P0XREZiHu3ypk5cbHUhnWXIRY2VqwG
UhyFHcZwMVbkRm8uFTJgvLh00HGKWIUAqzDdpbFOjytxSBp18rfNKUFkO1A7IAbuthfaylLfdysU
tg2cD1h7FcymP9nKCdkcB/pqOxizd2HyzdHp63Y/BpQG5Ei7ske2p9x1Q0Sw1LBHztXsGRLWAMIR
bslKMBlXlom6Uk2aDXDirtuN74o5+JN0GgaYjuxFN7H4Vmbc7m3PTc5wSNLMpLKo5ESMOaa/aNYx
X4kr1cpeEXBBATW478bKZdmq0tuftABt0WSj7b+P5FpMhKWIjm3d+hYig05CLO/sggTRTYLkmcaa
vbvyYaaVFFNnse6pXZnR44Uj862i/+lWdDidTlYYYN8h2mmTtCVGfjTkGLATJhS1Jr0Pbk2+EmyG
pHs2ltkiJdyZAr0snqwVZy1X8k2+MnDUlYajrFwcpkq+xg49+ygtIEqzAadwJelExTU8pDgwQewU
azsI8IK2sncUIDxbyfE/qo//aBqMtQPeibbcrlxJvD9dg816vZ0KbVk+dIiegg1/vRWeLZMd2Xdp
MuzXySsDyoRxBsKQ3c2+TEAPKet+TrBxZIcMkyjqVjoRmCKdLsHKqxCgItp7hFnhVT22xrGnp96+
mu3fzRtSb9vLrTdA7vu2MXDhqU8gLSh+WF9yZSdt78xWntK0kpW2d6crbSlcuUshACY7T6qjM+ry
aBpd0Mwngp2ck8wBu+4YDmFsQHJSQDrp2cPmEto+8c9n3x5+19/TJbqZW3w822FoE/K5IVB+M8G3
p74p+ZN1nenzx1hobG0Sy6D2Y4Ak3MhUC4wqfaVVJWwNszX4K11P0NQs/YXSEStZt99jUk/gdMBl
WS6TDQfLIh2v7Yr+yima69Es00NG2X7XW1O2791E89m91SQZ0yRvImjW7PA3u5CqBmReYwNYbUPU
Jh7VldHVr7QuYrSJkJhoNqiUg+p6aa+2G4o2DGDlijgC0RDvXc9K3OoUD1B4VqVsngBoSGV4zCzm
AhwKdOMpy/4Unrd723MtKkAVP8237Wkb4zbm/XZvu9mqzXSE+10U2Y0flxFzK9q67eqPfiwS22Nn
ZaPBJTZ3Jrg02IrOrmIr8W3o2Bwcnda3B52K22aCyykpWSuDrQCWzcZ/uKUWtew7ob5tv/cfhfCf
hwtcl0Nh5cHmW7NdT1t5cGFagTkY6hm8Nbi4doW3DStmartplUz4LXi5qlQjMpHtuj7onfmVs/7a
TyuPTgdMtxTVhHDwSQktPJ3FembG8O9KfeBa2i7Tby+L2Ih3new8dZVDjisPryLMcIi1QB+j16xO
9wn/kT3RGLQbTK8Gq9evfL1pbTRtaQjfQQg/wQjbKz8va2Cyegh+W8vq5+ntXoJIDOD422ZBA2dq
HlETedujrQewmdR+Hn7fg596MmikopqK2G6tLr8yXS2W23GsTKuE41OXB1HY5sHgExc6JSCx4gyT
geqC2bungUb8IbKxl0t85nI1nGur9bxeTegabvSfKIjt3uZS+k6K+AnC+HnP/+45GlF4/FaT/Pa+
nxt4881Rw1X/89Q//v/2wo+dhqg+hShjQ3xfelWVy/F2uwrrxiKIx5n0dcFO2WJiQO+pkVDrzI5b
YPvPFPrzcLtHTZ3S1/by9nibZn8e5hTz8mGZr7oJpXex6k23FvjW52o2Oer2GCR0dTRXseomW916
1NuNs8lanVXhOiB1RYjQX28306qDnVdFbLZqY6tVJRtugtktjWQLggk3Qa1ctbWUUigsH8UaDmRV
q4luuzu5azU8W+OF/vnSf7xL9smo7qcVPr+9q9j3KsrwxWb02W+suU3xu93bbmD1tf96pUotunzb
s+xa6vy43d1qtRptgvy43f0mOf78FL01YefY05Cdo9XfUG7sEW1oVknx9sP/85mfH7nh/7afuD03
tbpzAmi3Pf2Pd8VbcMr2yvfd7bd//yHbW7fHssZX622Pv3/jz49SE5LgdJf8njNoMgaItV22/e5/
/BXff/bPyz8//f/iuTI/J3atNkPARojMwpnow9STZEbpll/vW/RKR3Wcn6ZCTCDbR92ftPpCnPLi
dyPYq2EpXhLpYKxwq5eUCBsWs4tJTqwqDlpo37XpVP1mK/zFEv29s+N6v9DZ8AHPEI6p83atFJFH
wwBdYRs/T2ah+n2ShlcWchgR93CWQ7jXbWvNdNfdLujK7skoJTON06JaZUYhxmd4Amcz+n2t/rJK
Qjg7DTz5YJ+jIoHJDWEy0QtyLNaPKeDnzGPfBoQ2McHYQTeii61Zn3pTR6nYQRdD7wBJ2NBU2aEq
ur+hFUsu3zH0YnV41btJghL97STEN9oVbsgZHYhommCetDdDge40BEM59Sy0ARJQbDVONrlLOCfK
Y9qmtD44blkrzoCe4JJJ+Ro7HVra+HOcPzKXSF0Y/bshgYocFfGvblChixnxSdRsSOFK47YwDkZX
3WpV1PFV1cTpRv2nFWZ+pbrmQQ+pSCRWQToIO7e+6X4ptvVpKn5jrQWMnOjxmP+669P5IZ2wpaaB
2eBCAf+leCLDt5oZHyCt711KEy9D/qH2w75nyXU7YzbPG9a6dZP6hlTvavQru5JmEB5Eu/GysWDH
IfrKi6y3xXVUXxRueyrTbOWTiuiUGBDR2WUfpqbmm7WUnEwPqpnUcQ+u072rSwtbvIle2onwuFRJ
CyyqPYo/to/7QhsOxI5auyk391MjskBWceEh5XlPONOvEmZqT4gBPkksn+BzPYcknLIiUTaOPs5q
PHqmpR2mLrwa1dU2XU24hyLt0RkbcTCy8hTntXiQwnnEV3kZXWwTSYQutdOi275NDh1QOH/Rlb1L
OcMHfZ/h4HUPylhX+yjvr3Hih5/gHK/5R1l5Vcvi8im9WDLAtQIK4BIzTEoWWLu69JMyWQ6myAC8
qLeubNRTGnW09ezkWh3m+dal+n7KlewCU3o3tZyvhFqXnqjoFtY1yFVIb2KcOTmBp8K6tDuvd8c7
PRGeiAT2xq770FdnkKPa02msfinCYVgdSi8zqsYHfuCZebRmmHXmjbOUVHoHMtuAnCVnoQ/GoabV
QMZHMquBkmnE4Zrp79owP8zWfKAXqv6u2vJXxRDlIfFVd07dA6eYluagLyNKWfVGtgJS4rR21PQS
KxFNzl1m7MKwmS5l4Qur76BZaPdW2QPfL75orDyWc2udGVl36hQz9j3Z17Xqpg9NVZ7qaBIUsJRP
Qu5fChkGWRzjAUOqbSUOHZ7I6g5phhh4TvH6FkP7GRIwicjdfTRtXFP1uU9acRCCjDFMae1OEnPN
9J+NO4v2T1SYVwtVrSssAPtRQfmcD+F1m+kgTsP+L4tcGgkTsNtw1erlMNoIkjvI3qbR1boIwOIp
KM3kUodat7ei9K1MkeGH7uSTWdR4BpQs365ZhHbUffSqaII0Dn/lIbLvxqJXR3xuPKqPla2EV1mX
BrFtuvuuFudUtet7ZRLGLtHGNLDT9nPs3PYQMkYh/ie8hBSKI8pmdtFdeykSBP40foLeOoyl84Sq
naoUBEjI6OqnJMjCnA3d00f5voyZBwND9ULaTruW8ytAK3QT6s2L0ZjjblbnIpgxT8f6yzBkRD7h
q3Lcxj6Sp1yYCqdv9U6Zgs80qBwdLX0lUO+4WOWTFtuQDsv0sy8BJ5RLnB0SMXW7WBj5I9GgAagZ
39G0/i6zr+kJWcSgZQ/DrIGtF5bYj1GX7bsKAT+mAB/gHD4eogP2kkSOaHyb1qyhZXzuouyK+hUi
vDZ7dOXwrMzM4rme7lEZnomNuy1062Mogi5jqJF2cuUOlrGvCaAqbTJaJhUfQKX6wDS+HK04pvGg
UpSzh6BYOP1kZUNUrZaLth6gwonTIIvoA01ut3PoGe4VbfVkpjTmKoP2CficzJ96+VGNeycraxo3
w2FMe7ziNaHREVtPh6kqO0AHvskMYggM2mq7SoraUwvtcy7oZSTytxB14ZulUHZlO3z0bUerxK24
LlK6HzFhWNgMff1tsLElhlVqH6lDESvr4dEQl6iVKAQiKHczFvTZ9qyuiTw3J5geMcCrMG+Q4F6m
isCIeCzlQYT9qzDSq5LdcNCM5rmHlX3RivimUQGIRi4gR2J9LtSbnSDJu4ktmlv4PeVhMDcETCEE
YBau9y7ovsSGAasnhAfFSbWrsdnvB0sv/JhF4w4FcbWTY3pvSXRFgC6vjJiYGV2ofsI30rbZCzEx
E2tG/a9e3kUmZSiBMJLEiZmh8MVK9XP7XsXJs1iU986VqMfCvkHWPqQntquXOSSbZ4niW+QANyLW
ioNZ3eaFducsTecX9FKDQZnQfwH1I2FaO82CwTgO66AfjOeujstdHzMvU0B4AHb9bIcMkKms1Psq
Ik4LiJBBmUd5EKWGhKlf4yiqyOu7XHoxYRC0YSE1xK56WLr2DhAA1gG5nhDLNfTGu6kklirhK0OZ
fpqjmdFBENyC3eisFFGM/7Ayj6LJAqAjbpilt6z8Oi+y7ecqbc49+SO2rNtzOYgPUaAnq1DLCSk9
2RE5NIXUAuPE2Vt9jkhTU4sj7so/Wjw99QTceEpS114WNuWOeQyQrNsS9FGzgh30B8004DghzV4t
NorR7dXY7vdVm0S+lsRoWIqPrBxL2rbN6MXJQE+wHXaG6byHyQBGQ2cJaLjtLblxOUluhjcY9iFB
LB2ZZfQXqxy1e/RI7q9GKR5c7JM7TciZknB1p2KSLzCBFHZ2pSeS5ZOquntSZ4KqHx/Y5TJRc9U1
msIIB4RynBFwTSIioUKbn4CVPZZ6m16PdPXG1RuBWJjR3MXgyzZkyR9Mdp1+qg4+PJDlZjaqe02q
2lnpsAwVyrlNQOlqTdV7qq3DI1jq6t4dGmrNDjLByBi9BVCn19TlmZJ4XJPRUTQ2MAXlt2JTgWvZ
e3mpmGkVpk5Atam4i6Rr384yQBTuvjEcEejNYh5/iOYShTZpl6EBe6+qV67LDC61aGKmLaZ9n0k6
MOPenk3jVOrzQyXm6Q4JfL5XV0YzNXAJTagSNAPK5gjvGEdLj1ie0leRl+e5Tb9swtCx79BFALf9
p0zEJ5b8mbztnrg4lla7MVOn23Ea9+n4VLAkPOhlZe2trD9VoxrD69SWo8HQwIDoqvfo/69jjE63
i2OeLBL2nGwkVidnrwulvfHYw3o5rpZUxA17rwlYwUCBkkQcHKdqKw/EjvmJFM1p1JoEtVqTeR00
2YNNbHdm4OLSpRWUdG6YOz6InqmCLTlL6q2DTiW8huwP2jaMv2R7k5BAmTO/sowMj2ZePRjWo+1q
2lPYAOWIxjZwHbvySME16/oVnQQJXJ3+InQW965t3OeR+asyyCWR6r3mEHNT1gVwU22J/KklzBoH
20OpK4M35TSfVY74HEOS1lABEmTbkzp6HvqUyHpbpZg8PfQWEhd0FblvT1d2Tzta5PpdR6PT69Tp
j4nr0x8cJCVZz1NKqIQ7tVle4KyxLwCXOxpEUomQeMtRad96ght8rVo6AKarhpO+mASdQ1AVUZDM
NmOXPc15M+FVyT+Nwtb8PLct9mNOi5lIUSHd65Tt/upx3kE1CicfYBosNPdYNmsgqU13MI3L6qiF
JIsm9qpXdpM9uxyBaS0J6C2S5sNvzkoT63ebMDcYt2rPpAWpYV/JJfFTqcXMTv1bz9jvobEgGS61
Xpsu6RnwHLR4wuZi6t8xRDxBY78nu3GPVgWkrtbEXrjsmxanmzGTkVXkfDrd/TXkidypcNDgT1rQ
SCu2a/FMvlU/gkAjZtUBgkWLiZI+BaDccU9po6yfklw+M7kNq4M9qIexzYer8jxI+WFK29oNDeEA
JHCNyfjVLMxK5mTCiB7+inm55GQF7AW5ZHxnbNtwQmd5MwcjXkWnZv4As/ArJeW2soe/fT4942c5
lZE4sKx/D9N4PoFS1XeFaz1g1LyJlekpTcKdlSndVWf2h6I0Z79YApNcuZ3pcEHCupD+YEw3Jfmu
Jc5OikDv+hLmu2qMVvKmDuAjotEc5RB4qZNp172qA9+x6unciQutoci3FtDl8ZI/A97iOCXFjq/M
8OdsvmXvQiXIVM4da1JGYZdyjdr1L0thlBd2KfqaD90uHLJqDsdd0YgAxeQf+rZfcQ+GpF0oPEY6
p7YlnhklPmuaZ0GVGwe4xTUXRqzvOpdROzQdSL5TdD0QPbO4keMndNZ3UUdrwTWHvavULxapWIGf
KJHzwNUzmlXKLgUV5uzQ0Mvkp7rEy87Ozddy9qB8CxLMWrTe8sNuTIp+nJOtTeDXRLt6FZtTH1mk
r2gUE9um/IqXOvXieD7Gcv7Qik736gGe+Row4KpDcdTipidTD/WK8ruPYJgxuV5YI/zCIfbY6MOd
USj3cG5uXbIt/DyJKKXm4x/DXQ51x/zERr7uMY9IGT9H9iqrIb3NiFIHwAkBkJYSs0OOoztXL7UD
DGbWfTGyvT7rtf3gok6SHda/llFtxpFCHDaVUijCms7qHa0mByRkihT42MbS7LwponcTz7W+U+ey
R9gitOuUCoM00RJm9viOUuXV6RWorRZ5DxXOmWxMXmbtPda11yhPkl3XAvktZmbnTnhy0NoLeQx2
ptAowY+pG7Z5rpDOTcRD4GvRSQdXz1SfwPTWbnbMWrW+DNnkib5/lrMZ3jTQzx2LeVjXP8qehNS0
H/pAYRvPvfFhrmzId6q6H9L0y23oTyu1CtgLAFhrrL5hAk8gC4wznwjqVt5pVBJxcuJULYPefJhK
Ba/tlxtT9ba059FE9JU5zptiPtu2xSxnEPAFFflINBNKbTRuds8IYEf8/iZLMEOpxSmu7ItZod1C
lkTy3jzwJlaqdSJYOaTSm8oKshWhnIrakTjhtHexQlOwTgXDQ3LnEloW9eqHFoXNYeZP8FAqMwwT
/mQ48O7pmWssRxtXvVn3qKC8w50WajUXJB8JZP2vvm+wfalakCi67kURMb2VVeOlcu5IGZN7Zcz8
3o2qPQzqZ2RJX12O4Zj1rpnL26FAAcZOJeQ7bmv5Eo+u4+vS8VKZsTpXfhsyBszcmvONLf+ILL8z
c8zV9YJoMWfdOSwgLvTauFFb5bmdNbrEVlH4QKR32kse9gRllwOD8VL4Whf/UYZIBnV6nNjdg6Wv
npg0b4xqubcjTs98b6zfk5Ym5G8MBp8x4wAOtd6wjuZsUWN1p9hS3xOyxtrMfTBG7bVMMjcACA31
61QlVuLFhv0YU4AmnvImNZEY4HC6guN+Rz1u3JljemebtE+RWdSo86w5eSK962Ga5H0kZygg1aVr
8wAFn5nqryUfAbWqZ9d/VsR2NCp3rblweinXk4RSXyx2sG5MF/KzuHBZ0EbarZFG73pokFKIjdFY
+kOf1F9JbGOCZ5cw5B3IPeXZcedjBfJvQEW9ayQJciUp8p5ZW29iGe51vi0jFPuJ5WAsHp1learF
lBy1V4xNRsYCkV0pFMAhD7qcM6YRBYZ6s8HB7eJGa94W236zcnCmHGJVy7/61n0z+v6jKD5G4oV2
2L6uczV8po10Xys1rsPiS+ePzZbqK4rTx8wsnzDjYp8rXESvhf3hcj4f2rR/xZPe7rDyafQLZ4TG
XfmeJc1p1QIWCDMdkVEomE5iLvxMrx5NwGVNq/6ytfZxtPMgnmgVl05470wLleWh+Uqd9N6NXoiP
ghCvXMddcoJY96dS6So1NpxXpQ+QjJATG8UiaIY698wWpauu1b8UeVct8jXt2r95dDFgsxyqqiKE
sXNuSn3alX18G2oIFhTjxh7ML1PLWy8Sa7FKNy7DoJcePTSqSKy042rf2fIq7H4Zoj3G0e9mipRT
3s33Chk3ma2iQJMPi/z/GzBsgAVGHPd/Jgy/SLInC/k/dHj/+k//0uHZ5n9tIjzXJKfMcf4TMeyg
qLNtYQvXRlZnugYKuH/r8Nz/EmAyiEwmvsD6Fs/9W4dn/Rd/Fa5a24IKrKOF/n/S4YktvOw/dHjI
/1iIw9awmJVMVV3VgP8JvnAGqyzLOdKO3VLfW65W70RawPe/NjvZcpknQGtI0F07qtlin4lHTcWg
HaycMuouXwPL52TskfHMxkm3LyVFEk1HvLGlxJRVkx6HVN+7qj1c5RVjZyP3YOWeF61v4C/0lG+Y
Xw1mw16d/QyqXKhNDzZkpqh3SElpHy39eXHY+rYI3nc2+ZeahawgvqRfBBT+qsLpd8jyPYATgjUu
mt7G9k6+IJ9isBnPixxIntCrt6SNPjb8DVk2XsR1ANr1Ghe/5jvUpgblNLPfaXw0kVQl24KZD2Pu
DITV9WSqo/heizsReiKsWdZtWdj6VVsixXJsss7N1fsuYmzJyC1PixBwDm0Z76KK3Cd3BvFRFF92
rprI863bunGR7bra6M99/Z5MGb2HNHlo1JfM/UTK+WTI4SaR7vOkGe53kNCWH8TX9yApQAbRqseh
B1Bf5WTXKgmJJSZQwyanXk20Tb8TneJ4Zbwo2JcItfcoYcFmWu2gk3tlCTv2m6YQvxNlRISVyAN5
HIiPJX+/bhjWXsed7vwwlZTCvIGUAM2dhKGVm94r5C8vxiL8qniuZlwfbkSbwYphioCFZEsw6ZpX
uyBLJkc7NZPC/xuyQ0k2bczCgbPtrUe28u0tyFv9hVCmOLBW76GcGtzU1pF4coZ5SFY+6IXDnGR/
zdF9GmPtMEbl5+IoHzHQ0GDU2b2rITW3RuyTDOtXS/pPYRqHwimut9AoXSvKYLU9UYrdyaWFdkC2
9G4oYJ5oGlLqaLB2CuRZRFyOp44E+5BdcAbE37KnyTQPqeAjUROoNLX5gzXy+G2hcfvhOrLwZtnr
uW1OYiRtPUFyvfrEt5smpyeFOI6Ej9WzZM2t7if8fJI7kat2643olV2+Nvg3K8yUvcrGfRVARcOG
5TV1EpF3f1KHpnyXQjppqCi3AsgBu1JYEg2bKt3MvnKZ9FfbOSLb6JrrWXKgy8/Mzn81TH1BmO1h
h7fsC00s0aWtnsaQAOiVk7rdEMB6gu08HjYnyuaGwr6wGDH7cnRF9sqmSljO7dLBmSj/276xHhgF
sC42yueUyGVSgzNPJWx1nwzWchUWCSvUPCr348p+LGVEDU1t75veSg+oci4OpZWgS81LXVPTttzM
p/p/B7CQ9ZkZt95ITwF6BhK3FeCkC0mOV7YQL+MGXaR2p9nqb+PEZRnJAnuNCVjj7XJ1n40NO16F
/KwenC4e0NrbkGXJ4BhMqOptXY+AxJFIeNQPjt9/pyTZNIpHmogoW9HesMaBkxvWeODjMX534rYP
sJY8bqQpSCxYyCHgLZ/qqvPb8rXCxdg540M6dmw3ehVPRucVq6rHsJ1LFdkcWosdUpnkpykzPNTC
83dwY61oJLGELcwfiI7u2EQHW9Fh2Bbv2LXyoJ81ckYA5vSVtLyGbNrZ1mVQlWSQtD3ZJoNW35sa
lzYltJ1TzZBDqHMxsdFviET/sazjm0NO8nfgYh/VX5NDKTbXrL8j0cWlInrPdcYrGnHaZa7M6NHG
T3iMIr4Fa55jolhCeeO2TnZJ3bzxVAvYTULZ8iBHqXgtVrZH5HhpHWu3qdta/jyhAdYtV7ndbgpq
saZ9LmT9h781Kz30A6zvjbzBtrZUp6Z3fJVSr9fThb3HugyDFdlVkKCs46Gsr3FVPLQEG3djNz6b
Sl+fMNZCw2EJ1o+99YxFjdYkTaAlxiatDxe4AXSMi6o7Te4y02aOGrZGIrrPQevTETBywo7N5kxO
uPAcywwP5pBRISNViGV1tNz3itme8rr91HIqJIzvBOVoVf6klyr4mKaynxPlBuVvzueMtVM+szmz
tKo+4OT7Y6VU4VPDSY9qMmSPtW1c3tjumx8ytDBl0uWolfsao/K5ifOXKIxiL14EJUAnPjmgnLw0
SedrIUvtMuX48qzu0XCS6HPJ5YtQQ/2+S/ErCXO4q+b42cnIFNW9as7blGVy5wZ9whQXaq15rZT2
R15l1rFr+/LYFblz1xv3dTyg9MPH99vQ4hYHqXJRB9ndjsjTKArH9pmphalKLZubwUAFZbQme89M
1wIVXAsHbHZuyfex/bJRjYD07cKDQSSu1TlJn6WBcFuVxWsph+lQWdajrukIPvK8fgqXjorYNFgM
TQTHo+Z6X0qHX9XI5raYoz+zNYbHZa23VmtPkqGT2tQ/745lYp23G62en5asqei5/fup7c3F+p+3
52J3/Qnb4+0VIe1PqenvvbEs1xqJdQexXPCUJy+UeXbC/pP2hu2HBdVI24zZq7im7ZU5S2oip/ya
LfnjUi43Wte2twpwEa3qkl8RfHy2i9lwLqxxDuqx7k6RnTR3hkUPSRfxgeGEFuD/utGjXD8PQJdc
WytuS9p1O1K/9eNU9YKSmSL9rlOmh5yapDVUD1bZzA/SiMMD1HpczOtDu59BXHFV1xTDDZV0etdM
KRYvjeJRQ7EwAuXTsQNEAde5v5/QqeLHS9QjmQ2HVgA1iy0EBBXq912Bqnkone6cSIMet8ag4LRP
M9DCfdRRQrVoPfjoF+GEq6bcFyk1487Ijq3t7pLOTN56wWs5GJUrqx8R4Uf9KW6FP4OATE1yp2qV
COcsVMTeIi7Mm6Zyvi4AWQWTa8D5am2Uz2n8Qqm6vsYyFvt6LOygSCgFfZCPNt1PQH28ZRg+tWl4
gvItkB2bR2OsTQAi4i/t6r9mNumHXMv/9IX1oS0d/ieThjclv4J2Hc5VGp9UpsAdILfVAdOIW5p6
j3yq36LFPVXKM66y+L7AG9A2hDEmtI1VKvLX6TDv4+5S68X8K4yoCoDtoAhYi/whN5yTW0bzSUFB
MAz9i8Y6Z68J1ziZcXmLhr87Kwqxc01DLDb1Wue+RDnauvopMtvuDzf+UqUMnhWb+cTwUeMGyhgX
kDya8mwO6I8bHYVGlUa3UrJ+EANtjog1HdzPQyo4YDOjIgS45tWyqdjGKcLEGE0cJ+DyUCjycRoS
TBeNEh763/gPB6ZqNpmAinyeo/JXitZTCmJHlQDlGcEfqGHZVFYdwBpcnwri81gfOiRD9IkBNq/V
Qbq4fAu5N1kMNYP2Xi95ub/T7enXMJYwbaZSHJVeb449hWi+0fmSxk6KvSy36ENlKJStvroP29I5
W6rde7rinIkMm3zGVvmqx8PJyK3sLZ9hs9qKRnuljm9yYoYASTLMtfDsvaWODY4rKy5yE9pbTWWd
BQYuJBc2/MSrm3lLY1HXama2KAqhgSi97wtnMe5axTC82kELMxlrlq2LGXuh243nTVF9sgxaPy20
GM5E/qcumTpssUOjx7ab2V2jOquJFtEuO5c7OmzjYcya7qh0xrhTXWnewBet6Cj19r5z9PdscXcQ
M26ygrzRGQWDYdFNi2eh3lIjvoZ8XJ4xrBxao8+fyCLnYrZk0PfiUY54WepOPzeyp9BpPgE1D30I
Dpwvc4kRPbaKt9ru8nsz56SEV2FFVZCNgA4cbClUs7RbV/Ht/qpNUlosdTjvKHh4wxzdINPd5XOK
r8TSVDQDRgEAjuvOcpkamd+QaHBWUdL7wJ+Cwqz+pdHlrvv5fZL6WxPRlw3Ndjc1xW2DPZ8oNoYe
twMeR0+Xozs0LINuTb16nUJxTCc2j7kkUVQYnm3TgylwjJjLf1N2Zk2Ra+kV/SsOv8uWjqQjyWH3
Q6aUIwkkBRTFi4KiKM2zjqZf76W8HdfdbTvCfiEu1KUKMiWdb9h77RmZVfbTxkpbuC+Moh9rN36W
AkvrJlzbuUh2vy2sQRuYyIGrs6fPQ13ncS4eJknJIew9BcCZPpDSh6sPlw27nHWMTBA8rJSXGA2U
XyXaS5kPHgWZiumFmNQvMTG4o/phYkL1B5uZ3wr9pp6hFZX2bvCY1U5p8X0UILuiuvpuW3uy7PFT
j8W+mYc7FsMusEC+C2XsD5E8xvFUkyf5xrX4bhVM5YbSjHa17H70gOn2wghfkefjp8isfabp53pW
4yGMHYbTbKwtA7RklqF0Qt8sUuPJninIRMYlKRFAZWAUnfWiteLsmhFjbzRgxkaTqqrNX6NZVps8
Lmu/ZOLst4XYW3PtgYBiZ191R5HnnPI254SqNPxtvJC+wUZegUnZYrzjGOft08v0h6L+J4NWhptl
MLf9yC/bF8vvXHPvsmjxUZojeZ0Ct76TbmBkuKeAK6iD0+WEUOPfVO700yEzAQ2fu0GgQVjhrB/a
QrPPwPI6I5K+03fetqFbbKfmSybh+0IWMeGvGe9Tfq9S1wlYfp2jEQM7MTge+eaWjXobFa+1ZHcq
YiBoU7xQvzqPVZZS3rcWDXw/4jLAVr9U3XuYuVcHOxRhKk2IbLk7A4TGlZwdLA+rA2zEygAYGFnJ
FpS6oIQ9t3X9GTkeG58k2bXshi+Gc/bG5ScmOc3vIsoqPVVne0x+RtYI5MxFu1uYj6k+G8cRIAAZ
qqlvKZ5NrmPeSf6Iwz/yw7jCal13X2FjY81uETgZ0ecorOFNErjCo6W8sD3bj+H46lCBby0NMzq2
BmK0kQYfWgwEm7FWzXsW6gu2HSd76GfXXL0TBGbzu2ExwvJu09Fil+HKHswB/n57nFZ1mZ1aEOWg
zaHqE/dR5mR3JQMEiBavLt4rORydRhXvOiZgv9B+a6lQJ7VwxeWTGR1tIG+jBqRD78GHpi7SxQVf
NvIW4J/2oF5ib2KRXnePnuMgkhH5XW9qLvL3dcg7pMhtei6ExjKbZ2Iyj+TqcFqUc7Gp+B5rIIct
6wiUTOK635dW8x2RcfsjlcDn5mnQDqG9mL4Nc5UOZI1U1kjkrIdJHbQM8olX9BfXtO+8EvlA1Blb
9agtoecLxIF7w+kiglCKeNN4LmbmuDl2uO7LaSjvy3p+YltqMsymdGoj4dNgXCVBjlVVPOsLy6LC
Y2FMxm+9iUdXC4RGB91U2iO7PaOLn2LBsl2p6gEx19Oi93WQjlm2Te+LtoC4J0zCN6Ubo3SIH0j7
oeoflvdQ6D+VqMm8mPphG3Nt8bgx+rAihhI5nNnhjjOwKMaXZFDrQT7MOwcxx7brRhbHXRMFGNfb
nSdjZ99x/aV5lN+Vel4eYa3tXObeO2v8HrNuJG86CgYWlhgCmP/2ZcvlXgLVbMPfYbL8njPLusIL
UMDPpmum6AKSjEPBgdVnSZSpTsIzQF9KciRb7dlp3rH3MIpeorfYjuiq683UTFdjdhEsC/Eh28g+
YyR5ZK94JHIvPQF56NGiMhALG/PeE/VProgCLtxALXaxNIptVzeyS+lRRdBCRWwY+pdxYOY/q6W/
IxH1iODOH3sXBS3yTb+o2tfU659kU4GHaJhyFfh9mfT0G0cSyYQlcEPn/TpXcsHC15Bvn8xiN7Sz
vHPq3l9656VrdAMiWYVWUK+6Q5uIs6mne866cm9q3k+vKsa3XH+vqPx3ePa7w9yUatfMmnFYliHm
0dSFh+aIDIHw0nEnMue7O1bP8xhCfPe66ftIvui0MDMMkz3L3/exCu1tvcQvBv4wtIRadmgdpyOO
VUTvRotyaCqKB6eIDqSDo4NCgzG38aFM3hB1MAX0UoKk2JouMj93OQ1v6LZ3S6Efa1jBWw+ffhGa
ChsiJp7RDfkXxJPGM3JXNMZzGoacRzU5TaE8zXFjMCSdWjxJK0aVf6lWs8RkXX2VNojgSv4aa6Jb
itqK/SrTKlKeLT9tigfV8Ir188bEm0yuJ6Ugs6KDqkS0tde1zYB8rAhrjemMeuqF/j7zw+3CAYuX
5Yy/ChkTs1Lo81X2znUgG9VtpmZntSxRbanWYcfY3ueGQyD8WY+Fus6iQvoMBQXqxq7NjpJZ5sEq
cQEt9uLLUQBuL6btGBXz0e7qXc126GSM6rvXYkuyxGvXrYapyXkGovAievVNwvlglXuIMnmIirE4
RoOePdaDlj2mlIMnW/e+RfWgn11LXbJYDvc2j9XKlNoDsy1ZX8C6V3dDzyGrO8nRibVmM9PZnRnw
l28lXN4adoiVde7jVDSPlNegx2Pz6GqRca9lerZPas4qOvjMNsUdMjYcvqH+yD1M4dtwbnHQYH6t
qS5QVppygrtgzyGG3p7HeaH8EeMqqa73bjk+jDQ1Gw5WUtCOMm+uA7CJ7WQ1b+ozKfThUC7y3fbs
hEa8gFWt8m+IC3jdEjQ/2AMCbRgQ6ghO8kquNF3mwgvqJIbvzeyBbV1YqhcpElV7FtfWSHZpSUI7
1hIXvc2wdzXenu4gQ+85sybFICTaFK3Sd2MYbpw2R/6caUaw7pCT1ItPbXpEt7nyWhCsNrH1EnkJ
EwPFMyMzcUNQeukzlAomnk2Kb5BKzmfICJ0JRes+ttdGw8vay7wreKxf8QvwbE/ge+pTc1k8QWDa
LHg6JTvGcDG1Oxdm3P9Ma8Pwwe3uqmlE62LwhK5YUKMyh22GfYaAgGdMURTF5gjsU5FSn4mvHOWP
ny2MH2NNvtrpb5WaX+PS3tUOEtkJdnXgQg3il2Fp7iYtfSkCxGY0HJa7q8SQrcgSNWBdX8uWy7I3
+1enNobTZNsPyWoDQBpgPgD7DMwx/JU5ooeVYmvHRnOwUY7ZB1pCFuL2k2HwHO3G8MVd3KcpbGcG
57q4q93pKORo0ewOOTSz6nNReCHNJYsOCLAMfF09uFmTd4Nyt/P0OEB0/TEY0jeGuvBr52NylL3t
8g/PmA8uvq9VrEa+JMMtf1Dso1EZ1az3AS6YZmL7lZbeD2RfewITUDs8uHp45RXcyTB8tGPR7Ies
Pwwq9NtxYbIXGeWW6zfzo2l4HD1k96XtYrT1asTymdjN7Xg0FvN+nisHB7r60rLvDZLO0nHrXSvN
+2WVY6il8lmiQJc2r7URvyEFYJtLQ9kxzpwSjdx7yb9qP5ZuH79NSwsYYKjVps8RvOm09ChHR7rE
Zdz1SX2fTssvrULBo8/jL34hG4yN0vZx+1Tp6COvyxKNLwN2F1u69UX29r0NoGfO7IE1L02sHYZP
WeG4AbI/iDKLTcZdM/oia/ZcPhfZtA9MYyHI9vGTkUQXt9EgRCPr25q2Q34YqyWUI4FIvPyoku47
WMwAKNmImJ03CGfi7LPg2PdDvRAuB/qLOBEW5bCLpRPtcH2vkIOIZh/FeVrwdF2tCIZsXFwOfAWi
BxrTdjxo40LRLZqHoYrfRhZTQZKgivc09lbOQx7a18YQd5puPqkGjXpl5RcbzQ47O4Y6qoievekT
DGrCQFGwd8F2aOR0gFLHUm6iaMeYxv1WchxpMyJcc+V3z/Z5XRZSu+aURd04BBXV8Eab253iitgj
vFS+2SjEnM6IG8TN6WtiGfqOM65YbGDE8VDtGJS4Pt1edhfG81vn9peqBLrXFLCn0QBs8l4C9jMO
qUHbZU0TK6a8Ohuy73YqacfV4n6vCkDbsgS7PaUeNpASlV9M8xSz2m9z56VlBDuFLPqymZPFxfI8
ThCN6vJj/dNknC5W6zw0mnem8UIMl2wi4zXlJ5dAvmvJJGKUO8tqt3Y8Xqe+e4WwgsFKe676YbzL
a/GsHzrcQCpuL4ZZMaLLvPKIB2ILHe3JS4rpOcy1wIiz1GebmO4abOORWwzouxGUIdNF8DREzkbr
Dc0vU35AZ64vC2Z/+EQsA50IGNuQ+LTm88MgY+Qp0Qfk7mRrzgpXBnM2Zbu7fhq+TQZFEkpyPbB0
PFKGLtHAdzbSbYQnQW2xI+wyJuNMjte3TUcVzUAfIUa3AKlXF2csh12YxIkvxDebtU4Q1RxrVVhe
wriL9xMT4WNC2VWgfhKsYsqBjeOYVQ+QU2H90N6PUb7ciXA6Z7wnW9sdd24UA94ox49x1sBVWAxh
OnATx8GtjosSPnPzwDS9emdpiLZN7AFdnnGftQdSwRw/8fAjRD/CDD0Qau3ATC2NmgjguATxG8Pe
kyMmNPcSzx6CPIeZ6XrXbi2H1JthwsSfpuFDX9ofCHkCA8M++mOahhlJ27a1d9XQpVgwBnlsgyxr
1b007uJWL46J235MBpYb+vU8yCzE4UKPHlSKyMIN81XkSPa6Pv1CWmENtGpmOnj7PKJHNkkkuUq0
1CxBD4iMwyA18kOKD2aoWrXtK0JtnDyEyGWiRJY6W0VU6iVOIN2ySVOZSJtXScr/XQ++jpAOMl7/
gDogOQLzp/hG9NozPzeZh3HnfxPmOrqJy4PZA+423X2HGjYYppj7RNQ3oH0aEHNO8JzQMrZ0y7c0
7Jq9bF7UUs6+Pjv4r+J0n80deqf5xSvsF/x89W5O+72cc39wGBrlA1HdnfOBMDM+DD/7Wb7NY4kP
HqXdEW34U16kMrBn5iJeIn/Gbm74SdJUgapYQWH+06yJBG0SA3LiwjYN3YhTFS8dhu08vcDEbFxD
2/ZRpx+UtxzBlQQlmzkqrXKxP7J0mgONQ+KU5iUgTajpjL/KC2h52kvup9DMy7csq7d1mf4q11y5
MWKzIdGJehSBE8dVx+wzoCc+YviYX+fm0rXz8G7H8Gf0TEe3cKQW8/jvYdlOdnVhjH1nMVw/LN63
0quImxPdnSAhETwz3smoyoirMGk+4brRJDvuAZNVuqHsYuZMOMNHqyG2r1oR2Dy9jlri7ZX5O3VT
66x/lvSnvs7i6YjKjvloIWKyjnLYiym7WqLrdlFst3cxYDm8WL8TlnKIkNUzaDbGB9J5U5bak4tk
PBqaMh6ZziF4ixgGm8p+w3O2gM+maGBk3gawTNFBDvabngw7oBq6HtFyxyWH1Gj/KAx81Lm4Th6w
lVJ855zg905XMaQZbWZ7UcxUwJdEDtvSLKnGwCKFIwfRmFW8r3XGDNboFN2Sx4OMvfKyyVPztR/e
Q1VXIIfafD9P6ppIaKojFDoH1XmukaxlOeuQtuEL9SNiNRm4LZ6Bhv5uk7XJd5TmhtYXL+1UPPTM
h3fliHmKYyaI2whVh4TgN6cX3oLmG/rGxzmccSwBqgOP8TRL9zI05Y+eDKKt9HAQ2JD4+wwKq8RM
qAk5HewZiUlf5/OmM00fSDOrqdCBCN9+dmnuh8O8pQw/2R1APmlgWJ0X7TpM5FdEtffSLhibp8rc
2T0xtpYkV1NUa2cA4Q+WEayQqpgCGP8OZ6oPRAC1O2ScbR0uuIMK46BbOa4ullpoKHnuzfZhdorl
WMQhxaqwGSornqkDW7Ft71Q/Bw780+K6WHcgLKiU8a4lyu8YSTNm2uGDGaXY6IAXHZgadG1xyGOw
9Tf/PIyOALo51qKSkJRKO8Ve/6B33BMmmH1kqrZ39cKCACn5s4iHZo85BDpGMfBc5uU2W8ZNgkZ9
uzgaXvVYxihyUufeo4ByF5AaGdI0f3brZjvH3IKzZ13KtD5Wjmf76C14EtjapWuKrzBNhx2d9KT/
wIZ0mYplQpzyZKt5OLdO2x+xQR5aNmdbNmxyy7MtSExIOJHnWod8YNvMADcdKr+yB8O3S0AOMrXv
435ApMAcjSOVBq5k7c5lt8knLssCl9vQKbqxnsplYQE2T+kTenf6ri58Ed2HAa/2D4FNns81CkDU
0h1EGD+2KFbYkYeb2mlSv153+mWSHBMrJ0kkNb6WuciCCDHpJkoB/6O1xqgrx6NW9/axaOP7hky0
HYqoFGmt3kIzFDnGaHTLLUAmPoDdGhAIRFOYnfRm8rOBTAizBrGd5018tD3oNxZA20VhKtUahnNT
/Gol3xzDWI6qDp9MoNG7m4SjJEs2v+UJk/JCe0iy3E1MwUnwYC2VjXcjO0lTDHvm3dOJO+zC6Jnh
Sl8/3yL1hpnEj1iH2cjs0oHqv0f0PeIKWLkbrT0zRidl+PbjhCt7u+FTP0u/jS3sCXY3ll84BF7/
Iae64WiToX9i2N3sYIFUJ0209UZHQ0tgz4qtNZnpoURZwszXbHVVYT3vbYqAOXW2hB5hrkM+v+nw
dftyxiEuQd9trdVuG5WI512teSBUB52OnnzWbnUYR24OqdnYQeIELiOcxcDzfg3dAFGUHbiEVTSm
CYPJDrRlxoXYFcWT4hwm43gNu6tWXY3mlB+VXgjCXmL4UYPl+YtL7i2w0x/LgLO86Z3nRVfupihQ
a8D3wrfg2NVBxUURdIv2bjCBYL1SXmVm275n9E7AbXsR2N/ZdIp3crD1E3siPoCEOyZI0+u46nwr
ooYhzcPYhFZG4YUTQIqnTCexO7Vg+LIs/ONDk8UnbrhpDxplBk6avMnS/hbL+V6TyXmcmWsjzD+l
ibHD789+zgzPEV8KzGR6aN34ZXE+TBh3x5saKPewZtup5MFlHzND/I5WFk6az8M280Jja+V41NAk
AeWsGytocmiWEf35Zg6zPphdzLuWjSwLLcSrKQxMzTzksHeWx5S5+ykkEgDhmguOBUWRa0IOYCa1
amXiWf7MhbCCMIfEEM9cEn0kp63o6w9a3O/uZEzbuXAuHIDYeHSQW1UeLScX09Wu6ZsnpFEkVBTO
k0c7YNORFGO/ZzhPOFbJVHOecxxlwDZtxoytRmvzjfDk1yWGOjlW2pvsJkHvG6Inyj9uyiCH6uMP
LdPMEHVvpd6VxoHiaf6ws1Vt1y/ZvkLNq3ledFr0Xamie9RYUFiWvtmm1MJRhBulDstpy5YZHCHb
aI/3rVwEMCruBLUSaKrY8LWV4VXbYIhbE9XIepPjPe82o4i7oNbjs2aFjyZ/d3C7LG+qptuHBX+h
zMOHaEJX2GtXp0G4yURcP1V1U+yEO7+SDQYAdmI+6RDbzNET7WY7DrkDyeEO1c3MY5xAQq0Lmzse
2wiP1p+2rfQG3zZXih7qWNTnKPb1lNn4JAn6hHv748a91hrSc0YbDWnt8tLe4NxQcx7shXalqcI3
9BSXUKbJwVzzrYfiKRd8v3GL6cjXcPF6iL68cuScI4+TWDSWziMIoAEmtpUK7dA369WdWqds5S7f
EOB9HFkH4oQQJLH8AY3NwCwK9w1Smmo2iyM5zj6DuQmAl6K8jFHO/QEab9X0iwE5576N01ZyoN9u
wMjkkaCJkU2mxrB6JXJEw/qQE9k3ZahgpaN22b0ybIWJZvJ2zMSeBtKrtt6Q4wxudqBtYPrWcE6l
VQGfdTJ61Ju++F8/p3+LvqrHP4S53V/+nc8/q3pukZ31//DpX/Zf1f1H8dX9+/pdf/5ff/n7T/mm
v/6l/kf/8XefBCXoovmqvpCJfHUq72//HP/8+n/+X//wn75uf8vzXH/9xz9//EI45Sdd3yaf/d+m
ADI6dEna+98V1Gf+GvWZzf/DN/1VQe0a/+Ih3Re255ANKOw/Oaau9y+gQzl2bBOPlGWbxt/qpw1w
qP+LftrywOF5tmEZuEXs/5d+2hR/TzG10IwaUqzqbYYfhhBrrODfxAaiqo5bsiui0zgF6S2dAykH
qwc5aceqDi8hjwVC9OhNHesZKVa/WdwyPujTNdHyEwLc6Vj2LcOdNg13uhP2m9yr6IB6eAdybOMN
1n3L7+uC6BpGwowNvmVabwfjBP+SCx9VDQTOkZCH49iMX63YJYZaEKz/+Zb89Zr7p1IVjxV5KN1/
/DPe7//+e/JK2bqrC/ivhi7+gdY6YYzBJuLKY9guKGLtfjclWXEI/2SVQ6UrVsMatrI/wfkRoXE4
SrB/Zkt+AJb0WoYmRB293oO+LDYcuck5bb0Ns6Cg9Ux2j57xwpKgg55XfSs1/ScwJuvx9iEvKL2k
N+ksWkD7SRykYjwmWrHLHcrMvuTBiLqkqHaASsczo6gj1bk6JEvRAIyB44x0bjx7jDz42a2PzKwb
v81mj2K7fb4JJHGaGSevp/Zjat7fuIHrh1u5Q66Gc6Ta/68vew7bXECGjBR6eDmc0xAGAQ7ePlBv
RGjwqE/+Ib/VDMPrhLRvFzIyA6wtixRuqvmjOtSO+GJoBxfLiiAltETLRnPzRjHjBenKjIwVr1np
OaF/e2jVZK7DSaNJqwjK+wNcbSqEe5GdL5+GBcSrr645ioPTMkLNo5l8kivsj2DJ8GRJsw5WlQxc
bD5deh3c3Z8fbl/TUPhBE3EONU31PjG7RxjPHi+HHXTRiAsasJpPWQC5kNhXWlQ6A8fgf95U2Rwd
sxZOk/KsU5MPf80+phU0Tt138n6HHbS4aYv0sgcCkjOMbg51RPmCiheF+S0wt+N28EdtgkeaoH21
TJQ0IYB8kWH8uyUQ3A6f2TSuOC8Zw+liVyB2u/NQtoEEGOrg9qGWmEIBRSbngVpwxbRNu6xWr7cv
3T5E0cQfFouGiM68LjrAoE2ulHa6fajd3wYTBWYVbNsj6x0QLbnF451EUkFM5sRUalnsU1wvt/6Z
DSMOR9Eu58SEJjg05rmt2rucTGmyJsW7K3/oqgOWEYMZupH7mcZ2pzoxWhZO2mulEfhUjzI99ugg
sW9ST9Uk+JQA8tuBag7AHDT4BP0kw37sQa+eTIvdrV7pgAei2GDhjHrtjKJSsvJLnqGxmtvczrGp
PSra+1ObZJdcFcmezAU/nhr3IDzYI9wbBydla6vlE3W+juMSqbTm+dnUz3utz+9yHVU1BEtzq7Xz
eCxDtH+KFOGQJXuCP31/C68w1/5p0qM1Q0CU22qqrreCv/YIPmStMgWy+s73O0feLnHCZ5luWltN
QdwALaUr2/dkSJwgH660tdiAT9rAroSSrqj0LG9C79adswadu6j71zbpP+SSayekAdPiGsfQnbal
coazGmGgxEnDbo9+EqxVPVg1yp/ypSkWFqA1g7qOUh+7hsWA3g3saPQopuofJtu73Zq/7TQ2fU8U
t9tYM7GA8BJxFXt7Qer1+vuVr2VPpTJlqNOH6LOaAUTT8jmn3HuiT5qPGRxYphBVtw3XCBEOTLBt
BWbBxm72y1RcOwd2QKFTQFu0L0FRPrds+0G0Iz3tq7Xqdut220+TvbWNQduZdf6gdcA8K4xdRy96
WalKqMLKs+zxh0bZiAPipLJQw5k5fKUVi7klSneuSO86Y0T5lHtvsYML2DCQ9Eb5KxJ7SEwjne4c
Nr6LgoUxD+UhWFLgFKn86DsTTlttDqe40QQ8jex5XAnwjflSivy0zK6271VzX+EywPsZfs3ONysq
38Oeh28d+bfLfM7LU54Q8SXh3sJDlrQOVO8r6wT7sDP6t2q7a+WbJhd+SkGYm2P1XA/IIci+CX0V
U/yx/MMW1eHSEa9hohEr6YRPjvna0Xj5Q67BJKhQanFBUJ0xmBa4cdFVNVt+mKAu2bb0AooEI5aj
16pDiisWcqpOcGSj7HsDMo9VsDhMSx0X7QoScfzRRm2a0KNsla2CXDPBjnsLPfssDs06pLDWcUVp
PuUTM81S6pciNn9Ye28dbnRJ/UW7em+5muFHXSpROzVHz8BVI7H9wxJis9WzYsjcodmwyt6Zc+/c
G6YW05/lvR9mJMuLdeSCgyKgo6p3LrTATZixeiN/++eUYnDRsvAKnE1t9EgPfc8eHmonQt6QHRsc
CruUic8t8oQoNmZLomR7vBv7ej6kRVFtDOZF+To4qpLmuzCwi9se8iRzRryYUL7EQ/vTaWO04BFG
WI2EgADjEbOYfFiOmSYPaQRME7UJMj34EUQ4Gge2V5dpHXBl66iL3VhnDuQ51kx4F4RAub3k+7Bf
nV4e1uHcA4fooX8eloIfY9ZeMIFRfdMkXiVsKcgJ8r4qxEnUgK01/CLyMwyj1TfCmI7AMx/CJa7v
ng2rMyRYt5jqqXW8l6+DPoeJn1pHfyMzQHJGLuH4NHEzb2TFwjN2w8dRMjuXdX6x4LD0OYPf1oU6
3Jrabn2U7XB/PkxCFi8l9b/IvktYIptMssFKhA1xp20fF+IkkU6c4mVApYiiZqlTf3SMgvscGOs6
+NTWEahiytzbr0luLhwoGdiEhMuSGF4NqRUK+xprfMVmpksgMtBj4nROUhPklESMAoXG0hkMNMBH
iE/QxfccpXH8FPY9yoDI/dGU7LdADzDSxUlejUxrnbfcq/stgpwW2Z9p7cVM/pXjOm+p8KIgVKOx
idfZ8Qx767GIx71F14bBwt3X9fiMZSb1zcH6nQN6quaku8tc0OgeFVmiGuWjuQFbaaBT6ZxSHtO6
iPzut5b1FgSdCI14uO9d2zhGygzKEonUkljVR9WZLYwNNl4JkNvDxHKejLeQhSp91rbQKIEZAYHU
jfo7hIAcIc+WKMRB1sWdwebfFbwwSdp426U7uqOB5dAbt50OqmrGRT7S97pVAXJbWUGvVhpfx3WK
gGSQtXOGl3IyvPxX59bbolvKNwwVG7hOBSib6tLnBpQ2rUO0nbgVegZzDjwnlh9MQdFeOkvEJodu
XoDXb4ntQFo5oxAIM/CCq5CH8R7cFJ4ydVtcnHTb9OqtaoufrufGW5faPe1+8aZ/I0PpmtnQ6T0s
5xbS8DVuZQf8nlQUzyowyb90tzovSg85C5RphmcA3eDnMiwZDvJ4jwKKJWK4lZF1dRawMXBKDqQ0
oa0D54fbwnuIwvJQLYgk1ZTSMDAOccrB3ZJi+IUYBLOMvC6TK31ViovmjhdXZmTj9e2akuntRKje
p9yllsre5rzGmZ5+sHMFSmSZx0EDEMmP7GeStL2o6B4N9oMbMUa2n7sKRXStq32oHUvFHLNKRELh
gBnRyVXGUq/63s8AuBSJ16W8h47Q7odSIJRSzYsQ0+s0OW9lHcIbygVCR7ZMTKh2zlK0B296rUv0
A5PlHsw53CextmVfiuOg4spuic/hDk5MNKjCIAemYyVjZs2yGVeiEYU+wIeebf8s0mA0JmTfXX+P
qOEQ8S7vSjcvd9nS+VED0BEa79a2u7O55K9NU987JiOqCO8VoSpQTYbkzgIlBXlClGeDRUvsuV+V
+hg78cJ5szfBgPnSVr9rMUAUmLheE+jrHbLlIzXnb5hGqO6L8myOxbjRpHfBUnDWsutCmf3UUY5V
Ziv9MlmeDJE8pW2BJUOPEFvbn0v5o1aEnSchZdAgJNfheBfZ9VPMDErL9ZciZGeJI/GoC1Q6ep1+
b3R7U8kBAF/kLscyHcBSwAqJewIRlU66doO0KY54b43lzLmPTj+7N2AhRFl6J2vz52hkT8g09H0B
1HBf28kF/+UMe0U+it4ag3EEf2Q0MCpj6idSqZJNEx0ngEyHRXp4DxyCWWGKrNJRRXS2DYUjNNJ0
6yDD6WO2mlnjbea8Idjehbdr6vAskmhA3+HBSoxSXmpUjzd9MwqAq2mP47E1HseMerzld7Yh0ayY
43tYGazTK5sUdPFraQZWYGtXZQ8oClBwhjKJ907nmfB2gmkyF7YfqRHUcffmVNHDlHLtV+GmwboU
ED3wxN7JwgLFs7AnZiDwcu/dMmtx6W4yE9g6lbf4ef5QTs2rKKJoM9gaHKvI5klOliAn5pfSDrPp
ZSikQ5Z/yGQxqWED0i206572FIc6KWTN7O41D0vP4uT1tm2t56xZX1KehZLZW8dcnOgolO5l521A
XjJcXj3JmslcLqcmVl177yr4h5MCUiwS8RGVwxSYhnjAe0bZlhnnRrNfcgnPonU/WQxenRTRv8x5
Sli5YMGdfaYY2wE32T9Y0nPlxCSwe/BjojUGsqTe1dttQozbQeXlITKjbbOqu3JLVjt6s40WWcM9
D0d4XhAcDNd3k/4+L/HNaHO91abfak5+jAkOhEgYr17LDGTuTioeP2toVUdtPngmunkPCcsmQztA
HDUxT+G4FiWGBSBuzD9VF995hfdZkWQLGUluq7xCRq6OapVhAsZhDMrjjxH02VHrnuv3mHfzs6ZR
c6DbYKB1NCHSBUUh232bV582640gk/OjJnX077odGB0yntg2m52xyL3Eh4TRYEKjKhKfvR0OZ5VY
m5bVAMz95GgK9vQwa0E3ewYIThusjZtRwqPtxlRqZ0mQMTHuidTeD9PUMNBor5qMXkoTFgmKlQAX
AKuo+os0qS9BL2KBfw30neXM78PUYdVIHW768T1X7rekZcWrZfciJf6jzVFmmxWx2pp8d6jg9REX
EE5KHa6d9pZ3y6GzaBxyp8QT03zjL6ZsSnmAdW72pgNuqTOk+dj2J0QGFHl9lcW7vp/kuephcYzl
kUSAkzETRsVtDEqUZ5Ue3cnMcYIyBHnYiehe0csRoosOq8wrFoOEZqSpBCCDl7gCxLm1eLpjKeGU
zWckQhHeQZ0K2/Zq5MnSTf3/5O5MlttG2iz6Kh29zz8wI7HoDSdwJkXJkqwNQpYtAIl5Hp6+D9xz
73rbi1JUla0qiyQyv+Hec+H4xmgyyhfyG9WONTgMSmWvSSGkBgzm6/IXabheDK5lhBSL7yHZtfZP
Joh8XEfUzlOJW5aChP3kIdKid2ijS5xjcUolWQuSO7ZMWWKNBUHWI48DZcEiG4txsWQuj//yQial
8SbPiLF4MVzIPIgJ1rYRkAaRlIqmG9SXZmIb9wwgJsACAngZq6FYHLxaxX/C+06j5LnEqBulf4hH
P1XjYr02weNGln1HboqSoUcc79izQ0SLdqC2f8Wa7Us7+OEhU9iOnnzJKSLXZh2gQy+CJ1EtgWYB
2FLaIhC06a2a5e9AxNp6fngYXDqlH4OJMO5qyJ01g3pk1QlOn1iwFwV76K0I2zJYHDYMHrkcv2I9
DjbFstu1MALQ/+PxnLknwnEc90ANIMENGg9bIddBEwTrJRyHuVtFR15CnhsrzDJzZ8Y7S5lYWewo
9IMGbZGZMQh3Skgq/MAYdR/B8kSGfZNtvVKdooAcpimIGJ8YXEjqtQyt1xRXvD961bkcxNcwNNyx
7Qcqz01cwj5t+0ttAynA12MiUhTPNta8lRZnL1N4KxdlZgYrKug9ftuwN7rgWo/gtcWwww1ifuCt
MfvdnEzDN6UF6t2HrbpwJW2IheQ9mOuA0X2VSG+DGpg+5ISUkYQ6XkCqfEAM+bGxSEGTXJTceuDb
HN67OjRZOnCIzgEnXUwnwGYF3ApBc5sh+Kau6q+5Nz2qNgj3acJGNwPAWon62NXNvvGKs7EwJdOi
x1Svzz/ManwOmvjWSuCc7NT/lBa2I1IFwCTZDzutXq3IekJLZtrda2FbtwbjaYfpb6SmcMf0ZLnJ
c2vytPRU/VFmPDKEboFbIFpE40R8+sljw0XKTpZDgDPS4GdAdyO6mFHVeLJzgRWj/aPXA10LfqAV
W5SuIIVQIA5YnjWz+FPV+VuBnn49Iw63+/ZrLvDnITsn/M1w7m3XlFtklC91bvwI9GfhsG+yCvHd
tNNF4j3ls9hZaz49aH+yjJu3Hr+Sudy7rIpwEv5NO/0cYUit3AYkmZGZvyjY1jjgEdU14XvlxIep
i12a6E4DgRvfm27BNH4bfXJ1i4RZmR5+RqaHAqbaxEV5I3fnGxLVc7H8zGJofzgFZpeOg1yCE9Jd
3YDm7XBEK4AmRlocK+Rjhoe7ayECWO1v3RoPKa/itdQuYxgbBxMlAyJjKIG1DHZ17uk7VxtDBFzO
DtLisBtrBmfM95fN22hDJpj7TTPFjBCVnAFZnswKQKetT+hB256pfisOofCeY3oFs9K4pdWrCMBC
ktuSwawAZUI41trJpu4Aop/kDUTvIRqlW5iX697NUFBaxcZuwdxJIJ8jAmiCww1u+pCndMlhDzpk
kukMR2rSyNEo0a1i0DoWbhbtYwP31ag1p8CZcxyBvKHJPHwR4zMjiyYPt2BRVg6LNzmTNSMCdsON
Rk93HazqNdnpJcB3vdXZaMbWq7SpaERPNNsI0rtC/7g2xfwrLaEpTHyMVnGfk1ZFK7GTPWjauCLA
ek7eGlXLjWgeVZCayJ+i9HnUjhxEDt4XgZuR6dO+KoqPAgWQV0M2i6bit0WtuxZPqRNd9FLxSud1
vEH8MZ5lVP9mReitrdjS/WICEEFIh3sJKPKptebPMfPGA9nj1hV9LyWqnO7ZbM24vog3zwx1KUs4
5HWIx3/iDuEEBWh1A4xKi9HhDYYS6vqQPCFTmCEO3Bkxdb1Ps7G9xnPLLE03V1EHL1K2GkR/62J0
Senr6bdJtN/Ga3OyRicGlS2lJT83WK8GsVO3xJMGE+Nmb7YM1tIvhoYsZwYTv9MFHIisV/dJeAEd
yAgPhYSkQo9t9kTzNmD/seWMk6sq5/vKYdiEOfbnGWH0Bj3sCEvFfvaMLDrFISk+Sh3LNp9OVMkc
X1Nn+Y1b/0Kj+hu9SXF0gXO7ZXpPc10RO4D2pww02yc1cNgGyv1V27h/XBm8Yua84kz/NTL7OVUF
DmH2Ys1uHAAENqhuAqPvOO5NhT+3UZeKGskxRk7BovkEdYAw08BGQuM4nxuZ/VGTnW7hQxQrQ9IR
WMRKEXqbPjVCty5LcovF+HqXIKL0+VH27ZiWj6Hm4R4d84BKZ7gSW/8a4H0+ynL8bFVVnetcUveG
iJKs0WYzixrUFJp2i4bpMI3LsBIKBuYgszWaLWGgwyqtqeIQcdqsxM0bsRG5D97F46l1x30HBHoF
SQjMotGtlbKmx1TcRA8sQ2kl0rZc22q1ceCaIPxXO0Q5Uoq8/q5DMZx5834TWl/6qphZZniCnZ04
uzAYIG++4z8NgI9R4ruimi9dY/8YDLO4eeU1N/F/0zjvvMzXiL8Cv57026Fg1QSipDyOWPuc7Fah
rz4GKQpsFqdnRrPNzpTQdhqt+g024BFOqJ2m6NLOzrvG7UF+wDtpsNj0B95Rlx7Ua0eEnvGfqs2s
p9LA6EedcAzkd4++Px2VtbLxZFEAV5D5CJkKRVdspzgjzW7uADWHd0ZHg89RuLJFK5/zXgQ7e5Yv
gUfMg1EUw1MzxH/iJN+39EggkrjiEQ6/DnHEwItHEmPjZ44W2F+2hRt02fY21rz3eKGct3l7C8ay
WQThq86cwvcwoOPQEutpHia8B3FEUKFtWIQMxm8lWwIM82/hnJzggGBtLd2fWBsemPM2kcdW30yR
5A6dbV6oIDpJbRjmMDCJCXtSpjbQAwFiAP2yNyRIbGTeLuIyxpcKZ5ocLFDWzdFNYHLUxhStXT1a
QgT3tk1KtERtso6LOdmmbiA3egZcIAHz2Vbhpk6H62BgbJPV1T4KdEwrFVQoRVt6TsN1z+UlYS2B
qMVdefgzKBXpJqOEOOGwBFtiI2vOouYPQuknBfgb7bLC/K5Zl1pnGkqg8tci7E4IP9xjcz/lXvVu
DSY4Z2xiXQYDWCQ2Z2IT7a3OudvDVLBcsrD56uh20ZMJ9CtU5RGCIQykcwg+3MWEAlDoOyj0bOuy
s8MVPjGvS67BnH3RXEW+isOd63ifY2mYbGcKzMhFt1FhrA5u/ScderURMfZqzYCwawoLqmRwrzMT
fEiVP5KEBi+ZTB5PhdHE6z7CEeVzA/BgEvKtyvrPAiTPOWHbvQEtbvNpSnbwzc59VhF3kOPXFq1G
NFhd3BLa5m3VBL6MHG1jYiHozXY6lDZhBH1P9TdY44trf+C1uMYZ8Ras37qjbqNn4ioxEgjSroez
yNTsxTXGWtpsmp0Yw+HQzuDnwU09dyJ+LbFyexbObQaLiKNLDgFQARvVLXP7mSiGtIHmh5ay3Thj
nmx+Foyq36Le4rubjlzrHpIh3otrppXDqW1x3dWoMKMBU0c5VNsgKc6ZPoCKiLFzRxXeRiMeHpAx
nEPy0qbJvFW4C53BzE5QWcddq0WAZXVhPE0o/Z0JHmYK52+Ma2NT/aVLToVvkA+OZCn+omwgW0bG
xdoA2ZxUQYNOW5mrGEkhMX4FLZybPRJgYUukb7UeFt8sazE0VGQNhBZRS3krHm3aurwubnh3kxQU
f68zbMRnU6eL79+5gXUxQEe4DzvjNvDi+WrREHJod+vect2j5RpfOTbazTjKYhMYRviWtLe6+w6o
zZ9mI/euDYFx+YKcmxE9TIQ1rjuj4+P2VLjjs4kefd8GjOWG0Gxunab/ylB8beNE3JoOmzEV/1no
XM992kaXqkz2DsR/zRqqV/TbgB1SA/yNfsNK6teGeyaag/G29yeJPgdE4pnG01RalYkNQtu6EC5C
pFnrTkdVPRn5QtsVFP8qc309sreRhQeiLZTcWOh/T7hdd92bgjmZ1x0lMkzLtDZ/ejBKfptOdrSz
bTfVxQV8Jopxs/PdWa/8WnC8lHV6mjN9U5LYvZttl6YooPQGncorJXkAQDmgoFmLGYcgHBcm0tga
0mF4FMj6WRwSUGjjuJ8adBJIuH+5cHrWba8bZDzMl0Q0jOEnAm9jwAa2E0Y7NWbnbuFuSxoH1hsj
SmX4kGnZ9Sc9mf2us7Hij+/gqJqDRm20bkW8HZ0IWEpGajVCSNwyoOjIkQErM/QioiXFx+RO4oOR
sXUcshnHdQKtGx801YaA5PGZdmBN22HZCuVYfbQ4XPpuzB8jzARkYBtr0rMnc6lvnBY9x8ISLAdk
xw7j8mDiwlO9md7GYMY/07c+4kQDqT+7tS+FfXPr1rpaqwDKXUz7oQcz1FxpHN3GOgzW4q53gLyV
efqIccAQb9DfOsGQAl6ezQM2/2JdeSGVT/2ZIajR43GZhcjm+SkocJoHrKyzViKHtm33l2oQAXQS
7yrZmlfb6rj7sMnSMupblZg7jVHRhVtjxa6tvTlOzdun80gn1aWO+X8anBWNJjcMCWD8GV1xRylK
0RkLc5sSc7THSL1n687S2GCqnY9Bxpyngdqc//RUfrOLrNg0EGVVq84pzpVnVzvO8Zie/34RQmVn
e4EtMzXeRJi62M7FUHf1hq1kAu7KY0JAuk6HBpBmPiZJj82RRL7vBmsjJazDLZ2PuHDZ3UYwVTyt
4tRkr4hqgE0ETutTO9rvIWFaKPCX9OTwltsgNbKU97pl+Z47Ma6n1kZHsmw6dfZVRg/sESqeOd1q
VoRHT1JwTciUOZkb7DxekS9BGfhJKuLmJ3fblABOmNThpz2KhqGXtA2/sh1zPfQFUU2DwCPWuysT
Kd4dD8XaHNtpbRfjzSEqxE8asZs9XDcVZSBF3J8xn9lbMsccOiKYTNACKwer6Eo6drEt9TnYokrd
FtATV5Y+nNClzL6XZ35o9OoaCok4N2NqPfeCMtljcNdaDL+cFnXP2A+7eNkckmnclMm07Rzj4OEG
uP79QgQRTj1729tmfLCIIWDoH2k++AdaYrKX0IWp+o1YIwLf+9zXAqY4FYafLpfBtdMa8z7i8jlH
43BMTEauZh/RnwbtQEz7fJht0zubGa1Antf3sK+WYvlYONROY8sGZAr3Ms+NnY6eYArnU6vS17Cy
7bMRxaHPph1ijZZ+StuqAIqXJB7LkJDPyTM2xqDeisXRkSbatuqN8zhyMKE8PYhXRRzIqhTZkuxS
DXvghArCZMBDNveRn6LmzZoyuIcjlXc49BBVPBDFZtpK4kXMc9gl7jNG2S+58jrDei1NytpSkNpS
kpODe+SsWnnsHN4fEnf92CFICMDXPaRHqA3YBJ6ZVYjkU7G3x/LbTOLfbqXJXaU5KE5diJF2jNep
yywegbko/ZlPU2HYv1JchKchU0wxkZ9pgrScGilKjr9XAt9H8c90qfUuHU7fZ8XiEYMBhkOLkzH9
US0eY8Rfhiq2hh3e2ITQ0WFep/fnluHgZw27rWeId1wkDAuLaVe4xqIPVvvS4E1v6BawV7FQi2u+
pQvlzhihJc7hvWNBxviOLAy/qZAHEmK54ha71oMDSbtrTiG6YqAj4OoBdm1qSPmrsq3JINY3Kdwr
n3CMdGd0I39SrAkGBnrWgCyrKQ8Em91dXTzCOJh3Xhxbey3v0CVP+U9Hvpg6qyGtT85FarOvyZlu
MFf3FJSQPPvIUoNumxmQ15Jx5uXBoVVsY3Q8v8A2wdMFmDpcqdErNQemLUvIycBrZtjHofAYxbOO
oEfuqG+16UZyEWSx9KlocjqlMSLBjafVs0wm3APoJRxxhe6g95MATxxdrlM4LBu4Uj+dRAoiVakf
uljcYK7gR7Y5d+eMsZkmnS3AmuildwZgA+C4yaaLsRsGqDALQLHwbyjdZu+UoQLfLyPvsQSPCl/+
tzfR26devgdwpQMrWZw3aO0JyHhNdJXuaOAnUtP58vfv/orTW8AHqBy1HlBSwMJUHwFLLfrlv1/+
qjGQJmAuIyCEJXSExqg2FTYUA5XSkY6DhU9cULBG9FOow/K2goTtVOyF+KW/v/73y4LD2rVC/uCP
zspX8Y4ePdhEBOVCYV/+6e+/ChlHV7037HGVimNsIRxK3WJnpTNLKs4MBvFJu6Pq3M4F9k0RNUey
i1jKYBk7RsrW6MNMOr6p649MuLt/+/KaLrnCcuF95kK9uAso9i8C9O+/8sDc/v+WQBtwflAm/6fe
dhFZ/7t4elFx/8s/X5FyRv+0/qyLNM7/B0r637/1v1DSlm3Q8XHZuMxSUS7/0/Cnaf/ln4W0/oHs
x7E0TSenS1r/HSXt/MOWPInkwlJS8G1813+gpM1/8Ft16RmooSHZ2eb/BSXNtvB/i4Q9RNfooF1k
2lLXTNf8n2Jo7tgqQ7qm9rFmM7geyx/4/gMfCuY2Z4pAN+1GT6EajnnG7EYDIb8xS5zoSJMBZmZz
RxVcrhN2F49SsHifKSd28SzyMxh/6C4zm5M+WMY4/R1Pwi5kQ/RciBoHXDxk56YryzezvrB5w5ao
QdzpQPTn3lBdDcAdp2Smkw0ViKs2htZQeXBaSF/Int0EhnPohOtJD8yHNMS0a4FWnuwixgfet/gd
K9zqRlTRuo+cuATmjV+tJy4RFlX+5LjhLSzx+5kqzO/1aXjX6nrDKH/8GTN3EhWSWar41lcZjR/2
fNQ7kQvkjmnzmIXdj3FyyFxiM3rp2rn90WSyWxVYxjalLFE9a3r0I0fqRH49HLU5O7G8uk7zEysU
C+d09YmCPt+oJPH1akx3WWzLs0JD59ed2A1s9opWv4JyePOA+2MxjogDzXp2p+ee7eSpCQwCu7v8
VWtrmlqmaMqbX8Aem1th9+RDONYfvPmLTcU6wGjiFJsrd0XA/LAirzePSog184BzikbWNWDfG6Rk
WtkOFQr9stWAOCrOqum8V+2knojMJLGJ9iFA77DLxrTfTplCtFgDKfX8ZAgRzQ2E1KOR249jr9+t
sX8A09CvWafGlZOl5KTzI0DwFjK1VwyzkTovXQhO7f0Ede/YuMt+0KrVawBe1orn/C4k9yXpONRi
FjN9p9onKrP27uRot5jor01QmC8N5lVUzKCSmajdJHKjtWsH5YH1JEo424BoarTjzubN2bVe5Fsa
UX2Op9WHdCShKVRADvMM2aBQVbdvE7RworSjkz6I76LRfpVCm/ZTWJlPmjiGfWAedBrbJXu5PFA0
oe0JyHJrNSc8mgaLUBlXTBTMmC1NoMBDODJfYyyHLlbmVEU97nOMzh81Or9zuXxx5/YUJH28j/Ku
PGlJyuc+wjjXmOShJgx1vcecusZFwui+mCaz0Ca1kk1sYSyIy13MJ+so0XNsBsWpbgXqHptiDWfC
eRrNCRFCxJbIIUJjXYN8wZmYI4TQ4mAbVg0wvCU+SxGpA02Mlp4tAG//ok8o2NjAI+/oiKdX+H1i
0/OSr914rnwFAc/Jho7xF+mcbHzYlMM93bn0yQz1u9XLMObdaayjX/T+6aGuyJ+wHQDLElNuoaFT
grbhz25d76f5McTtCZWOe3c1Ct4MjRShfLROBPPU+5GZ6qalKfXb5cNaoj/cFDkAnEYnNIdMTXmK
h+SNJIr6jrH9mUzJYxyY5sUI5WskGKMteNKmQXzVO2HxnlEMuHWTr3NO4AvPzhvcoJiTSyeyJZ3R
VRnTQXNtPtyxOuVBGe1MYUbbKCcize4Cx+/apNwo2v6lYiP7Y0rlBiEmD5rFMVGzYNgMoE2vxNZC
2zYZsNX5h2WRRlrge8Mjum7GH8IjuNGKuwuBl/pqqmuwpJ3C2WBiG2AjxH59fs3HvLy5eN1cvdCI
SR17xDneu/RaWFW5S/tmZz/1gIXwEs0JH7P4uYyBJs3ddZVZXsKM0FwcGOMDrXq2xnYRnd2J9XUl
qfwsqSMgIe4VDEjW3Vq3Np4sNlRG1eY3ObgQVhKxrgsUAXJZjFYeYwtZub8GuFpVYR/CUr2GA3oE
mWFwzDeMM9VhajC/d3oSH3qwWZuGQcc2rWNqsggVWWwItVel+GWrYgBiYNwoTndWZHYXR3O8tUrr
AsJWWZyd2nzKp+4NXJ/7pP8BDGHcSj7920iLtWvjsZzPpStYfLOqCBdtb9jVWJ56KzjWjbG2KveT
uth7NZkzXK1aP9YJsaRjGQDCUpAsBpWNYP8EeBvN9nYONIiMpeB9jmTxoezBurmm+IEO4sQ2rvtR
0LsagQUn3CWHRkf0q7Xdt4qRRwnN6GDiFtHZxsGLxmKO91liTacKnUYa688hoP6TDCJsNWnyUk9f
ZR/ckEbLH0qI98ztTmXpqs2cONExMQZ4SlFH9qjNS0t+GTftXNVXI8qwl/TLom/6mLX8A5cydLYs
i3ZdXXngaclvDsOpWRdL0qnHJ37TBqhVPHEwLfM3Kd7ea0WPuJ+18B5LhEpdIqNnNSVsrab4wWKg
8vOav3IlFj30JoO2utFLWiurARkRV/l7ENnME5kZHUtSQNfMrDN/nIXymW50O6dWhu9Exr6Z7eKF
vCdznTfZ6Dt64d0k60BNd1ED1qTw2r2tnb2qbFfA3KQvZ3ZULmbyQ5gzwZcRgM2aoM/rIHCiJ4Xz
YejaRl/GDYNOwHOs9PscZ+G6thz7YfEZCodh5xRgm1oyVZB9gxrlpiaJBbP9ZqiMb2OaPrMu0QmG
OpGC5b1O6fCgMPqcczKSEeeyHEqaH2FP8tGq1brmPFcCjY38jCzgnoUY3svmKHQiYpyKkTExL8nF
sPTTv10kzOgOkYTyh/lZ31pVDe6r4U7sutagBmj1TYIQlSljk929FP7mbHwaSPuekkHTD6lWmWcj
QZjB8stdRRb7EavJ5b5u2ZrXelS8sMWdt3Df5bYzahPt2tLgmE1xqg1THYoshHWTTEctSOWex32V
B5DN0wfymwAxS6CAc0lcG1WiPxLsj+xEPNbahd8PNR4he6iPrnkLO0t7tO11iVI+WYvxZCqKQ5m0
DC4KceoZ1e1IjUf325TNE4mAJ48D6IwhaukEs8Rv6sY593l0dCpiOREWw/JJ0z8VfD/ksiyTuuGp
yvhkM6UZH6HWPbeNsF9qnT1V65DhrlfaTrahL9yiPWfqgwDY/CBRnQKARxfhBWTcsq+OYqku4xwj
BKLVX3TIYe4Dz+5WvUwhJycorZIw+xgs8lgNIkVJkZNrJzG0a5zy2S/KOt9H06jteKcBVIU/JQ5c
jkYIIFuzFeEB3ru+nhGYMKHtIPd0FI9qOIOo0PfBEEA0Q9+ysRaJEiO5CHdR8adDw7IrRn3nRCwv
GsvKD80g4YoL8TYUUX2yqufWFcWz8v+WEYkGG5ExoiJ+FRVelWzIwc3fiYllHhuOYr7rdvLlKsoO
y2g2eIxdEJomUrawrP0IovLK9X7m9kNE1nCzAuvTJhHeZ2ulSYwdmq6aJ90gD7xt3ZOE313R/Jw1
mBlWmp8AwnybthmdkbsAFQ9nLgU3NtceXrgVExL2b0Cn6aynba6XEdWaau8ZpdZoDeE2VN2dmjU7
Z7yKa8cdIapYIfnMJtw2FrqAL8xQ36Wu85otqmsYoNo+K0gBM1z2WGOvtafETtc9WfVonYpwjyj1
h9V0sY/q6sUVdbxvKy32bTXcImq3VV4jfy27YD23PPMtfyLHEC9MPA0gi+/YB/gvbMpeVbfSyrfs
+J88I64OCa13p4o9+0Z8FvoED8Q4kiyvXysF2IJCBp5tXebIS3sY7lb5GiG8Sjq7PEicz2Vczo9E
Z04aR9OlQDkxInK4F4yDEFLph2ZEVi1Gb+s5S8KroAivh6KBWJFouyjNf+fQ/VYBYs9zkk8pe3uU
rFHrWtdW9h23HQGjdF3wNQXNehWhl25IGoc/xY3SJP1bVivr8LcY4s/LlH6UbCPKZ7wGBKwHHQry
sFwHw+yd3YT1e7dkh9akW7ljEK4RjMGsitKnJLPUhV8/po7UN86C2xaJkS2S0HoLutJkpITn5m9R
NrjDeGYAvChuDSwurfJO2pB9KKQc+PDz9Fx1qjr0uZZvXAH/yx7ybU5PhOR+ArfnQETxDM/co19f
8FgJ0/iQ/9WY2s+1KasNxg9vq3FbghsKtgZSguFhepN+rcml/PuLcS8xWAyoMrJy8nOsUaNnZ4/Q
Ezy7HMcsCFuIwCDDph7xYkWxveuw3FFiVClVpXcQpBgCB6CmFpjpZJwV+zHjU1kJZKqRaexdcrhy
wAOwCqG661q/lZPErN999AYVlk0fwApXA90wfkO6k1hGuVNJHf+yDI0H0mTX6paIU1SySNkXRH/Y
oEmGPYgO1kN4w3XfryuRYS3rDwZr/DWWbONalLqCFQd9Y28Kg49AZFSbNFTvKpF4Owju4IrlGOCt
25L2rJxqvjUzQEim8OjkCXeco1DRQQ3D3ql1ZoUIOQl1yF/0Mn/3airgovfYdo2QhUfO+gAxzcka
x+dMc3q/aDXpp4HZ01xx0400LFrKPp8Z2svcJCzSk5oYY+ZWq87Dw+w+Q8UG+V4y2iyTLuMCJ5Cx
d8gFdIXo/VRNb2x29WvQEh+eNuBsveVjuWiq9AELWpYkl3Iq30jsc/j4sSmVyGdPZT79JJIUAIzF
JlsVgbOTDcZCYJm8oXHy3oGMWfUeiLQEiuCul87FNkR+tIeCByUoXPj3KjxaY3LKDas66JX9W5d1
T8xzHqyLEPpwHjNLHsNg4F5t0DL3IJ/CZvO34Y7llCwes+dpIv126PXvgvpl27Ob30Zh/zURy4k6
HAVJZclzS/O5JiSBHy7Dftk5sXfWBh61ONOA0k0iBEPtapuSMC403r3cQBQwd5MB/AfL+b5pynxv
6R66Y/KH9uhVKex055LocXERlnkEG4jYJQ60nY6rkMwB+wuRHx5ECFzYMwwEOW29d3xPb0IiZbnu
W87tXWBVn449fTVk7dB37udm9C5lj6yxyHPvUmHlKMcEdu5IWkHnmiOeBGbTCAOG07SgD5h1YGBq
8BUTvXAZg/6DzpXfsDiPZ9m+SRe4WmnY7b0u7nk8+Nzi6Dm4j3yLUc6mKnldGFr5nYkcP/XO84Da
onV4Fm27TXdanegbDdYF8u35j1RkzcAiVpTiNGFqkufUEPqLEzrmOZY4zOLFHZ7Qm3J75Ajs64Np
G+0tTYHr920Y4UZMNp7MmkOdX0dMPWdjcIlDypfdqZujPNPdRq6ITYW36HH5FQ2+2SxgLiysFPsC
WA/ckrl+hQO9E4isWoBNr2RL+J2GNDlUHnRFk2qnyBt77c3nGflOnJTIFU3R+p2HTq9MQ20rY4yi
wL2JLTJJL0ZnBMi4NrRz4KkfTt2O51LnnpuS/TzV9wl60SlLCcsG3vbC9D9rzHYN6NC+0Hf4qs3l
vR21R4ldkXnOKxZeNOEOFv4uJDhLgvTeehEgKk8l1RsLg1JHYsh1SSprgMuxaFDsIhjo9y5tJg5w
IEazfCJUUL8X8gOAEg3rUNxLHZBH03rbYs7sjeA6OOiQ6uvOOlmY9/YTOanrDLoWnmuGVK4lkFYO
iDj1C+4uYNcJyOVWNK8V0khB6nmLPv/ZSuN3cs6zExG9H39vLIUuJ2hyd6vjud0Vs/jRM4iZdad+
jhLOF7M2L2z4NLYgbe9zyBkHjhVK9ic0/ulrZEKGJRN1WDzZBKgg0AszP4t744bCGV5eE4Q+ieJ5
uxu0qDoiu93LJel6JviRRkRDBcuHmrv6aiw/7SgwwADIjg+eGlrfRIhHhBZ2JOo9ON4kRAUsbq2Q
cq5SBrMmPfx2Zne6p8TxaCY6R4QPF2N6ZHZX/lTQlmWrmB2Z4AnkmDKbssj/yNU3pB/tApNua2cR
2XyMeA8AMMGfj2Be20aLrs7W8jp5qNi7NSzQWSn6OPjEoYmRPMUj0Q5hApcrHCv3kheF2Feyey4Q
qvtznWiHHjMVyPLc7yMSuVWiCvbsUXxJB3apZYq4PZzGae2NlvWrQzVTWShohuZdx3xi6Uw1V5zk
Nysbo32qAkp8YFmyEN5FK35LdGTYHKZ13bTQKzTvZ4QC15fMZ9YUewjNud3uTaY/tDmBlNjRzVDZ
DPfqA+oq8W5mDaSBBYYVBGhgCBJ4RFGEeU5DPtOaH6F4DwLRIV+2j57uBAcHQCak+vTIDzPcHDb7
DHIXcI/U9mnMOc8tLjaC9fcpz7QnOLARPF63vw56f1ApikVEZ8lz3lW+N+do5uxy3PYBn9liGday
fXrYcc0wU/YpNW0EyQky4rqwABa5Wv7aJE+jM82MUpwvw4yGYw8+6mZZBdPI4SWGwH+zBsKsXbj1
3MuGTt4RbgLQzw6bSNeziJh2BHbnbFSst2TAvLFjipXj2iABFt9SIIZ1iNVpjS1Q7GNBbZ0TDb7L
wSqtyx5xlwEfeWeXPTvVZWLRz5CNs8HNfHwvFqyGqd32IdyMqq6TXRkXnu/yqM+E5TAEiu6FmB7s
nvt16sBTHbv+dfKolLmfkfvKr94uvGfEl95zaTEhGJlNSAvzLDhYJGPeMnJWcLScg+i0kET1oHqO
7HYlKO4uQ4jMN6Xt5biMSX2q4O5GJBVixdgO8wikjVqPsf5C4p/MfQ74U7AgOE76hKPIhOYfV5kv
B+Mn9irmhZ2zBW8TvzluuZdJ/VrZXz0ksWXCITe9pn07iacYWTL+gNn8O49G7+D+K3fnsR03sm7p
d+k5zoIJuEFP0huSSe8mWJIowXsE3NPfL8DqYh3VuXW7p61BLqRlJgQEIv5/7287aa3ASDcOPOw9
pbvsLhnLBwc+/J7ZF1LvSdww1QmPCKyjgx9FyQo6bXsFt1VbZyVe4qA2HZyPJoYLaZzssGyoBdOi
D/qkOcAOajy3YH7EtSIx6UW0RQtwGnvSUGlccwh0I+0+B1dWfPM0THKAm/dAHk5ccSamwwzJpooQ
BF8+IQAn5iTjekQM8roOyZFLQvfGVUmJRKyMkqS5luQaXnOvzRYOR388GepG/xhjSoMqq85U3cKO
+DpA4HLXBcG7VqPFFkTcJdIoV0zuZ/CpVFw1XqSpTp5HNN6U065tsP6u2p48WJWfNwigaMhlUJlL
OBCtytmzZb11iOSjaA5/FviLuYpVLt9MQJ9USX0j7BE78SfKRmiEQA2cpMr1GyFse+w2ardk/uEt
v2VZsWlqW9uDvLnRQ98mcsO5aVVi4EA2qQhMFrwZxBJN5Qou3zNVWYMEkbDGJh5wrVvsfyLlSaa+
TkRokHnjbLLeGw9MqRlc6e2vEUuXm1D5kX50DNonp53qU6LCD8nDOdaKQ7bchEzXYb4g9FGhicOQ
ttucUIWqQ8nap0ry8FGpoEWEPld563SnRSxjkcbokiK4JYaT9FQV1Ziq0MaIeBR0jZA6x/oHkR5c
RbF1aukV+Ju3Gau1ogWaswu7SgB9V8mMrroJSfohtIeQFktFSOqwHwHgwWsW6hBZbij5wraj/7LR
SOw6CbtM9wHZlDAGm9MEJGeLYvI7Tl6CQ0FZucyD1kz3IJSScol4rTwKci/DggDMLOxZERoG/9Ok
YxYqJtOJCxv2ob5ypHOiOljueo53sgRzlMWjtWeqa40hB++0TVlkrUYVyBmraE6t8L+HdfZBHPW+
q0DkJdnPgJApXUXEYlwq1lwlHY6V46S6zIaF8Az1wzMohp7AxwaFXz+92yowtAK5pwJE25FYahUp
OiEAmT3ToHCTaydcBSgSVAQp4I0O/8aTbhFOKnUdWbsj5MkbbzlyuQSW9jXwkoIMVIgpog3O5YBj
2EiqeU99goMnDJ970ZtP5dzhiE/dg80gcHRrV+6IASL/pJqe/Aw46NIjmduyOVuF+ls3V0Y86Tea
J9M3r0T8qTH7sPGwnCrDfkSGgTkCwDvosunZBOK91eNOW40oamhjhEQCEcVqy1C8Tg55XwbOB5Xp
aKngVipWyF/x0gFXnh1YxsA6OQjAzxkq9lWWIehF6vRY8U+DukHohxDc1u8/j0s4g4yglr/ShPMk
YoxUk/uY+x82luE4utemCFE0SbRoCAcqF0DkCuykXk5c7SzTXyPSCoGsY+No+EA1H8+RScotZWFt
1badYrPC6elKYR0wZJsn5UWNVFAuEROIsYvOVRfjtYWSAY23Al+CTw92jmTd/oNpik8+pa+CeGNN
XA2ZuKfiuM5kVitN9DfPrN6h1HLyFiTmMQF2Hsb2dg7Hd6ESojSX6F/KDa8kmL20P7zohlxLudWC
Kx1vI+4Vtag2nxq9fRCuc4L8sgqm/r7y5IbAjU3EJQEeH9pZkojJQ8GQliOWbaJtgJwi4qUnNzK2
g5WkB1uBJseggjU3a+t8vAnr2jrS3ZCnXOGZJoxGFOkkHSHJjHemQlbX+wh12EiTee10UPm8q6Fj
OVgboJPtqbzzFCEO1RsmE9vM/Q0LVn2F0RbfZEjtDhgUHLp7OB9UIwpDIpdKbwT6xZlL+BQ/hJSf
mL5AqvO57MChnzeRotiViiVJSUM/ucq5MzlwKIHeJfCeTsWhAoXnNQ0lA0XHC8DkVRNOrwZwXtTY
/j5kQWQopp4FXE8qyp6hxp5sIe+B4JOKxWcrKp+rQSoFYAq+QQljuG5XNTGzHGsfuaL6mQvgL1es
P5fSF/UBzKlQAGffv44d95UJMcYjQIEg1MqTXOCBIxjBsIEnGBtQkTIQg3QmWGIkOJ9txR80FImQ
HkpIdB10wj6HU+hXNW5p0IU9CMOR+SQ1PKiGoVWeZgWyyRXxcFTsQwcIYq5oiJY3PVfqbUEIKdFT
zMRWu2OGAIYamKLO+LNc7pYb8BsSaRmIscT2bpFQn0dFZcQejthWQGpsLZCNNuzGMFAUR8Vz7AE7
MtbVrFVM1oUwHwF9QwYWpzpgv0eKC4l06oJqARRtwKQPweyNrvMRQOMqIS+Voks6ijOZApz0SAEK
Y/poikT5eZVW33zZGrJvveJWuopgOYKypIEJLrXIn8c7C7yWA5WxUuTLiYlvxXSG8iwYCLNo9xmy
+QoCD7rle65Xw7YBpOmXcJZYlM4nW1E2dcXbnAFv+orA2YPiNN38mwzx+saK0qkpXmeuyJ0Qz74j
BWWGh/iO4dkqaKp5IFPB03indOF/KhKowsIIxQZFPv1sK1oow3m5Av1KPV6xRBtFFc0rJLyQnHHc
KuZopuijqeKQRopImhnmr1rYR6FYpeMMZ1RdvClgyaPWfrN07VGAN43UkeIp4GnoHGoDPwU6HFz/
yFirDuW8wxiwdvvpIlsC+oIE2ItDc7Jy9sRWPU99EnJ4NzdpN54tKkJnAallshpxb5H1REciYCh2
RpD2eYcQYHgM++HCzPaO1Rqmd7tptrnvaLjQil8gCakmtN0Gv7+9dufsBX/SnlyEianjdD2Qutu9
pLo0j3OLn7oYLP7nwr7YCv1nO9TMnkqYpox00C56innErTw0LAFXqdc2FyqiTYCzvW29Q2AWOUiR
ajwNSP0gBzMKqsKcBddglz7WiSbXRRTdMU4ElBUpY9jKHk1luzIYGY2wPcpmCHCjY3WFmL2ieAs+
MNd1TmBt31g1kblpmx1CI8YKk0xibWraTuZ4nchh3BVhS7kg9/CNI4HWDSYxLnEFtETOTQz9tUBx
I6GMdyEiACYmWSO/BUlB2hpdYceb0OgaEgBuQ/956Ov3wjHfNXizVmef9QrPjp58LwwkLOXUoRbw
tOE42qlSjBgtIV9YCooswoR4X8IIZMVDGE25Sny93wly05EN09v1U/LO8a33G2bOz/4gSGSWH7qh
HVrDDI5WhRYGvR3uTvs2Sdh5nZs2eyNHnx/WCN1o2B7aSR4gNBunwf4JKkKj00ZsGmvJdeOAWPfL
X00ZZK/oIVdVmx/NNkrf/X1NYM46YQZ5GEQhdrNl/4Qa6myTtnVX5CxRvQ/OcYSjzYHLsu7j6mi1
RrnlB4Q7HfzNGr4udoPC3NAARcrvu+iRR0IHA+E8cxAQlafkoG1lsj5CGBAmkLHpzAd+fomHLDyY
3b3eI93RmmI9kc3aogbkpFoXevjNYsKq2ik/HB8Hg84dJPYQe8JpjzCXATeQlBr1xtnh3ucEh7Rq
OwMdIiNgdw4hlaYHYjnDIxKsaY2SoSXWr78NSb2qUlxzvvFB+d6+9aRLnFWNDY2osD6stP0QU64j
fWJFS+1CuM3Kzh1n04I5ZIBKDl5Z2WuW0q+5PFaZ/hE0mGhDa0z2sU9ALc2vCoNKsQ8oDDFaMUvR
caDM156Bjd13+607T+dxxJAITWGlNQ25clDaD5ZANmbiny2boNjYHl6Qzna7g2m5P/vreTvG1P+A
rkCoEELFwSc0y+fNCIMQmFyQiHezebRcq4E7gUYhRgis+lcof1B/bPXWARNHkau0kLkoCDSGxh0W
mYaGMhKG3DukQuNyRCohgVIEDs9yTVeGZbyk6dhNA/1GUAtpIc4jtpeGFEbA1PvEJToKc8GrOzqb
3CHEh1HQJcaCKTvOtpQ2LjULBg1N0Gwik+S7P+De0tUXs0lzgx81XZkF6ZxxW+MLicwPj3owun3N
BppFUOgjeGfjPJX22qo11nd92q4wrx80LnNkIW2Qg2F6AbSQkCiLOLq+Z5XHRZqwEXhVMzyraQNV
YTqKDB1Q0xpbWxtgwoB8AMp5l1Mo2Fhx/91t7Ie5a3r8CyAYquQYoM63coqmtI2oO8I7kke9iXae
wDRatiaOJj3F1lHgac/MXRIMdA8JE8uEheuUEAKAI8O9pjIBIo6OKrVPNEazdR3guRSasQ+M4miP
erVGZ0lMkWsC8G+NH7R+rbVTEcPUJlAsZ3O81ZOElFhIYax57HjGPUL4uvDm9zpWGYdB3VH0Gl+d
8jrE6kr/RnzPEMluvMHVSaXhPM/L/g3xD4F+nYvxLvPPNIK1fdbkW4+37DJvvG8K/K9ljKO+VZ8y
YOIjlqGi1IbKqSszl1LQMbG06s7JCzLDOlidMMc2Iph+lXo0HqzCubY8v1ixhGiZOLYby4y48Kal
2JlhdMEutwqCTmBcNR/yrL8iIgWzq+jrVcHRWtUVsc0aVFJwZkDqZq6/FFIwn+XbUAvfGvOu6Ir5
qQJkxhElBqbWgwkrIk7Kat26XIvsXKfW6xK0Ner+Fboxi4iaZtzmqMb7wnktskmuPXxYO318CPOE
xb2Newr9Nd3dXB0NrUsXPoPzH6C0G7p5q+vJo3SMF4/2US466ivIRD2jjDjnnjJ0iOQGOCzTFTpu
n1jtnRWRuUib6npAeLiqSTPe+aZx9pzgJfLLYCM7d5co1KeDfDvN7eigqvhd6yCMkRiiE+b/s9Zs
ZpDYpOMOJeNDlG7RZd3WMBcDd2x3hsFh44kmQNxXa7s6j095M0Q3TTW9JTegxn5YGafrVBVPVVfT
5e3991j45i6CXYSpnSwXjF1q4nfOZpYW+Hs4J1CDEYTE4u0UWsm2qs8drXjyNEfwEwncrDl+DmwH
n4aFsz8LqXPqdncaCnUmjsyhGfsIFY7VDL3WZd+dK+fJc93uuJCyFx73cvN512Xh5EyCOLkYCJo2
1QSd1NlqIPeJCARVWFhujD+3/m8fy6lirDoWnrOfEYHpUbgNyr449YnurvWRdSauDWPnNd6DzpIw
LYMJtVG3DxpMxEnSDSSpsBX9ubXc/U+PLS/5esd/eokQRItQ7ZFAbA3wH3FtYlBqokvkJ942NFC9
62WHMm/C/qgB3MQGmmyLqHkSg/gIZdhcQPpgdYdwsxK1dy6wka6AyRY74nURC/Aq0SMz7TBOMVdC
Q1SdPLOnIEhsNbwFqoVDn1xx5O0ZYs3dODEnkX40XgbSA7sIsHNhT/oKRSmdSsocNq3alYDGEap0
wQjdMTqWtZwPFNuC93cjNfxrAT8g7sd1qTPMSTJCtk7d7W3sWnDOvoUJWcxT0EI+V9ZrI2GUBO4y
sCak+G6cysB88xg6jgE8sdF6r8zgdgoJkFGoXdXE1uTw3awc4xzE3cboaII6gDmzCbNhGl0aP7Go
GWIv6nsURfB6MCozo3QC7Vnmv/TWzx8G460zpp8UV1WoYfAU1ri0weftrbarTmVK6Jgc0dXMjSkg
LEKhgCsRDKzsh7H8mMlvYe7CZRAcDnpo6tIzQ8HkkQ3sMmKyIlpFJPluwVzf5wFB19o9KiJrw496
Ghpnzyqd5D4DOJVpxj9aChSrZIpHkub7/GA2IHU0XFPdMOAXkXG3Zr18seb8zZPDAwgZTGY2WOYh
9zM0PYJiSxievQhczcL4tazaPvXSs0+i9B7J7ZDMeVnRjVAfVLlo3Ljj5MH/IM9SmSxqjNtAkIkL
DbqPGjw97XY+EPKhdirHhELWXUgFlhDv5owpzaRXvWLQlM0240KziXPStabSJ98ITuw8yQfQci3t
dbPfNL2L3d4Y3ZOj2FLeBKSstQtxTGi3pDHl1MHP9imjIN+OWnqeT3ufjB3fJ3zei/zsPIGb6tJ8
OCxmFdKlUvoHXbAOG7QSfsm+MMLcBCozv7BQXM2dbxDpM0QHzDzETaRovkfjsPx+o7lYjksJZdRv
6JZTyZwcVt75Cw7HW3u0bpMB3Vv0LAJUQB5MQGQJFJYpSt/LhPmOSflp+SDfvrIcfpM2UHKOHG3X
UTPoo8Y5oNuYVtlMLdZ3jRA1nxecOs3c50AfD3XU94cebrBl6xNNK5OuenlO4WJY2Q0ZN6cyl/zd
npo+XIXQddaaHYD21ThwmA+jcWX1DyWVSR4xNKwFhduiTh369VQxfQOivUria882XjA1wjPxg29t
ZVxZibPvMvdtLrLXsenRNI7lwR2CNyuIArrYiXzoCcHUZz0CbQZU3KZlJsBvJgGBbMTtvBo1sZmu
lVDcj6c3UnMmOv7Uo/pES4FsBPzH4td+KO36p46xGFRIci8RMqz02oGzle2HVMT3RURnS87ZM0RP
/1rLmK+zfNi6dKRoTXvJJU+Tg64FQHVLEV0nneMfxyLW935O1WUQV+XoawcZN3QcG5+SEL56p40u
hjRYznxzzIzc6Plbgb5oqt37kVJOSMexQtSxw/N/l6lV1OBiqzdndAsenQf6jglw8OHRy6hzZJII
l1Z1HcrK/46Xlg6XJYutoTxUAE6mU2dTqvdbdntYzC2Of3kmZZn5fUp1S2dGCoDKjfdB0d5EoUPf
CpJhUlVExgxJscFNQSSOiz+K6zZJ5cVgMv4ZTr5OQnTA0qHrMI2AWnx3PU++z5KGHGMdzQy9neFt
yb+xJN7J5caviN8G7BFuAdtcF0bf70Ei3HgWoqCsPhYZJO6gM3XaCNVdDxqxUw2N5UZRaqiZaDq6
weB5TEcYYR4pN64dkyDRjx+5XmI985E613I+M2Uim5ErSNpthBk+FjkTRZwTxJFSsD45UqfspG7m
sqdE2NFZlG1cnAwzfp7JEaWP0HNVc0x5Ngu16Gk+TKgaFFd5DwoAFlZqTHN085fveR0YJfEsmnEV
c2gc/Nqi59k31x76preqooNXITQrgvGlUR3s0sOMrw/pB3Kp6Nh7lX7pW9TvrhQUA2PtGb1iPgcx
xtqBODENIJzupmI3tNgrA4fEwlhPShgZhdxQjovOsC4n6vWsJMQZpK9z8Tta2lhum59etS1AavTh
WgwGVxXrdZA0inVgKit78OJLKuor6ucEaVFsYl4mr3O+feMX5X3g2t/H1noIRTS/aWV59t1h/Jlb
8bV/O9hz9Nbk9LRn2O90cGAQDF5CpFFYPpvRtE5mG8pTQgV/wjJAoBGpymYVv5rSf7MGu/mY2hcX
rEtW6Lchbl5WS4O9EYX1K3ARoyZlqK0AFyXboDdZGxYKIokXZWNEEEGtOPhJVDk66g4q6IQMMCzn
4npykYg2BilyrpKA+2XjvRswJar2FubgvVODorObMD22HlnJef1EjYrGVabcAvm8Qxn3zU5uxRhH
j0VDIqNDRmtMU58zg5GNYKpvZtaEZxsmx1XXWXLHLLs62iGikrQsH0o0cpB8IEl4rc5ytr4fkI0K
3+p/eJ2HYZh+72MVVaeEme3KLu6dSXZX4Ki29QQIjRShAK0Awq6prkIcMAamKP4fiSWvjqFHDdac
fvoW0eQh0drpIH6ZBFd5DZJvFu/OLh7YUb607Iv0DOPIUCj3AoXFA54v1rl4mn7a4cGYteowM8OF
Cj7LcxjZOGakcdvYSLXHhrYiHKIrU5b7qRzq6z6y5lvpyIiksogSMOU2MLb6XYdcGvlyW1yHdUp3
NaGY2je6x5gujbfWJDM4Tk0X1hFtiuUmZ014Sl+GqKuuizSprvOG5EGvorr6eZdC/r7tBJAj5irw
UoZbFUAbTXi8csjpDKjmfeIFNnGpPXqqmsDgTKuVTcTX1mnUrQPNdhnvxnRrjx05dHBBjp0Lc9Sd
U9itap9XVG5EaoirOtWebGn6W+oAxbaLfhmuoy6R0zPtoJ416oweUqCWtmkHy4B2E1PWShnMEblm
86mN7OCmRw9gZcMpjqb01nsYnBQJkU0SkVdKBBL+mK2bwti2A3JMzBtMiU1BLQkv8qpkMD5oeQHK
JiAw6S8+x/+QK2KrdJTPiJvjx//+X0xKDQGq0DOxDZou5sHfUkVkFBCn3MXJwTFbTDxza173nX6K
zc6/Y3ftJLWpU4rttwN10WwdATrNI6sQKjimFKZSiNmzKc5QtCTPBIszwcWIfIrTWMO9a+cENDs5
9LzK+sMKZWWRuS4bN9uEVXtwxjg5TUzhUQxkDiAVv8X7IY2zlaLDLw1Tp5Cgz1vqSdHBrII3+KXD
devXydGU1gX+Z3j9dePlRXsgz+AxNGr6WoJ5Uo8CjjRNMGqzhItX6ca9dCF0/vNuFGTg/L4bPaCn
7E3Xs9iV4t99l0OEIWI2u/DQDe4HSUrGm2xIhE4twtAx3ThUOPr4dX6tphbNjwtejTK+dY/aERJw
RlCKFJl1T/+1vbhi3qFZwMAigDrHFLsfOHEx40j3Ucd1fkz9ZoW+JLwdU0j27Pt2WzrOj8xoSFcy
4ujOxIaI5CJ6J4cZTdE4589GPIILLWHxMkS7a+SfwY1rSMjcUw2REJ2aiU9PtPWxo+/M/Kw1nj1B
//yf95OF7fb3/eRbHlNA08Em67rKv/qXsJ7CkkEZoQs4SKiUY0EGgxO0+woDOiV+c2IqaSfQNuvu
3OtIWaN+B9eQYCtLxgBCppug8PUrYH1bd8qaw2JgS+yuPtih7W9z+o3rDxv0+YXo0nGenvIxvhn1
fATgj5ZRC/I3jTyAB20QZzQ8//zb+Lv/8cc5/EAHubAhfksiKiZcrATwInt3suyIvJTy6W4orfg9
qloskMQLcyrxH0H3SuysugUMoMXad682uHaRo0bLpTqIBPZaAQviTP8UOvEk9aeGaJCN2+SUujms
4FaXiFfo2F5CC5bA1xYc8xvXtLqbSSr4tJl2P3qGSEefihenC5qdRxItLQlcucbNjLd/E4a6+xZU
+TEXdOOKUX/Wu+QtNvv4idmN3Gc4YA7CleZ9hhB8hRYJIeYwwRIKtReqPs4DVgmCKZJYbBvWHOsS
lgCkGQvJduYcHWtjYEs7m9FtAyweCrXhPXDROyEtlwQBZNFV5TvRDYtZBoQAL2WTjMG5rYuXvnX6
nz3NrkB076WcoL04SEFN+77r0TGkrk2gst2JByJNKE/nY4EFfuR/2cBImtfI+VzZO6/1WF6MZrZ/
MrQeqH4GZ8cBpuPEQbDqpBc+JoHIttKwgZ/rSMPoAh4wXcZcJ6hBRjuu281u1rCoDLt2rto3bG8I
x9sj5y7+3cHvrkzYN4UgmdQamuq1cB2fCLLpCS0WASqRnR86q5n2docUs09MF2VVB0GGaUYExOvt
n49C6+8jke26hu1avqnrrvH7GUaDBz4NntyDT8EUfAQIOkqb127/kvXmbQwfH0lk42wpJprnzEhJ
6I4JVEFCz4rfG7pto3qOsW5+z23qvILe3d7V6ZPrk02nd5o2s4+9w2xxCkilqp/BsLpdm6/ziRpk
23hbEMjU74PoDWEbog2qo+R5zNd6xyszb7APOb3K/+Fnq+vUv1/HUFPgenMs4VqGbvw2sGh2DffO
dKPD7JaXOJ3MiznFIThtLb4JbXnOCzM/FGHxWJo+Mvlel4+saC7aIFlgNq28bQUey9416f7Y4bUW
ZMD4O+rQ9YxnuepRf4d5j3JQCSHn8ZuB+29FPghtkyR54iSqSN1akSDT3jhWdDJL+0A5Ot1lYCdW
jVvD4jdze1fb+5b+12amnfU/7ALD+ft/PUQCYfsOfg+qjwacgb8Orm6vVziC6+jQm1V/mbLQu5aN
Rb/MfHXcriObxIlOdRj/cAXaDRFXLwPs4cYNx53j6hTkcr96y9ILXKqHbEpRMeem9Zi7IZiSIqPu
G0OorZv+xY/fAmQKt/3Qf69HXT+YNdySRBP6s5WQWNU5nGltgl8FJGNnBcj3aWNHZfZc0HgDQ9a8
aGEXr+MgTU6t1sgH3z0FQVE9SipCmzofq4OEt5RV+nBpaCFfjeH07ultj8w037XVhDrcdp7bKbEv
nSnEhfHyNROxvnFMg8OU9L179EPwa5L2xiRUhqVhjj1k0K7hRlaQ9AQ0w2GuLi2tmk03mdeLtoQx
+0jKDRJBffSQh9TzfWUb996SGFI395bVeVfgZNEMsxgkIwTFMXpJ8DzDWSPXknpdEe89CW6+n729
hGPS6TWtgkGPGfK8O9uQ6V5zOn0ddaHYDhqCVGyKYSVQoLuVd2XarYZoCfnLiLRsR/3jw518sD4V
uR9YwIr1ILPgNsuNCxWHbJ/0WbOFgaiQNWGzjVm+b3Ujrzej5yK+MzSYYmD0bvVYHpCcIt+LWZcH
M8Vu2yDkbI6G5IymuyWllaK5HXnB1qgNkIFdylDwzOSK+V9GRU+LMD63322DCPRmnpByzf2b7lrt
fo4QoeCMZO4HCwkJEiSFPmHdQBzzr5o0E3Sb1waSrcuQUxwVOEw9hDmrmmXXbZNJ+HiubW3HiYJL
PIGgBk+LFtBFbTHF+iM+c0LUIrji5FECEgwc5uqz94xSbGW5rPtQmDpXBL/S4KkC7emfRxbD9P8+
tLimK4DYCEM4vvhtihwZGoWh3tX2dFNH0HuJcQElSVi835lwhcUHsOXovqhAP05Gm20rVxSnITLe
+8INoSdQuNMSuBKl74+3rWZGRzL24C5F/qPtgxFrQBbsencwDpblvHSFDrV3yq/t0m4v3aQh3at7
kjOirLsBI7/2ba9kgXc7gsG9Ve2+OyakeCsM093GBapfgNKUrMxk7/Vdt8q7nveFlFNGt8i4Clnp
tVMifujtQW4GrNLX0BZpm5eGQWeYhHTkZJHuldcyiirU/RyPMcTVGzMjTtVy4hY+DbF7k4F1O5+6
l3wwXYIfgPjgNlM+vV0enXJNtj/cqT3GPupbQ7s1ze+UL3oIR3TLy2Q3M4m4cZnhciUZ4FLBoYBp
D/SaAXk79PyV0CRUSCdp+GA54S3hgkhuWILRmiPQC6bzZvHB2y6B8pT1sqCaDzkVm1XmDP4zNtpr
YmKhU4i7YkZzxcTbOkW2jx2wcwm6i+lI56FP1gI2bKIwCuuSEhQC5M+/Qoe5NrSKyQZGryZDGTNg
TTo7RUgKAFnxHN1KCYG4Gr2L/ZjgvKHy5eWbHgY9xM5yPgBMq29i9CAz2IqtCDHjoZJMwiT/4ZNu
sPITc2VAZTqbBIpvliP2/9eAUks4Jleq/57O89R9i/4aTvrHG/5g8hi6/y/d1j1Q4Y6BSUKw9PqD
yWMY4l86hTXfNnQSR3Xh/hlPKsx/MUfgQunohIaybGOh8n+YPO6/dP5BFDVcAK6EFvy/MHlM27P+
ffzQ0VZZFnMTnbmJiZTyt8tyCf02KnHCXjuGShdKQ/TTro3S5y+bVO65wvZKOvq5+fsLRIYme4UG
dmjTOV+X7nwbR8TogLDv9gUtjlwd9n1JKU2W4orYynhfTNpt5BrDoZHeVdNoA1MX4W01Y/6FQC2+
Laa5QQE8UUxhKbkrG42ivGLsO2NISljDeixxQaLOg2Q8SzCOzK9U1N1VFgwxCBeVbTSM4EJkDWnB
RwIpsFxltZMCdyfzpo2p/QFv4ad6OWXCy7KpGaU3PyybzAqz/ow1duDU6Uj5IEjsjzfESn36uSv+
8jHLu/6yl5ZXLQ9iq6LFNyP8TKIepYRSMxpp7fSvyybxWtlOiOhxQX4tDy03X1nG/+kxMUDh+8xS
zuin/7EpNKgPJEzS6V3etHR0v+4uj339mWJ543L/b5v//Ne/vuCyFcaVfZziZmSJ3qBD99DCLlvY
/f/Y+noCp/Ifj329LrSrjGxK9eqvt3w9vbxluRtldEn1ONMhgf79xayUsI0uz/zlEz8fXd5uh/AB
mKvw/WKXeVAdfX7Z377T199bPuu3P7XcjdRBoZkCdP+fv6caBXt/uU+lGJwt6A30tQSfs1RWt7FK
5xwE3ZvPTWyGqM3zmoJ5U+6XZz9fWKgnlvvLSz4/Y9n8fJF6+uvuX55O24i/IwWXlc/N5VW/fdxy
979/+vdvGeL8XEV+XIL+Rsq5SpRGPlU/ZXllHWpAjP1BqzZNZ/Sso9X9UjUilhctL1/uwotLTsP9
8ujywNcnzU7Hm5b7lEMpI/95s7yQy57/x2cuz3iaVNkWJoiJSLtY1IZPnVGg3bK/NmVQNKfcMOvT
8jwVHYKVbGJBBmZnKAhTlRRCsOeArXiTirvctu2jUeQtKHPZYtho4dcQqOl2xA2BRV1Xc8GX8GK8
GJ+bhkGClc3eZPqrhAyfm8ujyHnOIsE/utxbbpY3Lq/7uvuXj1weXJ5eXvj1vuWxwMTcXWIp29Uh
aEFWu+V3iMY00YPmPMtSWQdANjq2C6Y1694BvjGyqRvQqAzq5TK0O+oBI29wtZcN/AXV0xr8eDwJ
N3Bo2OobJiY3s6gfSxstitk3zOz9fMxPlJWbvJ2OixPFU7972fq6WR4rHKsCkTn3K03tj7nB/bDO
awQVuOJfBDJJrhOGg5C8tvZhNIwnwqVGXNok3ZNj8Ui4ANk/nhIuB33w6Dv2XRsHCN4agrm6uIE6
jdB1s9xlNbkSHb/C7GWynsZ0PiV0mgjEQAS0TvtEomtGwFIpRZyLmUwVb3ddXA9HQz7bVv8N7L2x
y9uwPseKhoW2irB2v+MKoVvBbjTmB+U1cCqpHxbt8KdyWflulq3Wa+CDAfhfvDdezLrIpm9FUFVX
ckIzBLeVyrtfNr8ejLFLWUM0I/jgDFpuIqW8/7q7bDWTZuyU1alXJ9Jyk0ako7qFcfTdTC0olIJf
Cy+gT7Q9Bq0KN9zAKTDhHkIY3KIF1sGvNfKWssLweSDC0aU9qG6+DrLlsTpD/ef2IttkLhq/ssxY
B3EWoP1Hrd34aCm/7i9bNZhQ/pjfTAePoBvN7cdTWrnqf9giGqMoaDHHy/3I46kRCz3wPrOnHOV2
YtsGODwmHd+29AbNWOuzoPa3bFIz9WVrHqN5RvrRiBOSg3oVVlhLQpaFXlT4n1rxRTBey6MYMGk5
MvFOXdN6qO2x3MQezG2KWWiWEH+39Il2WrqBb4fLvYKcNTKjORjTXZvspgca4VZ0bB/Gdy/aSxiC
BBtDw33ODnDZIowCrPvXWNc4FNMP+Mvpbdzvq/BVEsE4bhr9MMnX7Q+rukFJLdoDFh1k4D1ie5qZ
8ZbMCJt2H1HZhYe28SbUb8l2qcWHDL6xVOejkwbRwNogjBR/+DNN1Ebb6tG33LoC8qZYquNZenQP
dtTaE4hAJQ0lwgF/miaOA7hq0YlYGTs89sQ60UUC4p9CS+px5D054iDso2Wd+/DF/elUx8l+oh5d
ApY3Dk1yXTqYn/d1dhVEWw/97XQWdPOj60Y/VvoBrETbbcseV9GeZtIsu01l7Vt2p4m9hwFH8LXi
a6NGuXTUvLWF2v+XCl9wQT0P8pW0MBqDfGJQXVjLEF4ZoRGXmMPuWfAN8iUnQE2Gt1X34fT75uSd
3XRDcd3r93aM747cok2RHSPNXqtaL13r/+LuvJYb17Ys+ysd9Y4b8Kajqx8A0BuRlNcLQsqU4L3H
1/cAdOrqdNa9P1BxTiBAJknRABt7rzXnmHCp4ptB4IsKrODsd3sd2gFKYWIe38GD4eLb0NwuYmIC
Md7tuhIt1Bk1WT1HFdDifwiVpwkdAMImuOzMUTeoZpsvGXvgS/VkkhItbpUvxLIS87U76ZQCzU62
HkKqYBWSsWttEhgST9EBBkt/54eu9NicQlehRIXPEh6PYsfNbtR3uN+KYAcOUqs+G3QFycHPT2aM
w5DoWwhgR1P+iCbmkQyTZGtNR9G60hnO9Y05w3b2lXGJ20MU7ruJ80KxhwSAefyV+09qfQK1Mh0K
bFNoTqHC+Ru8Jwligi+MVQboDiJjOExB4xa+4ytEIzpqt5mKg/bFOatqv4MJzZBbytjK9zOJ4prF
O2yeCn5v4m6zlVCSltXsOTplg/bZLhKAgyH0dfSOjqIzF70PGvaOYZ1n67GBomxrFoCFEzoGyGC9
SnrsQWxIUHPFY3HTBOS+D9YcKLBVqV3v0mbrVYRqrg2MBdOqr5g6HI2euO3KBWmZ1LZ6nOjIroa3
4REdcbSVILtp10be9ShXO0j0zXrEjbHhY8LmtLVk2zZQlFgJ29Jn9IanQiehpa83CDF6+QYAFDWK
+ABaUBVeMRuHxl34opHhMm30bi/pzMCd9NVS9jWngr9JpUtBJUEMbxiP7UnFZileqmgnhoUzu4zI
GccJxNo+pSxwkH2XJJgZlx7v2Zdofiu4f+1GwMH50aQbZCqkYD205l2DizXaphZh2o7+m9gq6xHl
hbZSzjo6dAhLXJsJsgepSxsetcQrGYi6sYlGWN7rWWFbOfkL2OY5/rawFd0VSVohr07YEHxpYUPY
SpRDHMw4Z2ByG6Jd6xUprFzHgYba2MFrvjDFGYBmJHjqbCWngfnIwknBnnVoXzTlBTSlgS9g297k
356ywvjIW0NOVuCeSky0rEA4gS1szPQoK7aORMHxH/HXIb+HpmQdkoPYriCLAEiEjEI90WIolvoj
2Sg6kKKPNjxPltviw3mHz2KXjUjQ/aYOz51tVbiUAEs8Zs/pqdwHd+qDsGqmWxCuJ8OWyzcKdcQb
EDtm43jWpBUa/q7cKMlJGqinnCqMPAhpi8cxX5fmyhDAy18JahhIDL4iiJHULeIbFDdjsm0u1nPK
9/8rfzIOibodtrSJ7klcK9Sdf50OmFsmaTU8W7VjjhtaCn28osOUci4LbvQiKnuUwWGGgNnaUlrj
wKAzA3ElRnjHLJiz71gIDxpYoOlBJddrvPYsSut3uoQNEFFsSnMEDz8yThRbi9Y+ASVQrfL7hzZ4
GKe9aWpAV4gw3uPSMPRN1t770Vc/vnYqy4fZBxE8p6Cuugb85F1HJ0PkhrhWOkcEBGsCTSBxbht7
R33Ydows4b4A0ly+98VREg51vOEbQroGIJeCZ0jEKC0QSDCljYGUFLEEf8FvdHmRfRe8hCotPzs+
sKBBIAnNJ9bt4EF3yg05ErVNQACmQxo6CfZQ1tmuQrTKYDcfEi2lTVBtcPQ8YMfTHX0vO2hi1gi+
KvcXHdXiGVWbfqGiu1OvSrye1pGbHcaLXq2UN3TUkYPFwFhxpBmruHfE3wXDwRO9sdAR741zH614
55LDyRA8g33xvK2FSuxRvZi/i61/8k+f1XNL3fqMD3pWBnrEwDiwWB+5IawEp7G1W+3SyttSEbNR
hzpYe9fa7Zf9SUL4r3qtu+RE2vJFOWdb+TIyKDABQAU8nzHZc/SMyV4CVPWs3TrPQU6LcJfcZO9B
pyUJgo/EcAqD+brudiS8kAANffziGatOfkzCtQkpr0bU7mgppXUobE6AONE2crfp1n6/2iUcccEW
XUj+RjP6DpcXGe54F+sbyyWMet6EInM9rsI9oT4OBjJM7BUx6dl52hO6SDDIh2Xjt98CG2pB+D+T
Ru/2b8C6lOO48sG32PVZ+CU+ITTtyB549zkN0n1+pRV2FR/9fXyyCC2FEYFBKDp3IBQf8w3SASg1
V/MVzy//Jj2nMZROZ/og+QE/Im8to2q7y9E2kZ7OtI24ab7byA2v5BUCfDD42p/JjuQ44w7xUXpA
ut7dy0/1GdDEurtoR5wo3SU+6A6Gi8let1gC+dIc9C3H+txdqp23eYOYADHnWJ6VtVk6tAq5aQWr
E6c3cVM4UqbjAHHhgUAvDBnriQnCmN3zCAL4bFY6R20dvDY7sr3rd8Lp997+rX4fjul5cDXElRtm
H0d5nx0D2Z7W+Fuc2BFWQHFs4gZtuP0O6You+odTsiYK24kuzQ4LdvEQn4sH4SW8DW77Hj1gvnkw
bPGrfAK2vINIDBHNbl79Z6Qfmms9EH2mGwwBLtu0sStXWnPVeGYk49DhG0YakSDNJYPGHqDp4a64
TLeKDDuHpMEz8QWucdQeCtdwPSfbWBccNGvjFTeNgGz7RHjI9IqI1hlsEhxJE3Y0jK6vgrLNHfRc
+mvKp9qQ3rPWd8mBw+EpemiO/Vd8NjfdsXxPmPVQ+XoRv17Sc3gbV95X8Jr9Trci3wRjjHbQDu0J
9RLpgIyf9+0pk511+yY+hlc9Bw7MD19zUoX2g/iJsY6EhsGhBU3Gqv1gfbRvDQDVVXzAFLk139XH
6nWEXs1ixFHfq9fol+r0Z+ydw318iA/yo+7gt7iqj/FKdPhSN/KJrYNGnz/wgUiZ0WeNy8+lVqgd
jS2xv/vgZT7otsLzgNUJKSxr2sYu31R2T6GNhY13kl6lbXbHJXFffnKs5o9ESO+mA7CSx+ngM8Y0
z2BI8jmtPf5cjvvmOSLvz+b/gbPIHQ4pvxcNu8Zu9L3iEezlFCJRCA7nc/jZABZ+5t84mdDvIaE3
WaPw1ag2T0v5mgA+cM34mD6ie8GjUg9kz5a6tSTaZGhphFmi6n0UPsQT47LuaOthJ2AuPWcXsnC2
ww7t6HY8D7+rV8wBtGTWHO/ZQ8+U/Jev22gfnoQ7aJprkum5IpFKgZNIfOqVl3gj7nDj7YYV12L8
yNNK2Qsn0s7ycGXc0s/Zi14ThfYbSV/pEzbDJXO4xJC6bN1aB9fxJm6Mu+nYjtf4VB2YUqBd41wR
X3PHWnVb7/IZXjEYtbSVkP5ArGOqvI/uwuv0PCwD4DJKzPE8XIhUu37MP32bb59Prn20PBE3REYB
A9/fCh7wCcWu+tTsMnfY4Sk035u7cm99pMkKAEt/o6djvrNXvQYv2rG7w4TMu57otjr1rcMvUTn8
7t298Yx05S4GKD9t0us8P3iTPso33mJEopzmlp/deJyeuSB2H2CjeHtCNg/GDGxMEdB5MSyNK8z2
mNz24+qj2zLDY615U860421ASE7g+KvqjrGUy+TblJ76cVM/0mLm0nrXn/he463olCvhQNSsdCfv
8TvZTIEc6U3cgWzVj9bKhNVqqwV3FisSRrYDww1QtjtxI57zbdO42oP/XK0Ld6RehSSJk9fffgQu
qMPNEHBNG64AUu2cC150x/seypXEIEkbb81q7Bn4q/9h/J5em96BZveq3cHqc6O1dc6eiwO9zENQ
O9aNCJjeWEGM5pImX5gOUofhoH3EWcbwXO16p3KFg3RvbmBL0afi2nAxXe3GnKL/NOdP7++7Q77B
qvLZMU5s0y0wDkfaRuvoPrzGV+2QrfvbGpqN9CxzCMT2ILjyIwrG+so56z1RW+QHVD+BkWbhSnwa
38f34lI9xLf03BwzRkHjl3UXPBj30l2VONPO2+ub9GxeASq60esHqXK34dBxOivb+T99ID+N/BRH
f5Lfk4tAglNh9ygFobJ0DgZ5fJ+hHTOFcoTQfjGDE1ca8an2jmazZl681/f0gzfYkYsd64VrtJbO
TDM5auVHS7KTNeN0juv4wd+rO2LfyaqWzdVkfIpYIE3/Sp+NX3EipP2heSD119/DAyGtCQ3IzXrm
TXz4Gyb4CMLWC5Ek7phYQa9SWBuxPlrKbsJciMx76a/N933EOZPjolMroP60cBOWvR9Ew3c1ysSa
kvfRlVUIRagFFLNslkrUz81lzx97JNfEhSO7pxS1vB+TcLg2sApk/dJ9DJxpF/jQ/jHq4IymQ9nU
xk6C2Z6RWlkT6kUxR5pIWAbmTwhQuIWd6yOJ4jvi7YdCv8W0AzNV9O9kavKkraPzWTYsXXRR0Hd+
qef7ai7lLXt1DctnArEtD3QBatyuzHySua9Q1SSkLLtxI4ZcBXqGy6TOd1kAmSQ0qWCaj76Jv5Ls
eSokWYYaY06r+06Oi+gnjUp5qVRqgwsdhiQauFp90O2DQKrRY8QfUqNTfUH/GQXMqIvBp0E1DPOk
nMyaODnhCmEaNL9jqlp0BMTZ4Ea6O1J+D4bjMOVnWVEYcEvhjhotXXYy3EKB96T4ClyY/HnoDANi
9pjiCZl7KQStUtued9tBp6QRqiTCLCXdpca71HWXPWNp1vVleUg9P8X3SPl72Sz8F7miUP5zX0G2
87YKiMrIRvzUwBaqfVNq1b6bN8vNZSOSJuAQxWawUPgvAFIhCKW8Wm7rnoeSmhinpS77XauVJxk9
XIlJ0UaAComsSAr0/1j+hrkyPP5zD0sqtc/5vmXzx83lccvTYqGgsZFm45tkwinT689YrD+Rwjj0
VhkAgHZS7+Q600j5QWpQaVu4rJqCzzVQpNwjVKn2paTAPsyJiPd2fYvvHaEuI5FKVbyYuzhDTWdv
2SPr+wCqO3ajabjkoo4A2iupMqZla5Byp0CvKitp3Qk6zhK5KPdkm+BHMfUnQzbb3fet5R8sEcpT
6FOz/9udy/O+by+73bCyMqM4KCiB9xoDvkwiHcKgivpxrWkBvbFlf7l72WT0KvdYzPL9z82ffyXW
koorTKTlYT/3f7+K0sJ3cX7+Se+zK377Zp2XhuJ0Yig53Sy+CC26oLZcjxg9qGx6+OH5ejkHvZxj
W1A7eYVa5BWqfrXJLXX382/Lnl/wKFKt+AzLExS9rMXV8k/LppQFfjS1TnI7L8iZWx60PInqNZYI
aWkjzn9vMBIe+f1SP/d+316esDx1edHImLWty+7P630/crnz5+k/z/l++T8fPmh+tq6q7v6Ppyx/
sDeqyukrato/L/PzuD/f2d9u/8t39vOnS9L1NrIV0Xmev7flJf/27v/26b53l2d6P9/x3/7S9+7y
gO8PaLWsM5H/YpWef7/lnfzb72T5y0Yd/teP97e//PM5//gwy8v+t3fw8yemt6lRH2nTvdbzlSSb
B/9J0/7a/HHfHzeXx/1xH7wY6lp/vIy0NK1+Hr7s/TxmeYm81FmB/Tzm55//1X1//pnlJf542e/H
GMp0a+i3rRcblrn0Yv2INNWyjrAj0tds5+vt8q9/3DSWDifjM2i/eWMuXdTl4d+7y70zaVk2tXbz
r15iecSy+XmZ5ebf3s2/fd4fb+zfvszyuJ+/tLzez31kyAar/9GSIYwWJlqefy8Z2uX9/xfj9dcT
/pIMWeI/EEjjdjFVxUBE+5dcyNL/oauyLjHFkywDdRlCnYwWbfCf/6Eq/9CQF5mGCsJB53mIjP6S
C6niP/DVIrpDYWICMONZ//f//Br+t/+ZX74FyvUft/8XYVqXPMya+j//Q0IW84dcCLGQho4ZJZMl
MtlUZjnR3ywSQIUbhIMgekolfh5g4DUV6Nl6Rp8jmHREL3oy0TYfCRU/1uFUH4JC6xxjlN+FSIE1
Uo6ktxbQMKKpOxbmW1CO/U4BkhiHj0A/qGgnX+PIpGQcrd+D8dbAuwTqyFSIRvzWiEP5QcFxMxSm
cijE6hhymTq3/aNXifEObFC1RkvzgPhcuY5GcRTqYQ8LEJ2CH4aw5oR+o2cezcPevFcLc3KqWUUd
pxuZDuPRrwzq7t2wg8SNI6oVCltD309dlqCrHBpNIRnhLouBuEDphRkRiXc5EVB2oiCsjPzprBmS
G+ms271CVa5lpn8aekLrKeg+Q+DUq6nSjqHVDDvVrB8xgZB4mwBKVjzQpSrp0gdVHbcYG1/7UBHO
YVu53ZwhrPUezlZpeIyR9hWKepLVNv1QLB2neLjFMzhecVWLtLUb4hrBqxhpPHE1RWZJVNNeaigK
+x2FvkojoRJWhZsInmhLxV1PYDLZTk5pDSGR4KjGRy08VIUxgSiRZS7L43SoYmWrJruxoQZTIqIa
NLCnSHmVEB94XITkp4wf2B/k49iiBjb6mDXIkJ3VrpU2A2CVoSKSqKofR5nuUOup+DyCdCN52u8y
I/2pTnQkF0UEFV0eCTPvjHQz9rG+y+MLzBV53+pksErTrU0lUGqAjnQadxLG5U0SIrEMVrLc0WQY
KCyQM0IbQ1W/FCU7KF7fHDKhOkaDYB293lzrT3GTsbKyhlMyCHNTLvhQe0hHcLT3ahfLTLm0M4xM
wsm0cNiG+SdYZ52MTTFex0MqbMSofc2MvnfDaUzpnPSulHnaDtrJoS/JDqkNP1lFCuCkAVGsO2m1
wjICRWtn/M5yDde1isZZ9L3fkh7C0ItrFdymCXQ+HEO3kWAOFIJx1TK8rl1fUiX1NZAYeveWzSSX
RG1OsT/lB4/gI2CpzS4V8p1m+MxWZX2FB97Mc+85H+9IPPGverRVOgu3aYUciANsU8Lv1wrzRROU
6TDCU4dT6+1Subgy0VFOXd53x0j6wgScnAKh9VZaRsO2ItnKhVOLDFytDrrUZwfOuIEccvFAggW8
JQtiVgNqt9VBX6ixrjqBkepHMf8lDHW1ga7w6o9Nbxv4vV25woVQW6SBGtpZlL1jJRSR64elx1E3
vipmShWiIRlS0ARk2arBqd3YTKDHKBB3cGfdlnB05C7ZKZVSAqN0AFOZpa/1QiWbZcxi4qaAuUi+
51gsDKCm19oWKxaMv+Qj0zt1A0CSFire/g1885dmnhJBefYHrXXGtzAJrXWN1cwKzFvVM3AhRNQR
4tIFMMODVkPyKj2Omih7kyYt3AK8oZ6QkmEkywlUv/qayNOX6omuGcMoD7vVEm0QaiLVEH+n57Sz
Za/wiEootwO6W943RaPY2BV5ONpZWVcrQgtoCGBXntAp5v04YLKrg00Tvg6UX2K8nCviDPgBJ3M1
iMEjdghWRWPDijFBqMXKh8ombgTnVuUUvEg5iF1NHygX32BurI0sC3c46O/UuqfGAI+aRGCiRqUI
OIkOQl1rC40Q9VbeIWdBU5dg99SjC4E73cpK4mJFKssma/TSTTUT9btgbiP1TrcQ5ESxFDgEw4tY
TmOoNEKwtsqJTmD6UkxApblQwQOMAGmIFOfVcjqS5AhGJJ+mlTD+1jDwuwNAQFv2fdA+xKyMevWm
Dxw/6sCnLFkOO/VkPKef0B2gWMxRLVWTwrmhCQRI9GiFlAbaMPsFueAoekZ8jluBYEepEVyxo8vq
tbsw4C3nXU95vcqtXZbifiplraDg8jlB8l+Hs205H8TKVXosXSAJx4HWUk1G+hPX3HUzhJepskJX
bKTKjeBlkdPGmJSlH6ouPAqid5B6bBe+hguXCGinEbrncgA/KlpOJUXePqkkg3a5fAiS2ifKuLuV
Xaatp0Gh9wXEbdW1pbIegs6wzcG4H3Flr80cLpZRi/Jd7CTd06gAumgjBAa1jFYC99ts75XGjVer
6Vk0GnAUcqGt1Bozt29k+DHV6eLFVbOy2vIokf+xGnAv2VNkjJdYSnMO9opzI5qOTd42gHMNi6Q/
eqdxFWO0LTTFla2kcsBjSNjCS3kD3nSrTsU2D2npjsBKRcuc3LLuqGcF1FutOkJKQAFc77TprOhk
JXd6Srw8IoLQ67kmmEOxtoTkkUgUgmK68lEkic1FBxbQJx1gYYyEi7QipUFdpuoNE84gIlmiqI81
8azmI4OvB5pfrxAgFMdU99WDUrFC8+X6qNecJtqQR3c9GZu6r5ynwur3skBgHP6yQ0ay14qaVOch
K9GFhp6vheCZK3tJ3SfbqMVQcUXPhbUJAXeIeqrvPelFeh5cQ9HI3FrN3Fig5GI0KdiEsLeHkGKp
WRnWBs/QRsDoRQ9c4sgFxr1jNQ/4jJL/YIFIr/C12aSznVp8NtvqXggLgVQjhRZ16D94RkDlkwLV
RveKzukDCCJV23HJje1EI11J86BIBVGkndSio3JarMtCoIGlUTdOOm3XxjnSlb5CpqpCE61DpgFW
TBIDxiA/Ee7NMPB3YkMxXxCQUehgQo5wgzYjIBoXDSAF6qE0GIBYqi0VRnKd4JY0yBBIEJG3/mRI
6GGSqqLJN2quh33X9YJm+gaftpX5W8Yo4lIB9GOCExYc6rKnzmTtWT5HHgXilbq7HwysWGY7En+a
gxWSLUFHvafT8gtohywUXb1Q3qKYQmmUoe5QAHxUDGJbsRFBMcMJWTYT5v0V9vJ36DXELWjdL2Hy
SsYw2NR7aGL82okY2pjM8n0KTw91j+DqA+lTauDPqZMWko82zg6RbBa0Z02KWKXaKAirDa4DsdaF
pBk1jugL40pqmo+GOTgoEhory5skWxn6uQycLfdC6D+tRmW/Q3Su1I9Vqn8jZfE7PYIzjdfRrCZf
aneSVR+jHF3ScsufHVcT+tOf8t2y90cNb7kvhQquFKG1/anZ1XMxb7k5yoqwC2lFdF54CEzKKbl1
UzwwuaXnxTv8Im4Ga8HRABgg4dH9Va6JgLqYvxIOU1wWAm5vKOacA7PVZ/X6UkReNsoiQ/+5rfuE
Hvie/ryIGJf6cVf4Sbb15tOe5SHd2GXVblXQRSpYtfW82lWXRfuyW0PNcmIxoRM+U89F6VnqpHK3
6Eu7TgJDsuwmGl0Cgt5MGuX8rPFME2NhjNzve7vcIan5ZdJFMJ3y8LoUZDk+/yohLzeXjTLXVZfa
siqmuPTID52mfnRkAzK+0qnFXps3y81qjD/Foi5XP3fFBYR6MjaYZ/0ThKwtX8vyXdWydtTk0FvL
D1nVTBh9UDR6E6U0c4JN04ZycFg29bxXm19li44i6POR6xmVwNhnjZJnZbcfAHuZTHa23sxA/9mQ
wdTvxTmsO7amxxR30L4IAmGf9PMxF3J+lqjsiFedE7vZmJ1RrUQqqImI+c+Z+nLaBLWxFZh37D2B
OumyMX/2MrWlij1B8B2E5nUB4y8bQ8oYLk1SGZg4Mva1NWIkHLZ2VPJJ9bA9E+zubwZ1aud4luoG
e2UkHIl/7OaTXSlpUjUlQkl1YUG3CaAsMU+ZkKvUVBf4fjXDe5Y9aTQpsS63u8Z/Ck2g6MuPsvwW
yw/VxXgw9cy4r5U5Kd2LGHJK2pRGKOmb5Sj94/jF4MWaqo4G5+cfDLptTJuhOJTIl791uQv8DhMZ
0UZMCMzlC+E6/vfvyxrmYnMatcGO5cT3V7B8yuXz4m1EoPzPT86wnUG6QyA4dm7RVRHxJ8rvPDGR
KQ4ZuuJGukqsiOFjzPDvirk3wBB+A/UVvIIDSA6bdIN2dcwfhawNncjMJPhKhNlbZvMp8quYaIOG
pB9fqjhmgDV9C1FuQlershSXiBu6tf/cDFYlEfxKs0bDAKYm7Uqf0LpX9GSMfHBkSFwd+ES3tU6l
QGC2710qnbWbEHChR5bpRyCgBXIv1Fq95U1+XwKIzoWWtRiERyNm8i4BLp+s7DR0pyjLfkmG9CT6
2AUSYc7D6sPnVHyK4MYgMStewBq/yGjSnQj8Kk+NzlWQJaQfDFfYbVpeRut+SI+hT8E/FWWFqYXy
3NasPKmYM7TX9Zp6dsj3pZGxlLTk7YxMfYzuISIK6+BXzalRenPrJ8EjuHWEE0xURTVGhxyHtK5E
rq8+6RQtWR0bSaEvOQ4XKzUfIiVFdhCHB/NDoE5ANDVtd2TLN60lFHk0u32tqqek+jXIVxOHboLG
xwsEVG5pfAy04YMFCdl0gnAWWrTMsopA1FdZreM6pRKBFkD3kCr7CIATs7qPfO0uSy6jGf/2xhAJ
3kiPl8bYe90yWRGINnDENj6aGn2Qwei2WlTcSG2z5qWejPRAMlFgaHlziQ2QpcGgIDCjU+716anN
S0gpUXcShyfPQI/T+DqdK6apVcUpIY2oNiqSKcDvGkXxCIoLcjstGDFiXmUSuTs1OfBTp1Hj91rr
Hmqd2Ce+hClATdb24IaR799jUcRgJd5KHJpUF5RVUU2/Ypk1dQcV3o76muQOQEk6EsMqsWTbT8Kn
FlTCgD5qJNbHxqqO+Ej7rCqlclul3LUyacgjtvgU+yKJEwjHD40VbTjhv+oQqYDVoMIrUKvJg3Ys
o2RVa0Q3tYHqSGVooJietYxifUsLAWXEVo4m38ma8GOS45lRizgy1k/kvJAcF2dHw6PNnYEgQxod
q+06JukT/tbwK2ulc5BWj1Nl3MNefLV0wiJlzqMpn7SdqMS5XZQmRnFUmGJy7mPiEpmTboDTv+R5
euNdIvCwgMtKkbnJAhZeKqGZA54JhPGeTaUEzmjOtY0cbBcpj+H3lyGB3A4bSNxKHQoXpdMNkEmV
rcyMBw2ejqOk1iUc6pdpBGGneSNktPql8qFrYs/bNTLBgSQHtc5UEcPZDHF3kMPZkDcJr1UG0tmT
ci4Fu5ZFj5HXxtoz52Z52b2LcsvgJ7QrDSYQc3CGA70lKMRImksLiwpykRvEGBCggRNIngBSzaQH
Uh46Qlz6xA1g5UYwFnHvQSPiW0PuQlmuSrv+0Nb16JowakYN6FqtNoNT9WKJTRhlX5R9JaUWOp1e
vJiqXMAhRMAuSZ/NCNg5yLtzwRTLBidZ2yTokUpQAHLzu9LtVRheMZqlOBgPdChD2+82SkxzvsDi
vBVjJC+Ggfm1L4WjKPvHQEQk4fdidCnovsIeR+yuGTcrQFSQd3AVATzYajJAih31L2YW/kppkUxz
jhqyL8FSfBrrEBwu+m5JDY+5lTKz1tsvpSX0xiopSFTK+6BVc7qW+EooTL6aJvUAeFdyonKO/Ahq
jvLfalLN4VHTsDL93o3RqQyEP4WKeYIhYw8efTko3vIaTw2SIl67EDPBNrzsMQzHS51RjU1jpduI
jSqBHU2euGqgtPcoBI7ZsfZ7lmpGf8xb8WZF04cuKtlJphVDJKegn5tEuxMtDTIf/nIg1JpdNRAU
Y2KP0oCyQJMqAIPNryhKhhXLEM2pBVRNkREmTooqN9CKl5qK9ZFhDeI1v6bmV1+UPcZ1NRSuosbF
VgRPXzIG7TOr/ApIqgPGwOUzrT4Dqih22X+ZdE5cITsiNmhWvppcw6CLXUJ9ZvT3LKJt71QSZLjE
HGsGsjW5P8w5mhc4MJ9c0jtHGUY00ZqK5UncRdHvWNNHkqRadMg918aIOVmrKri8oWY2zTqqAfAn
XNI4keCtC2hjCyMKyPmBeGx1gr9PST83rYvUQYLQBEYZZrVzAksvMwyaIfNR4cNoK43IDFNxRDAy
chXeqlhLz3rWI51PddKi4YATQYtIwbjAhUidxizw7qg9fjQUyKS0e4MjqepbhSueeWbbb/JU24rT
Z2VyyuMCX1s5DEBFAk9r8tbyphuRNmC97et2X+bBK8kX2FdIEoDUGHR9BsO0Hq+e5uGgSWFvk8kj
rrC0mbaq3KktCMauNPjAaLtyUUrWnazfCI4CDWuChiTFG7JpfxR082MOEBRYhbkQoAo7Ux+yeApZ
NZCFA1GFc6ftLl6H+L0qthA8IkcmCmX0O/WkcFSH5ChNUT8eVaXXuHzJ7ToAtZzMVgAUEIwSBAjk
E18N7eYp959DqGlNrR4oeDs+sD8V4gUaTjXBG5UYa83of8VK/JC3J+KrgWvQSXAThClO18r7kbx0
h5RvKnA6eDaz2YQe1uKx2+DtEveUyRC8iVYBQFIjL7LSr2EoXwBxtm6iPhOPzUg0ry2WDbmUThln
HmknxYPKwNajfZmDCxqZihfFoQIhA3REDfZ65QGHiLn4+18pkTAHr1fRyHky8qxWnwfDYSsgWecy
B8mntc4hiHw7GbL7qPsIm4Mnl9qqYUqEGcDTHE9RHiv41kZBpCspA+8WQCabXkQFxqh7naThg3nT
SvKTNxFhfh8n5tUDaah0zFuq8KokvJ/a6H8PAfhXH518aiLxJWCCQIB3TRvRl2SFzkJ5N4ksr8Im
+YRwesvLDOo0eRSaEn0UsvoxUfFwi0aA5qiy1Gw56kxTOMlhN8fDeiWBYznGSoNzK4mzlAIB6/3Z
qCklQPcEP3f6UTKRAGo3pSwjpyrTlUaAcSNZEIdzSPZJhP5wmktJffpUSXK+ao0acnujQGtCq59A
yxmHTN8HunpnSEEJUy9COEmGBiEFeYG7Il4DusHO1amIjDvsGUMVl8cA7lEspkQYG0G9DjVgpV3m
iuIvMuGJaeZ3TItAXre6NMBhs5DIk+UCTGGxfamzMWb2Jc4F81Yaj0Z5RvKUrawqf0gTo2J9Bb48
kLDKNWMiEqbiF81+uS2WfkOpiVXXU1KTPlUtdYQ0JDBmuf2zCYuA4UJjpBcyAzegVGwCqYfST+Hf
HedXEET+AKAP1mwmx1uAM6Ca/1A2ZFd6IkRozllOy10/m64ngcUDRYJoiD8aDVpSbztgFHsxOkUz
2phSxqoAor83SWHlD7fdHpx7LpE8NWlOFHZcV7CPUhGYOaYtXYd9P294A8dJ8rPNcr+ov0ayOu5C
zP7fnFSzZSI4jZrk9jMffyjrloYbnZHlpqE3lgOXhmyWmSxA7gZ2D7FMiy0mRiI0wmhHu4uErjm6
bLHRa7N5lcrN3zfJovGSJ8nGnp/v1XklD+/5JjVk2cVh8qD1crXWBq/fL5uyyIb91MV8LERJCxd8
wYT/AQxf7svF/tIQgAYiiRylbF6B+3Pk0wxtQC423/65M6sCF8+stBVnuViCGaKK9WIraCyOpqEI
uLp7NIsqLSJ/aXazghps9mWG5c4rIwI4kkhDoE93S4h4nj67TItZbLXsqfPNZW9+RCmbzVaxsC4D
moS3F1xMxYj2WtMimFRmG6Q4BwtGegVCWxTkfarLMt4P9jqyNXYGnc9uxiF64DexHfQWJucqBt/K
fZHPyLnsSYMq22KrU+DM2k9JQbCWaSWzCSGQoDV00i4uP5Yby91qkzW7mF+sETPx/3F3XstxI9u2
/ZX7A+hAwuO1vKMvUZReEKJIwSPh3defkWB3s1txz47Yr+cFgSraqgLSrDXmnKflUP999ttDFrzN
Ni0RUCz/nyZHk+t2IxpesL6ImdVheXpq2+A4ygeCP5BIsE1IMXBOboWFedkKP0Xj4z9OWSSsXccU
61L9j9Y0ixNJm+K0PFwOTtUmm6p+TEtmYqJxOxw9P/7+P/4J9SY5nu3mq0n9C8tXJi6EGE34OhpS
ext4V6uq7/x+Kom/KkP2XJDb+tec3NzV7OIxHEc12Y4jGy/MHelxmMHBC1dmXVq3M/kmrOkpaWu9
Al2D9oJgI1mPXvIjHbNX1kDE2OAkMxm5sxEyfrft4otsuUpSZCuRRGk5kwFEpwdzyznl7RoLkmCD
ib2ERvMQd5pcRWtUO3Oyzi07mnYs7H3a8+tqLMF+6ZuR/eZ+DiyM0rCBpehb88yxjsUXKfp3jVQb
JH4ECYaJxrvgurC4VGMxFD+FLdQMVl5PGt7xq8qp4w+fsP+r9jCGKcR/ZD1u34f/d3qvm/fpnyYx
f/7Yn8SHa/4BTAGmgbW3afv/pD5c+w9WHtZigUpRFBzkL+ZD/GE6hPd4hu0brrsYy/xlEeP9QXPK
1XW+oltCx2ntN8bjPzIfmEn9m/mA9LB1xleBAzRfFN5vzpFGVRc4Y9n1oRnZlEWTdjO37MhDn9Id
pYBh3YSIGIrabLdVHl212gkQn+b5qcnbTZcG1TX028curPRN0iZoi5uhpPWKFIK9Iqtwj05wkmG7
1Iy4/Hud852w4ICEAf22lqO9E9NsngLboSjD/rXynXJvviRDXiPYlxNzP7Vv/NvjDZwDqY2dn5Nu
gkqLHuD0VP0IRPJaezJ5aCwjpQ3m3haYxlxknT4bEsnSoPnVme5DgG8iS8EsIagqwp9132XlvVe0
7S1ZvlevnG8mu2/23CvNMSSTW9N1uoAG5oupHxMkM/2KC3iNEBIGnN8ACkbSYZ1afEtXFda7+3DM
7zCTDa5dYf3UhuR7ZfpyL3UPOUuCM0XVymNLGimu/eisp/TkprSAdSNO1jd1DiJpmEzYtUYck143
G69hnZyOkAoTJtPH2iquCW2xXWWlrKqgiIlqnzc+rk77Ohy+TF2Nx+Cw9wI6WsbAby6dbFC7gQKb
VjLTpNRPbHFewpKqY1P715pJYxW5V2ptpIcP8SWPgEqZ0klkj/cOzpM5q0SM6QVrEQzttgmODfgW
4YoyVPh1d6wdhMGjWie0bQIp9X2e5k1kLGHwycKip0lofMeMGU0dOdTdRCDFYHHCSL1q2pZImKzB
9WJYte5ISGDJL8+C9JyZzrfW74o9SeIwEPJR6jHvW86+o6n7dttTWbNyvPxJ62kw5XK1bRJQ6/HI
4GC3zHP5KNny2Thqt9NBN3g7ah85NQmilBmscDPXz7o28qFEcC/8n6YpvQ39usPczc9FRBnanrOt
l7g0Tie3fmrZK7PduRGz61y8FPnUIOTOmoxhM9m4p5gUepDA0XVMx63Gvm4/9by9ff6Fru2jXxOX
hQ0bsor0NHmsLsxetNt54NYouejIOrzA3sdbZpJUtTw6+ySj+dkYudRq7Je4hkdWz0awDlY6lRmK
VQlbZiwACZleJ6PvYX6BN/hcIX4UKuFKxBtDAh2wW107g6ndsWF5KeY7aXmIYSvcTtw2uzXtma17
wz5wpNCT+qjCqyHmmu+HV8d5KRPRP3XaV1vMifpQZ9zo8VKpyIBL6gQ3wpY3KZ2jl65JtBP5k3QF
p5AisSmJrzYQhiaGfK5ckICwcfZjPKBwwf0JzVhhH6Won0IuhYsXEKpDj3IngqR+MAKdbGjR7528
fZB1Z+wDg/Ct0ULY7ObtfJNlqafMMTbYShH5VWsrH88HEafpXgbS3GMMS9YyF0++tXpaKpoh5kOd
g4sF9SqizM0MPNLsx9l723aOamgczDnbOJ7xnS33Q20ykMR19kS2IeG+9PDX4f2Eq5zysm+ePFY1
7lQj42H7QdALSmSPj3SjN927IwN/Q9g4F4vNt7XGYO9wYPb3AUTDPA7XjII0Uly0W0GmpDcKRBkb
NgGiL/alVT6M7iBXNBjZ4ebZa9xHzhpv0zcZ0rsjTv6aNhRRApt0uVnn402oolGqyzqQgZQqTjFq
OxvEm2iSg/Ur9CTV6YHP2fPnwzQKrOJqsbJjP7tMbWOuSzdKd57bP2UZ2sPMLHG7ri0TVMN71hwM
WWdPzA90F4ZBg8dPv4QztIbQ+qOZoxSNgA62hbsPK/nuSaJFg8I+G7q29aL4VRupSDsROuy0NI4O
CXYrQ6avNWBLTGMHnz1zo7tIo8Er+rVNzW9dG+mdbCsC7CKk1v2Yyw1ld9b545lyWY48iW8aQ48C
WVHQmqZK5VWZv0/Zg3iFM23sIbG2yQHLwuI7TtkNUv4OZ4UJ2VkW5levK0iNMuFHTC6FgrX4EVyw
ZYyziHhzq+6GOu+tlyMoG4YgwbS6DEhexXJHxrSRMokxxhCH7wnm9B3IIluutzDqb8KyQlSk3Fjg
9beNR8R6oeXTZqBDhvbQ2re9pW3TEGGipSGZL2R4mxJSjMbdtndO7P2KXc24ONLAxKFwvjWl7lxA
8YxdRmTBigUmuSoxMngrb7Z1bpL+52TiEsQziUJmn+1yo63uATPXTZFp5KeWD6lrlXdur8WXAggq
anITuEllT87uw0ik1XHgixePHXwu6vQBkogiPbOKJiEHrFALHvp2uvXNpDpjOZTuith7GzXzFMKT
3UxtpIIrjV+zkdiXAGOlXcHenhpV1dxUDbZMc8rQ1HJ7FgZlTTuOzW3ldedGjt+I9p526YxlBHxc
HmEfQKFulfeK6lLzVucVOx/rVGsaW5J8+b6pYqwjFEZDaRxJ5zbCCgYCUUe1F70y2/cqxkHbjjmI
Qf2j12viRdIZbqwnTnfWq5SUqZH2l4wf/blNT2F3001hvWdpxguOoy9NRbxc3tLvCnW8uZebcSbO
vC9bY6OCMEeJm4btkQiSWvPB6tECJSOp6aP4lhmhv4cCvaWPMO38+tloAA8HAoxWoDK4zTPU6Pxa
rmKI9Hi87Qp9Pggn+Anpq+MbRrAtnaoAzL1R/gXuwef9XOVugk9JHz+2mrdxzA4/W5ecBALSyAnD
2cm3f8yGd2UawgKIVhd5kEOM58JIQdkiC6RNe0yvKq3bVKShbL1G/GJitoSYbpNu0nY0KW5zVKJY
U7KhadmAiLz+hscsFwajbRqUl0ak087ySOabJ/GaB6Sek2SGj8x6mcrMqKDygQRQK1kg2UPlbkZm
c9LFso2rG/vCdIKTIIh2NbQFJJyP60uskRn3jTzxCi+BUexanBB8EiLNKY52gz/xwnhzsVmhYDNL
jQDB0vpaaqQaDpq0cX7CwWv07uq5rW+ksHdTZJz0KFo3DHKsTdDwMTCQIGt026w8CoMqZk3TYtIh
aXmfYR9cgnAdedEmhw+0G2ivORVGnJ4/HJkU61UmY3lXN0ZA2NDkP05e+9ObrSenDPp7gYlD3STe
Y148SaAXYKW4OaciHs5DiYN1Z18kc3PO3PhYzCY2Cmnr01LJzH3Y7khDQVYeu/F9aVEVD9OZEZVO
r1WXGwOo+Fp7pn9JK/MtCYr5KZWXaWz0p248kTFPX1MdhjL5Mo1TckvSZH/Fzh11JsXXQxBW2RY3
yhlj3EDf42wi1zFkke3wm1qrLB40jYleWgb+M/CmMI+8ERiPHoOypd6PAIoc3eDKlChvrQBvj7Cn
+EY/E9//0HCPqeVmay+htVnMrXs0A8O+aav5mzPiNSQweyRhehCPrJWxE8vtq25P9jVIKdYVonn4
eMrHaaIYdLwfJsjrqLWuacjN0VSyP8io0DeE3Br7SQO6MTOsDLqoHb9ggJvuyD5JdnbOS4hG66c9
IduKBj5co9V4FT+b0rcRChrFTaETyIt+J771c+NU26uEmKwLu2gK0ym3a4qPr55uutBex32FtEQ/
eq6ESuRzW10qDx5UiBkM0em/ZFmGtwXu6WuzFLvRsEDO0zu3G4K1NkNgDHRRi1CEh4auA5BFezV9
mxZQ0zyTLOGu6/ToFD6Gsh2JhnOnaNAifs7CqT6ACCN103DLZoqLd8OA5DuW4uug1ysrGqp9BhCw
CTr54qQBumeTqSTqjUNr7OuZlkeIu1XSVWiyzkVe7UdmraPwiy8YAoz7lB1/WEYHu0Mh6/AOAWJn
h6I2uls2HA9F2O1y4TLp+T2gLZPdqoX9sLweiWzn7qLYs3aJNaKx6t0rzvbZbohrUOpWVns7J98p
9qdTZYhXjIj7DcmMFDzMRq4yhzYX9w25QyRwFnO5w4bDIk+non00zXPyAjTHAlF2qKAJRyTNWqcf
hp3CNGI7RdeA3vPYvyXfSWTMH1iLYODIxeyl9cU2r47tN2fXxUShVSuUXisvteFei9yv7qq52NuR
/crivN1as6/zUXen1B9eG4pQQHzVua5IKiWpiIRPT7WQRVhf2E2NwoGjw8T4ACjdYmSq8sXSX3k0
kA7rcAs4VfqkJ8besKejx9pk5flkqoem92473Bs6u8mc1O1NU5UHT/N2Wj48jLGeH0aDWxdtcxyZ
08p6CW06JGHc7HvHwfujqY8inGZcqnXCiIrkyY7ECx7F+iZPU2fb01U0PTyFgj68IWeN5WKfPRGm
eFFRgPT8VdeteeoLTJaaqX0LmXfnwfVAcAsC01zjxavYoKYlsBfVyWnVRFF6iHv3OwAAu9jR6I5g
VfPWtsJ7kMhu42cYD3tt6qxjh12EnpHkg2qi5NWF+GIYSXeJ534TDppLLtEuC0PzsWJtwjSIEfXg
sZYN419lKHdGM/f7Kg7IL83kpozeXHewyUmTpCh5xnhIHKs/0DqAnHWYuoMUoXaO8/RqPWZs06yI
7a103e3gDzlBQcEX8Hl33af1cZxxUInTwT/XY8KXImSUTBJXZXce6HjUeWTDHQJMrYbSx+8vLC+O
yNu7QVrfPPxlnDgygElpf6cyxKM+045N094ERGauHQdIxFLNZ+KUc4QTzl01sunzhfzB8uBn6pI0
Idg/+M7BHXFZdnHb0t3mGqbxgBEhRmqDhaIkS7t2DdLPLW8RkVXY5BpzcyHMZ7gAAGPGz3OmuRqX
rYTsDVhqBsmGyDotbFIcReN0L9IcPkdE+Ma5rXszG8ZNM8fpxa5fcaVtz1bU3ZiVd6Lez7LBIMKi
MLoBojivjn7M+NBVs3fsyP7eUFoa1i4pRHSltIM0WOWl7Y2jVTcR89GRKzLgChU3AeFaG5wbj52A
yy4EFdRJK7lHO/+LIAkdoYP2XiTl66yN6ZEB2Fkb3LEb/G7x22xjgy6+gqN8/WpXPzFOxF5s7opD
XpFPpQq7Wsk/h1vtXjZOve87zBvZyFgz5Ew469+MQvin0SdCzh5MY5dGTOVhx6oR12DzXFjNfWh0
ZHsgLST8uJygXrRayp0TbgzvceoahxhDV26zGhesMgJoUIRPJwMTE9gG9sVinT2HdCn6bVlZhGw3
Z8y1gzWrMKFfpzKMkORu4n5o4Z3Y4GWNj4wEZqNIsFyTjbghS1E83EIq79m4PjNz/eonXoKf+g+V
Scs6oWqbNNzcQdhRohqoU41ecWgkRt/tAFWk6dZTXmPM41osyWednoExYkCB20/XjnshqKDVbcGC
YX63DDRXsRN/D1iAF1qhXOmmH30r8RIymdgfEhl8t3uAba+gc2NmbCZsOvLYnVk/e/bhHWm2W1Ds
Zq0jgRE57JiH50KnsUTz5JhtzQbLrZalIVu/rczDfNd3d7bbPbW1PDvZiCMbS6FNYuEPmAv7fh5b
7vZUBYVXyXPcsJfpWBrgWpYGJzvFV0O632dXr7+ld4Wl09aUtEwyp2tJMPkZEe2zb8LvwuQX+Kzz
ES7LjRjI4/KJ7nILpXTAkWHu2b06hsPmAA0Znj8F2xLKWdt68rfFaFs7dpSYzcwsmkyI92HUtG2Y
Ja/4ACA40SnFTDI5F6r5lHfE0VJfo4xWBtfJJoltivOvyy4uqSCZNPM2YDLbzyEdYbulKcz7vGwl
vCbgt7JijKovba2THypd7ADD8RTND4NB2UaTnYayyWPsi4nho9caJvTkWU3Ue6slKFat+8tk5iqq
gjPbM3sXtNy+FatCVUPT8U6l1c8t4xa0Q3WgNtKRhm1TKT+D3OmRZVividazvR/QLkXskQtD0qTM
j272pAn7pZ4IpoMUxZevyqiFGShMWIlPfQ2OrIfhYc6dJ79NtU06EBMYZpU4hFZ1nTw3PHdJfo86
hWk7oh8gG1qncRncZWycUAlNxT4Mwp8DrfZT0GRPVjdlZyNJHlpnuHR9ZFzqJkR3w8Z7S5UEV8aR
oosPhfOYm6iE6O5TWp9us6Y8N2AIZ0k223qSFQ7hoiNuo8zWUY4NPuz9U4zCZeAaaQDGMA+nZ+MJ
+/x/WmRqGJ5DFMT/LjK9fX+tfzTpv4Smf/7QX0JT+w9ioCwLDt52dNtSv+9PsSmO9NjWu7ZDQoVw
TU8Fr/3VeDAxoDcNBKXIC5VGlS/9LTb9LxsNv2VZ4EVv42tv0bjUTcfmX/u3uDRDcakT79dfCnr3
itypAuI1lfAgUE4ny9nn4b9/LlQ4OaEWf0nG/9dfzRpD28lQdrW1EWae7Ja/9aEZX36ISL1k1bsx
Qc/5sQ6yhyAb8LH0iap1jQFbvZpZdKiv0fAsPWkcaWHj92bSPPOE+JZrxhH9OaOlnUE/FfXX/GS5
EGW0AFbWD4KBiy21fVYXzsp0Ohgu5qvZ7Of94JfXwIteyi6BzSVZotXML+yR13lTdffo+lgfSS/E
l0BOp6Dob7Kkf8YH95hltYONG7U9QEmbvYl7NMyaRkfAkqSU+pa8B1yBppDQ0vzZ9Z0fw8BIZAUj
XosYLTKhumgrAA9SQ/uWO6DBOXm/ChKkT2q+YYhCiwDDKf7OqqM+urNGraCuIfEF8/D9ldAYged2
d7oMekyYcVRyKE5ZE9G2iWjsDU6gCR1WJhD2G2XxbCRsnBwbb1+t/wXGZ7G0LJ5SnYSxrvM7eN0s
3+Ejh56hAI3OnkM+qK3rEWIWsIlVbO9YQIvhdhSvSlujAjUUt0WfsQGlBlLEI94Y01vAtLDrPV/i
3GVlu9kOL/TCnv0w99fS8SrKndfCcd7akE2DpevtDakvBK3I7L6OMKpRs1deDNva9L/2iXgCkbFx
Ei33jUsic+l962XVrEkjwG4jRKmDdgcutnYj+r/NcUy1Gy8xj2bFvtj0zZ99XAGojVwHsbC+J7DC
Gyx1qCw6zzrMBWarurOy9LpddS7zSuTKddLhbeSGuFIJYHv90mQjZV9ybJjViLqasKyDYxnhWSq4
ll4BLoVCXVQJpVbwi9B/SgXDJPYPTcExma7GeniZSYEzNL/yjaVgGqGwmg6+plWgTamQm0LBN57C
cHDKuYOIcdDTdGdXoTo5zE6nwib7wZPb0JHPhXQpixpltev6ftiVLK8d6J8GCshSOJABFwT2glsg
85ahkCHTRm5jjsRJV3W+dhRYRFeeFpuCjXJHB9k2otucojOIkUbRDM9v/lXsWSv3Navz16jqNqgf
e3hd9zGBa2JDNq0jZFEKeHIU+qRZPwqFQmF1YWMvSO13sI/NNL8lBIdvzfbBUhiVBk+Fs4/3ICCs
DEirFOJKh7zC0ehbxOL9YKfIRsq2+OEpTIvJeaXBbREMaq87hXJpCupK2rPmv6I0elLjK0CR5fOh
YZbbFze+wsLoN6w9BYoRA6jvCwWPtUH8y0nzR4bH7Uw/by8VaBaznNEcJEZDZFBB21qdeTUg02qF
qGksrxb9y8fBxUIwt77GCmxLINwSSLe01ehEEOVMewffPtF5+skxSJ4GkHPTfj9Qylux+T3PCqKr
Q2RMUFZrNxnTTa1Qu6K7SSDvKIr+TLi7LI3KObM6fB5LHygUMtcMYZ0rbWvO8Vd7bgH6WnwcEwX5
TdB+mcL+4lM4AwHaCgeEnEFCCSHIa3mbF2QQdnBcIEKjOnQVSbnteF8RLqxCIN2Dy1oCFv8LO5Fy
FbpAiYB0N6HrvbqVPlxq+zAqfBEsWAHm3qOMvQwxAJAjxcitrbBH27zTFQaZ9Hi5hqmHo5uCJC2F
S7LYL+4CCEod02sFVDpG8s3y+1NemtCI2jSt9LxZJe0EZGmV7FK9YNcoRFPM7yXEptODbjYK4iQG
7HsJ1dl0aC62SVWbmxIGFkw0UAsd+96KcV+iihLXAoZ86CAFFTRqQo8KKNJK4aSeAktrCNNOoaZz
KYy1YeE3nwUxzTyFpJawqQV1JIWqoqYFDTJxFiBRDTZkcnB8zgF/lHAg0nfGHLUbU+GvExysurVG
BcYiKpy2afJmQMwGkLP1jAGBcGC4O6m9V0P/woDEs+C2ficuMpJvpRzumAwutfI4IuGE4husrr9A
u/LiK4i3Hn7FCuotFN3rRKBkAdtOo/01BVN3atLomrRNeUDuupEinHet0/5KRrBhDX4YcaJ1ie3y
pWA1CQufMe3FWCgq7BivH/qpkMizQpIL2ORBQcoNtHICtUwNLV4JBTJ3imhWaLNpAzlPYyRvIku8
DqPxWKPcbRUQHSk0ug928GzNyoeZFgqeLhRG3SqgOoGs9iCs0flrSIuArm3oa3sGw54UkO1AZk9D
QOETE02v5EYeNmZqj1vZju42yN/9uGhU0Z21A7g3Wp6zj4fXloLYtxatFr1K80cAIw7EgJmp2/0q
FT5uKI5cAeVzEz9MOQ4bgOZMQK5FIcZVCHoKi24rKJ0c2FWpMPVAAest5Dq/kk4MKHukoPZY4e0C
zj1VwHtP6LZeosKA2/APlsLipbHnm+OVU1XT2Wsfh5JVhkQH0iukPldwva4we2Lr6FPK/rZTCH4J
i1/B5PuqPjI45Uu+4Ppw+z78fqNA/lYh/bOC+30o/17h/o0C/6cYG19aaytLiQJSJQ8QGkruRlCu
QUK8dhjYoBTOsRIVxEpeQFC3wT+8NtP+nnUkiv8xijd+EU3sbjGYa+gbtd74I2iDETsEJAw9Wobw
RO/NPSDr9zcSrQO7FZzYGrc7s1bA1iqzSiZ7rPhKYbLHH5FZZPBtAvnGsYa3gx9IL5qeq07B3UTn
dj2jtKBUjOOFo4lNl1v+xvLnPV0d6LwRD4tWb9cNHxbdJsw2Pavc6BM2g5kZMX+jaUWzVb13nZJx
KLzAjXFuZyyDtphEdFvZZKX1FS7KlqnhEuzm8qalpCUEe97O0bmARuD03szf3clML2CUjEUHfYjf
Cj7JajYm1lf5cHSxftsNGZan3hhMF5yrMMu1qc3ZmsFtpBk00CZ7P8Bbr8sQfUyS4mnC3/UHtsTF
1FQ7XS8oYQ4F9uIAg9Ie9QetQaJsVVFLq0hQsUlUzFxNEUorjZ1EwUGRvLshao81SHasZh2D4DDg
8iz6N3rRb3Oivza1+xRE5EuXFq2VtOu+VxGbPfRU9qlO8HyYmN+3EMpftFLFQBf5iMO3efXngZgR
CVMCMWQH/ZuFGb/WRijluhkP7IwDu989c9iwdWJ5Jtv3p4G1x53vxtvcN5GBl9o1z73yAfguxsDD
q/Bwtoq62IW+d0MsFqUNwUQ+h0QKmh7Bd7MZdpfGHXdOolfrqnHrDZyEds4mwtuzIb+zC33Y2y4l
4mmgNlfPrOlDYriv2mjfybq+TbOI5HLTQlSXWYjxWPLogdxFEZ6ibdDGt4nEOGOWODi7irF0IFrW
OkosuL+K5ImIlY3pROY6KWBV8A8pL3oS9rs+rd51P63OTWJW5+WsM4Y709bF0dBwo0JNTZfbRdI6
RNRPQjl81QAW9kMKiW939m3kcmPbcXuYkqk7Dkybq8QjnznRe23LIv12REyiuFGW7S5Zouwcy4Mh
VZZDSLtXUElM+tLeDbCQiTUFByYKSgBue86QrR2aYH6YwIMOuDrAkujgzW6LicVYzSe6CI9ZX+IL
HFvpkXKW/px75n0iLBIiaZSnRojBS+JuJ4Ft66Sb564ck5sq8G5yBpJOyAsklH4/VtHaFFN06RQc
FNshPQu8wCGkrlUze+e8rJ5sDCtnvXAPRv7Y6N58P+tzvK3mvNp5RR5sfV8W+5hotnWCacRuQKCL
+Yz2pIM/UYi2gh1+lisQZPG1NbY9K7dV3efD7WAQIFYMlzCgLTB7LE4XvS5Rsv1pVs6Ry+G357w0
+4ktIHbKSs1bej3TYthh2ggxBSi0PKuX7oYO0HAoFbfsKIxZz4o0p0n51+M+j+OjY6j9gwF5Tgou
vdMi/JV8aHv/Fv1SwpsUV2RgkG/+iFuTCuuHilWpfn0/R+G7CFoXFbDfVj/C0py3H8Jb3A0oxjLX
HmKbcJK/FbnLV2PKv1ofdofOwqrizECO2QqCfZAt0PNFdAujhynfctrnobdFNvb1/2c1OqjonEU0
TpvvobJsDJ0aeJ8uLMDp/q081xnY2YC4H7LeTwV6X0MpiT7SNp8SdPTMRG4tv/jzSd8iicPQp/1i
a4oGJD+x1kIwt5zW5FIeQ3HJ0eSmH4arZGr+dRqoCJ0K8IQWs0YoLSoRNh7avMX9DZCJ+kHaQPvT
nsh5uzT0hhBdOvpD1AAFDX70TYrcl4FNikQXdZtIoCVeDppybnVo9NqRATzFijHQfdD+hE9JfVTL
2Zibs9jitazEbB/a9U8Ve6nbPb6Ko/vSMYLTLAWZXxxCZdnN8jCBf4eBT2iNAu8jBd6nhaJ+l8eL
vQDrE6ItSU4dFblPcZLCuDqz6rQ7UARGBTHUp0+LgQx9yrZFY78Yh+J707YEbYKt/ak4X85iL+Z1
92MxrUWSYaSu5NMhax30YurVL6JzGMFoBVYHYaVe8aIy73x7RE2UZ/BiyLgX94jlsOi+oaKq0wCa
OOghbT6l1J8JWt74bENXafHFXiLxPjKaluQ9JdJfHhZWWW9Hs3vDQK3dQRc8VEteUKLimBJdRixn
l1N1mKIEkyafQvligOsv9nyLYcHyeDksD2eFkdl1QbGyy9mGx8qZQJ+7C5u4YLdcOGSF2tsoyF+i
yJEo2tUrWF7Q8lrGx06K9FQtCvapIPFuZSgnAoaJkogreiRO5wBiwsq7ShdAw5W8ec9KGEqMR9sa
qBrDj7anRCqdgTqk3CibWiZiVSzGi+rAPY0FozqbnJbr+vPx8qS+POn3JIz6E3vkv3/O0VMs2JbH
bWfk9cty+vnTc2Pmx0Z/H0uVO7Z4q36cWuQrM4qDLC5PJj2SVIACxvnP7+yVAeviwrqcLd/YAzSs
qd5M0DdcErQat6Xt5Iflke7rXETqed+sSS5pcZ9Qj+qUUtsWsIYYorlEkKcV8SZBwolrFjfR8j22
OvvtoSMw0HcYVQaPTerq89ebZkOh3CLZanlvl7cVJ8DmtDxcDnSo2388/O1bIlTBh75gRF+ELJSZ
uAylCPStRub5waXgyTbbyu+kcjsZRUXWRRhyDX7IzxZri+W0mgzSaxJnhw27BEqm74x7brAMTv4S
7bWcUsalLVcxJxBRTKwzH/Fi1viP08XDEpuag4uycu8vgyRTOEOl9PEgSHGGS5U7ien03rbU9K+L
+ubz318eLjmXy9lyiMrq2zx05tZQWpxFlYOvGqP/5+OAZF+CqIl8UeNm9bfErmD8HJU7NGXiemPg
5fLx2pdvI70dOSY1KNREEzu8idqfGl+4gaL6sJzCn8k1Ne12vaiqcqWGouPGPaAOY1izA12UV232
IxpEf1xkUMvBZNZnbFKyqEFot3hd/X4RqgvTAUc9LdekTf1tJwbr/h/X93LaxpRC0wFqYXlYmuhV
MiHO//i+5coGarwVtoa70+fFv3zP59+oRKmvC3RphLnxdzHq4X4qRlaw4Ih//oPLjzSOiiYdHReC
Sh9m7BRVBmSyBDSqmzxSZ789jNUXkKi7/8cVHBbq5P/USLmr30NZ/Eu98fEjf7ZRhHD+sBzHp2Xh
Ob9F/BrWH7Zjw3nowmE/9k/PTucP5eGJ2sM0DPLD/c+IX0v84fs+9X7TcyySvXX/v2qr0JX5t36D
1o7Jv2BzuxgmE5nxm34jbbo5HTo/pjJETH3VnIpFVpZBdjfDhIQ03AWye47MKjjNeIfAHqRfvBFy
VYdA9mJ4/GVU+Tx8jDeJeRlhxTbZaN7HaoZcDrWZnql/EP7uKtfqJVuWzjBmfKN2s8i1loN0QTTn
PDE2ray3Pmu2oyNgY9uIjkKSOc7eGUGuctyEdk3aE5vS5OkBlvUcmNbPBP/K+6rL2l1r+s/MbRle
vusK54x7x98gd5ju0R4SLEAzNGitWzF6eCk15JZ3YCJFb77GDtFowaydQ2twVpU2FLsKBc6fnsCL
fe4yOC4jpmOMz2jGwk0lnTuTIXxvZ/Zt2uvpmUDTAi1d80an5Kcemc5pzFjSy1LFVSglpOWNYgXL
DIgXdDvACftcqoPfj+bJzH4MeVjjw0TjpbaQRoa8Gg0pn7KmMtXhY+z7+wyHoeuoXKNgfZi9Q0SM
SCMoE4ThOQVk2Mwd8FzRi83SqFpeg+84zoEseJhPL8TzVN35On+NfUaZbSEa4i0jy3Uwkwv+ihn4
HWWBSaJMNOrUxZArsjcdfnOxRTCNZu1SUY8nCoqIA0Mj2+RNROZjrwNVi94BgEa/QoW6PjESHsPA
a/aFrZJZRSsBDjvHWI2UIM7BbBobNwWyY0OwM/LQ3bPAEUfTJzdUrcWXt/63T2L5wvKcjFOLUFGM
Faxir1NHPbCEZN2Pk9wWSKI7LYdxtHBSlPY77Ae7n25oTqFDWHunVrSOuhmWs8/DqEUNGlMZ7K3J
3tEiY/JTh+UF/fZwkazWCOng0uF5PgKil/ny43Qejfshw9wmFgZ1Y2bDWYUVLGefD4V6DuzeOni5
2oPzmUsVc7CcfR6Wi2F5OE9jtRE2eYYfk726ENwlmTZSK83lyeXqGBL7xcxhZD79qpf3bzl8PmdG
ro5u8zSoWSJUNzIoCfOHqTKGhTosX8nmAXvOckhWsdqgLPHQy2FUe7blPs/jxa4+jairuxFVOrUW
r5dlLFoIZLufj2kj4VX5gE8PFrRLFGlEGO28rbMfIfJGqgKSeBwNUjBPMYsykRmc0KjNp+XhcjCA
wFdWWGqYw3xLRH4QItiXYOIHdlbmBp8znO4Mjy3H+D/cnceS3EzanW9FN4AJJDy2Xd63N98GQbJJ
JBLeJNzV60H9fwylCWmhrTYV3d+QnOouAPmac56z1GUByHvK0QLpQjF2J1TbH+hcNpoOkMmbNo6B
bSN9mPPtcC+f7m+KpgYA+vH/lMr7N0lVLDUXXjSxC8F6sFCnol4+FCtqrR2YywsHBKMiclvTLkY7
k+N0oNSKN5Qr4MAcXpAJTnR3A5IbZ/xM8iYkFEPKozO/8ZtNxQr6BcQvm5de4tSeuOHBCrmfVdvF
p8Z3Xlkj5tv7e66XSl3m8HdGz0JjtNxL9/+hT1Ref/pmWB+mofaoPwb1Ok3dzB2NyjCdn9qwZro3
MAnVfXsFPvKzawxnZRuQa8we2hKUv+WkW1lW9J2EIjvMNdrXGqOfFTUvaALBEaf63XRIcA3QUlpF
+COvhLueh/wpJMKryY4J6I4hT7JtUfMnaoZO8GzntR6QP7dTdqkW5FIwjl8jpYwY06/YAc9pj4oY
sDxgL17N6wzLzjEfx5vNvmsltPkVTSKCCZOTcqX1NbHKeFuqgDTGQnsPSY+wMuanw8JegdiYkIUV
Vn9LZXHO8LvxiOiTM3xE/LtcTfECR2LtY1XzKQENOKZOcmDkS8zp+BJI0nUHF2WXSa78w6A081N0
sfCIR0gZwwm+hWacUyp8tbJlwj+9j8CrWLMYgMNk8Z3aDtO4QP8yTNZq7HH8jR2gFBrbFlJb/xTh
qaZ67iFi15id1XQzVNAdiGHpYZJC+aqyCUmhIW+2reyT37o5VOqgw5+BiIetOgpCb+NG6a51K+Zx
ltMRPlieDLhf0ASworhjW+9QaJHoiQN54yYabdBwK2My4lyn7lYAWqA2J9EqGGe16l1Mgpr9I+7I
QPAML20i5mx7a9uatVSe/p7gaeAwm151Nt3QAGBkcmxrM9vGtittH39EZ29NQr0mDxNMKCAJWSpa
WJX8o/RZj92MapYPfjxZRWpcUX/wl+NvOWXeNciMbF1Hld4VEZlDVTeyBVJiK0rnn1JVWIWQWxf2
XGP66nBiZcRodIG5ncGYGkZjXLUHBy9eNKgggICEuOn4Mqim3brolhA8sNYMtLgElVutc9ESxkSd
9DPzKnKjBO8rsXW2tVCUQ9+zP4jUkvpUhmb1MBfWoZT92jST7xQr0cOQRzNbeeOiCaoTjNVXPef5
vhu5gfpCfrHyYAmAGoR9Si0ORjGws8jCjZV6xoU38+0zbH3oLUFeKl5GZ/4Whf3o59ETfeMlRYiM
ir/8pwvbLygiBHKEl6Fc1CPctylOXRCd8XWwZbC3Mn9PcSlWMuXulFKSLxcxv0aq9zb7kYFrNHqw
XJyjXlG9pZM6aNc4Lj6YrefgCslMEouUAqGEgbDUjnwvvfBXZimOE7Bt68B0jSumT52XagcVk3tS
sF1ky5Rt3CWKUk/6MZzxx/YL3ET0w6+4AHqTItXfz5mbrrqD9JC0tyYgWMOBasxB47N09sa3LoES
PRrOn7Tx3aeieWWYf67CeNz4cZceICtMa+pSgvnKnreron1rIw6MkBluKuJ0DGt8tNLwhTf6mCQI
0Vosqayr5SpZWsfc+60m+3OuYgunoXm2zSjYOCb7p5j48kQ6Vy2oLftlqsp+20BqYxqXnOEuEOrk
ZNr1n6qknW56U27LjOQ2JdCp2jYMKqCxm6bxf45udFPYMrejWV+SaFaEKOPVQ4p/7vSIoaVNVkgj
nyw/fcYBQmxd372SzGi38paRdH6SHpmSPuu/2C3HA1tN8ZDCR+BSSQh4DAYkM+wpEdUgEq6rxdI0
th8D88I1IZElCz/PY9c3OZPYe20G9EqjNXFteC//4KaJTs0CjnXRVhvI1zfAPpEppukjeU4hk3Oy
jFG/g/z+2es02/qz8WMu2q3UxaeMEyrx2UnWGasI4YcfMmDhqRNGcLMToegeGAVXhIiPqb8OnZDY
TqP+LuawO/CLgPCjbhXKnbAymscZr15mAAtX7iXzMH7OFceRgfvESNlADeU4re0sDo/9yODdrmBC
c2KfJoHkhmD4K2cpSyv9SEC4XokoITWM8EFdsJMZWEvBBkxKphuKNsfsCTstt3ckpBxsCL/3WeH9
+/tX9wnc/duhRcExGZRky8Dw/nIfvv39liORxLK2eB9RKDJ0LxSa/AINwwDS8+/Q8D7P/o9v8Te4
B5SihUW9Z3OarOt5erHtxgRfVCERGtrk5Gs/WFc1KWvGUkpUPVR5ZnHkoXmadGgnfsN48WaX5rQ1
wpYwcVgnDwwMmJdn8le8DEb+Tl/v0E81jlTAAWXQvuBTyuuc8aGDXcKCO0rEKDSSewJWZpP7LJAO
7xL4LvfRJOFQP9KFdWtb+SEZeoK6l4llIxKW1Fa/zxEl2WU9MR+ZJ4JLeElM9LKuDaXqPuUFLfA9
sZWDar6QREVSuYfePN6nyH9f7nNmK879pa27sN5acF68VEs9nC8ZVKG3gHaXYK37tLtz3Mnc3L8P
WTRt09xf8rQqqsRlVnL/8j79/l8Yu4sIMNpi+2JonHaJCQSDL3l2scwyKQyRbGTo969Ta8IgcMSL
a5fvUZb2e04RVrkoZy+g5S6zkzuvDoR5ZQePRl5ycZfCuIFA+9bSJlt3KP0TlELcv6DZCNNW4zVY
XoAj/54zL9tmrj8dDZTfG9HQH82QoICg98LYycj8Jykon4THimiCtT715H2xH0ZxwCUC47wmIiH3
bqKf9lFBvUC62Q9dOvAOe7jiMomvRVjRmua2xWSXXDoY+e2WNIUfIy0Xco/y+czRUL0YMBByo/kQ
nYpfvcCACVgRf0g3bkDbKty3PvJSpEHoKJz+z5RFbKGJ1yL8HW12uvSLDBqdjePi98Ve0dykjpvb
4LnUn2apd41yT1x5GFIkj0wvEWRB5+XsITFzY7K45XixwukJa+AF492VDyLcEyilHh3x226b9OrU
B5bINjFilbe2C9U8DBzx7Le9HPMJ0Ns2JEqxrpLpplB5b7FO4gYReo2ZdHzK9WJsHetLP+T0/1ww
OAggWFW1RWa9P25Mc85PRpxjH4HuFBVOcw2npL3qknTyKuk5z8dEXVpPBltzaH67E0ODMI52BGjX
c3fBJj3vx8l5bJOgPNksgh+UQSeTt7x1TN5YMXkExyHXMvU9qFlzPtExHYCS4yvwZ/LhM8siE6D9
rq052yqLIDxjiLZGL51NWSNtmJKeu1xMj0Pof/qB8yj1KA4TqFdjcN0nNUq5DdLxByurf4xish+7
qe6vbDdWhV8YF+ju0S7UzneCEXxXOqTuTvRYTzZCxmRyx3VO1bKjfLj2oshOEBqo54JVYXblBoAN
A3Sb9bFAksGTDVmLtkV9QwDl+cmNcefZnbRzVZZB6nc67Z0x/9XZNlkUIY5fGSh1tQLCFgrYvk9p
HRf7nkMaWvCGrhmU1ohDk4pi05NJAxRSiEOTfU6QGq6i5HPN3BE0rkYVirHOWstWLdwGE2O3an0u
rqrfSRlgnKx5NwkVfMFjZtfOUDzNlLxyjPglO2RS0hg6oCFTH6VHIzuDaECEb6TRkxObzzVTmj3/
LCJJRq2c8gVXZuPvijIFyFqTPpKO6Q0350YmERmQ0WhDfnWOvmifUnNEa0YmyPn+FS2KtYJcZSJQ
agqWky42QspU+p54BY0XlkA5XwxA4+spe+6BjK3ZAahTHzIDMkoFQK1HdVRO/dYBqI9qF82MQPsI
IGITqaHfmDVSDssLj05eey/kW8hnQf7ER526u7Arf2VBZu6QBMVYhtRNh7cRh8DFFP2bHCPz2Sy+
dMf9VZZyW/e5ee2hEmx4uuIuan4Kc0av6jXdtghNX66sfD4MLXH1CMyoydgt3Vqs8regkiny/Z8s
3Qh46ezmIDs/fq1mdDZZHRzqhn8iU+X3IM5ATbxVXEgERGAk8YY15dV03J3qJ6K2m7o7saP64WdQ
LkIsgDi3EF4r4fKpZlG1YdbB0rE0vnXlT1uYI2iQCpJcGnyhrqNedEfSn5BuedCOeL0/aOFIPccu
cw0jdoerUDnt/ZTu7oD5rmhWIKano2NmXAgagnEXCBR4Q3zRrrVlIZQ/SttEgNN8tZFojuiznvwg
FJek5ArsIv2gK+RPbpcPm8lhCtH4qUGiPCEGvh++8aDJDmKyDrTAvyq3IQ8SWM6689CORFnn7w5g
kOuN8qtgXQ7W0Qqk3mYBnLucqEA+2YQ1XfmZOjS70EwuSWuJW5KGYqfSfgEvApUqc0NsUSTl61AO
zbqymtvI1uV5maaSEqOV/wsrxq4DY8k91e4Tj/3uUCbLNVzu4uKnM5gmt0O/j0uUJqP4SYkx7NNi
Qpyy2MuVLA6zRy5NodH/FClwPyMZd0Vd7sPM/60o298cqntd00VKw/Auwj3KKq/3UzH9II8Tg4/H
reT100jEHzK8rrLw6l3y0D0AX8uuPckET5TXpBo0wJchAmGcNaFmBVb4B54n4epe11HqSkSeHmBb
oAMByXUU2FoUrzX8jGmejFUAlYuO1iKQI/cAlCdJu6iuAGB4VPP3vXc9IHkaGut6L8XMDv5v4QIg
0mX73mWBtyYfRxxD134jxerodLog/VsDvqriAalbTByJWZ77OInP7jCeiOphGEOx3nXMrd0oKBcP
Gz48VzD0YUsIinMX6+zXiCtpDeD72e+s98yzupNtoPlTGjhgZkGuRqLp+zjRA1fBBTKR0cjhhzPM
8jRkNc+nCVcPQGrAQXO1FnHoXMIcb5pjBdScslmbIp2PPi5fs2wuor1WPQudwUNi7wb99BLb/i5t
1bBnFOWwgPP7TdlCzpBJJq+ZS+2NhjDdhrSvdWI+NEIS5FXlfxpkRQon6/DDbarnJK2wXNZp/5B4
0V1E9jpPqc1Y01AP7AjlJfR9Bg6hedbJHG2QWcrDTPmzSpKQrtV6oZP608/mePZbmNx0jEB9SusP
egrGJpZ9GOZiY06QjeI0dzgzSoHwmkGHtlyA0Q54D0wRsBOaBaQTFG+NaY43bUc3z/nRKaU/HK04
2WZCk7ug/YWyRooHnpJXNGFMooBonIp22tqm0z/VjTkRLFQgkhdOtHNTAADoABhytuK54KCL6zw8
Y2//mLKQGhElI3ABXvyoJFTVXJigDp4CzhnzQnPEeThm5UZaEvWkzoxz7Jr9gwrbZp8LhDsCWwGk
6OLVbiz2x6jvvWq8OGFrkFtTfZqYRc4k8cqTz7uHtFau9JKN0jM222dz9APAR/UGBALvIWBv6Ybj
s1EPu7ky4hdAAPuhhV2aF+w/hMIwNbdBuXMDgsVDXLtDPjjY1mh9chNPe8dBg+6gGVlZYGLE9mXv
h7DoT7JBU8Qxb6yjzma7vPy/tExuMRXMHKQlxXyATTnNVc903RWvdhJDfx5bPMEsa2gfIBYk6rnE
0b4p+D9dBX1r7WVChZrW5TWIr2PWuESJNRjA6yw7dGn2JIxk2IYDH4Afdi57XYMWSGNaYNtWrwKY
l4fEIkmKJfiFwcSiSTf2fW21SDaLbuu0OEp7OSpWQb44dF75y4JXxKwB0muEjvvqwTxaYWuL91RF
W3uI+Y0got3gKGN0bPXVwS0D+jXEeWtmkNCdB8NeS/yUu/svWsgUTRk+NaOO0LxF5skH9wsl3+85
ieYiWfDLwb7zclgrfvMkTAuyUMXjFjn75P1jEI8DRbN8NTM1793YhjQdh6jYrO4CwfcLoaLgKYue
nWhVJoq5npESL9bqoU0/HRLicNTPNgSVPNzVU/6zy1NS26cQCEhvZswjCzYndnFOPIqLiPHqGiGl
OpVDuRXEQDD6tmznkPqVecB7dQrJwOFMjlH2RtnFy51NaKTlFZ3qFkEfvtkxoTF04+eI2SawBH5T
w2dSJMOCtKog09s1KAzS7TM/pEkrjWdXKf90f4EDovjncDGbGI1vblVhAhpIuQliSsg6D5pdMvg+
tFivuPBjBzoxbo7yvlxXh4do+a7z1ReBTs2Jpp6Im5FnwWB7H7lvFNdam+WVrJPnKh6bk0pI6Qbu
0W18eFqVNQ3PxfJCPtMmK/Rz2NOpFqNqbrXzXvmhPpHpRn66aqyzAdhqNdfgQlJws/gbhDqUYTqs
i0w8WtIYX8wZKXE6wbRKxtneCUegh+WDW0koOAdDq2CVmOQbuCws+7lJdklA7Rry7FpBelMAjefb
2HL/luX40+nrZG/xoV4xAK2g/iSXMNYBCCNBTrjSvwZcq0+kN6xDjuSXHl+8zMwrtFxxpecFyevT
1HnAb/qZ4jw7OKXb3kKBlaGpfOzirb4xIKxPQ5yQcBU7Kdh1ykaXwW02hfqC87yGEPES05oSHp6u
i9RtDlXOQzjPjO6yhN0oJk6PQcdFZPdNSpl51k1RX3xGhwkEVTAr9uvgWqeqqYOdoeLkEAeYZ626
Y3lSh+ktnfrb7Mc9ciO1ayErEIhSJoc8x5mbwAkGo7rIutKHVkwO5jj8ThMPT+jMrHg6SyUbURY2
KPGy5/kRcl/33p9ENb9N5dW7sAA8PfmovPr8WnZZzdi9xRUR1cDom/na2KVczaE9YO3RuHDYD++m
cex2REfiOKFt2g6LV0QXdbVNoA4FNUmN0or1e+42Z214eLB89s2w3KrdlJNlYWaDPIHRejYDDTGh
7HivI2V6FejXKgqDMwPc11hwlmQRSXEJFLyNp/2DD424rauDN7n2gZ6bi0PTvU1EtuYus10x1w3n
Wm7QPQZP3ch4anBT7GCG4ayJqaPqQd/KKKf9bccjymWcKrHplvtEFRvb5JBpdftReOWXOZXdKpoG
DINUtsGoNvefQwe1u7Nn/2OQBRdwEmf7Qeg3GfSasAQ8Q1N3m6N3b3TibW/UM49AjwFxyObWZ/F0
LDvntUpPwjHHT8fl3BkaJ98arv6vHd992/cfe7+//y2O9Ktckk2Y5jLszZdZEp4ozTIXlHOEhKYk
hWFG67pi+VSsjVBnPAkU2KuenHRRmPkqWwQ8//W9aluCyPIYA2VokuANr9v2FsvaICnfHQf0TYem
LHGSHuVL/BTrEKjaItS7L4/vKbXUUKTLYzU3NVlfnZn/yO1AM5Y19mFzUw1ShXhRHw6LUtbMQjJA
44UE6InhGFtFvq5tVOt3IPD9RQKfjYg6JNWrF8d2cvqNA/6JLfaSypji2qakeeJmaR56r3535wFS
jQNsB59OVZ4UILUVS/97SBpjDE9U1WniDoG0Nh3wwI4MoWe8Jov60V8SeMKZk9eaCdVhDvomYIth
Jcd3FAL2gh2MhA1lEBaylGC0+09yf0HM1RyzZcj3978ZtqW2KYEx/7GHjmyqpJRu5I5Ivv/k96/K
RWT899v7Vz7utjVuR/uB9pAqeJEq378K/v3V/ds7ULm0rNe5q6+yzu1VXo0YyWOYeJMrUWsuLyEA
ZfwQhrvuF+nV/cXl9DrMTck6iHXnTK4tPNrlyzuj+v5y/3a2KEaVKsMHeKHnPkinUxvPJnUAv4zl
vc3LTJN5/iLDSO8ihZSnM1N1lsZsKyh4AZrR9wVyB1DtU0w2YMNlcnrnbKf3eSk1SHsMffddh0pu
71Ttu6zs/tUdt00sjbttO3W7/ycWieNB+u9wmfXxDty+v3RVL9dDD7+kX7bld6VM7IGCwknP9K2C
BuLVP3tiXGh6YjJxusk6/n3p7fKsrcVlIVNUI+SP0VctE2GWgwJAgkr3BnlAYplkJqPz6ASp2P5/
bZDH2i4QOv3fDfIvZBfK/7H6wf2dFP+bTf6//+p/67v84F8u/5SPRmZRcFl/I5kD+1+26yPSsv0F
jRsI698uedv9l4VG0QUaY3uOxZ/6t0vetv5lOizHfHRhS2+Dy/3/Ac8Lk/A/XPOsT6jcTJRiiydf
2OZ/yLt0YhF/qThGmrKLCdXt/XNS69ecHhEF/kcz9O1z39b1qoEqiTNPuGc1nfo5J2DG9YIdxUMI
qZTj/OrXT5FvgMPnYbMrDYE8NR7JxIuiTTRdp6Zq9r0Z/iL0g/XMnCoaAFidNh0g5x+Y28Eby3UM
HzFTL2FqbsymsMnwYfabj2yCxayj9QiByaV73HWYw9duTGwMTJZ46zQVpjkybWgfiXR1i0JhMMnC
bTWS3lXEFK8uu0HmgKmFsFfwRskkkeUmbCiSyNk7IhkY14051Cu7AbkHKWeTTk4IViPmwTh419bp
t21bZS8g6JhB48ff1+m8T4y+XEOxBdcDR4mci+CQMxbdWXJ8IwBW0ump5my4Oz0S/lqNlrfiJGq/
DHscH2iSdrFS4RJ343Au8HiJuF6O3lB8NxC7GeR007ovLUFVpIm8ECPRDQgJN07SfgKTO0+9IRlC
FHv8aBjBknoBlJI9xlV10qUvSHGzfzZtkq6Cti6gQh3IMnNfsQIwHU7qQ2E1zrbIZX6Ox2ivIys+
MqinG9iAGZ9+zH17zu03N3RDhg801ioanm1TFSxhHRJdzSy4+D2xOD4WOi9/xoaEq9JondswOei4
QwL1UonGiRxQ8+Rq48TyNTtKVidX1YfMz8Pqrfewgdl6Qm+cSBdJBVxmKTeZ7qMzqW+Uf9HwENgM
5xvm608zKLOimuuz2fjvkFPQG7gpkjMsL8/sZNiBGOWK2m5iKu4NjAPpLFCsoIPtytWMW+s9Ipi0
syL7AMH82ZkSe1tnCoRRJTd1XjyakRedbA+q0Wgl6XqSHmHH6Qwpc8G3Yi545hdK8eHt56EdXisD
91Mbgik2Mskx2ytvPVdD8JCmJSHEaWyTx/Ut+HEfLN/zH50UqUppf1W5qH6Af1PnLOqLJwb2WMhM
PIuN1XsfMnEJBp7cfcH+Z1362Y0wcLy1DJW47j0qlnq65IgFHkH1ebFZnfDnPgeFtUl094J1bT5O
jQSVGkskg945bCMbVdDg7mvf9p8i2swK2dxBFDHOm5ow9HEcHuzOsQ+S/kplFMddEIDPbDvGTK5u
TxhUnqDppft5cYthcYdrd/QTUmWRjLx4Y3e1smR6KkmnzjW5c5ZvmnyuRfDQxrrYyjqMHlTuLS2w
vRi5E0yN1rg2qmLYG8IUJ4vIW+Mffwpf66Spbyl7RkU5ygfFUpgYXxWcWVcOCHVawAG6JYodsalJ
42S4YXiesuIGA6pCi6VvozVmNzgzV4ZL8GFGdRrtAOhRbJobR1ksDwMcp0aLcF1Ww9YlKCsaEYmk
WBE3INdYQiFxxci0De1CvjbWe9EAyw2CcV2YIrnGsU8oQ4hgSBj+Y1R6rzyC/Mdh0H/k4m30i4jq
syQQ18sn72yCeUK9YRObS9qeNB1vh48bok9aokDy6usYJ/657MJolwXGAEqI9Yfu2Lo7gX7GfTYc
GXvKJeF6ScBAIG+o2l5PwDH5/UAW9h2HWUUagvvQ3623xNbF1s6Is3SvbIDrlBS/fTg7m3FIxboz
WfoNKsgf11OfBiemKG+ZiqxtAlSSWqtkcuvRx5QTKBEZG4+zZH8wY9DaSDv444TROyncS6Y9SNXE
8Jxd+UGxk1ynAFWBIhmU9z3e+NUyLZzy57r4nWedfmu0IBOZ8TxYmb3p4MVYZFMQyYgwIMIpVv2h
EVaOJxse2uASEt73GYt8DgEZdJA/p99RVSS7tka2ysARr3dbfyiXvIqkb7y1yZ+hKvxkUsQexicz
pnbGt8I3y/U0dv5D60ZnCfkWTmPxaw5QZpYE1CGk+ZWLOF9ZKZl9DVMq7BQknmRwrIQP7jsTO4Yz
wGNtAz0myoJIdLQK8bSFistNKc33CpzmqsRU/JDMNGQx9oktb30/hvJQB6l/dhxjfIR2YeAoYVno
sb/2KfyLmQeH3bgM3uMh5zE/0uE4+bRpjQ8nid+mdkw2bhXaB6zSkFSGn+6YjyvPDkacJm1+QLn0
ZcXzz0Bm0VPTHGjN+ud20mzp3KfAdJLHOBFiHXYobB1P4REu+SFaJ3lqJO5pAluKbZPb8VrPxqZI
nYsdjaicCj/cijSuVg2hGIadhsdMQKVAkNFu5ozO3jQvQe/Oy9gF4XFVmPugAJQFA2U9YE0AUEci
lAoXRD3B7az349Ytrrnj1GAEsbvHhco392gRn+UeR7ZyN5OcuiOAwE2EkmkfpujIZrv5sDtP7q2O
xYYoEpJ1huLHJIkRgkZzmGfA1NjbQXS6oEskF1hWo7wp/TY8lNWj5ynUDrmxz8d6M8t43rez800u
hbzMStq0Dy4PH1ACeSBei3bPbudT+EP1nPfxR1nPv5A1QDnsuGYYvjDYZ3xSo6EzbPYQuzAyjKPQ
zVfgpfUetsSwDtlOriOGWiu/9b1d6M/5i7DINolIUU14fm9rN7Ie2eNTaQTiCX31RhVG8jmlBzW2
hH1YAMItX5hbB4LH0fXi7iMlsT5Ixqe2EPITgdeKzBSLSYV2X4PIeOOxtGQ7dh++QPXm9O3KS9P2
ijAVdTwVDOSL0tynKB/WaaezF7ZV5TrAdreuTZ55Zg2RQsHn/xy96R+LzJSrSApnHaqzF1sOzOOY
dEp/iE4dus+AYf9JItVCTdL5P1wZfBJG/0MiTDuYi6yBEQTD7Djzz7KZndfebz56x+R+EbiNg6CO
n12PEU8jZb6fJ/hwXYJMtPLH9Kjd8dnJ+/7CIKlYWzMkbC9G4RnJ3zVz6wfXa9QL0FK96zFoMfez
3Zsa+H24TomjqbHk3ga6X5FM8wc9Io/G7DxY02/JUNSXfnUgMRbmgim2SE/j3UDXTMAfyt9mEgUW
/5k7X7PbLZ7TvGF5I6tjOIXNa9hxEePH6H+NpbeqvPo5CeDD1USqH1CPb8BPvvCrMlEjJtVBd7be
etGcnwnPYlxaqx9J7GMLBlLNh+Kuy0bUtMuJfPXYpFJn9dD1rSzydr4soLzm9Rtn79Zr4vTg19Aq
tOk+66p9tIYD4LvgnwBuIfXuHL7MfmszmZmLS0K5yrO6Y2Y9OysniX6zVACSxKB1XSFwXJMZI1Zp
E6gNgErjwVjkYW5h/1EtcjCAud4+L8zHgDHP3H44g9t8Ezv4FVlV8mnKKFgRWcMBpxy0vu6wtclG
9OLyneyZdl3ElbUy2XNs2nxh3biz/IoeCzu5RP4w/o4ZXUhHzl9Ta78YvvuzDYvyubD7AzGZF55H
PEECO9tlTk22XpDcBJflw6gHnPbDpztA9cldqtJyRQZEOYvmd9TxOQLd8W5B75xmmRsb0/hjRzAp
6qAAVGPCKDa8cdiMrdduhJ8624mQvIfMGjoow1Hy6DnrPE6M90A7jAYHOmykNrcyYv0khvS7CsAn
tYOY9gTqfdRli04O+k84zeFX2jeXqObtK98nOhxr2Zg476QVdswOrD9D3o2QCwMyN9nK4cRIC/QY
5bcNOTv1LM06qcf+UCXMQK3k/W4gpvWYyS6GLuouf+f+F4dlDCAdZFBlzp+lQn+pBnLn55IBKD2W
yhCDmPKd/R2RgP34HaDF3RCKwLSoxkgG9/vdM5e1SGX3mBCW/K3lhefzQZrVk9GhXi8zbOoygVTM
FWcp7wqffCGsNpfR0oSKVmhMENfjRVlehjAZj6BtvgTaEjLQGUfZZMlwbxDmMTUb1ACMS2IvXGUM
0eEfgDsupnhemz6LG+55vz5Gy+wurcirqCv1QUALBHXGPEbrJzvhjuQUpUykEouYjKHVJ0gmYCkl
pA7t1mh4lqB2NCETMWKaoWaOZMYxvZ9dPRqbnNX1KsyWRMKoe62xfq7bIKGnmwnFxZgBG8Pv190k
n2pQC1uXUfqB8mSuyatjwunLnx4BrefuWyKooH9QN4hUbL4WXlIk2hNoy/jAcsg5j/1xKhKUEp0X
HpCFy4swIsmqG32qG6hb4CPbUlJt4lz5COf88MIE/h3iDbmlKMKf0yHbCbCGrKwokGWqnkXu74ia
+h2a0nwxFHlQA2ZKNhKE26aRQrQ691/GYOQrdy7MLeDazwImPgGOg7ND2aaZa65QuMijQrvZDXb3
MqsQ0FMcfJEntZ+aXu7NIvvUmf/F7mTXVeLsD/In26pixf7hw2jA2jA+7kIa0ZrtsaU4tPpovulu
+mLsvgUo/GAOGfR7tgLrGAZ7sDzZpDkx0esPNCantFCY8K9Z4j5EeXmqgc+C7pt2A11xI/t+X7Cl
2WvD2rVTEB0jzixW2aAfND3gA8t8D2UBUTrSM7bxaN4cb/RJ8DmDSnCOtq5/9ApSnk7cZ6PFT4KS
2kSunqenRL6nQ/DDw1HGvftY6PQjsivvGHZY80fz6oC3XVPY3/+hckazU1fpHkzg0WkhWtuVLaAp
4L725w90hNYpgryDwiSgLeyRFwxlhVRgufzQvg90QYwPZJidojC0DsDTuEvzifm/vccO7x2bIcx2
aWrcejjwnVs4h3DK642fI3eNLX6mFno45DF4O0lIhKg56RcePE+JtqlxcorIPLKSdd/QjmxIPyGB
N8dFlTanWJUP0w2OhThULVtBvfi3GjeODkb3TWLisGpCX0MoxZcyQQ4JxikAfuOP6yknIf3+86MA
AZxVwvhfcCkweN2jong7hlLbO/d/UnZey21kWbp+lY6+PjknzU43cXou4A0BgiAIgrzJACkyvXc7
8+nPl2oTXeqa6pmKKJVUkgCQuc1a//oNr1cUuGsL34Qug6XObJjONLftn/GGe0us5lFvCQpoe1x6
c4U6ilrmopU5KUGEtK9URDTEJ/ifVEMVdb0f4jxurlXdfOkJ2Fu4nXImqSLS2rPmaPESv8MYW6OU
RJDkqI4NblojxnVcr1fVIpxMsQKcuZIfqYOXudNlYqWoa+gegpI9gTifYP5uY4m1i1u5Fh2xgPgM
vWByR+a4Nnz12VtdyvRZ178IJr+mMiT6nZiXHiEMxjEkXhiDo6+T4DEd4NTr8KUgkMMISvBJD6S2
j+zmQ8PgNMP1Cmsce93ozinytfdWm+LtzK1o1bcGDHCXo6Qwh9GeNW0bEUQ5G73aJ7zYgJyt3V0Q
iZlZNlBr0PD7Mb1NNZSA9vpXoZTuYTJEct91kDLkBmWb4rwDMuY7BK3VDm7A9dDNSr1Z5TBXZ8Hg
42vYwG2LDTy04PExWIz0FZQSwnDS6EGn1J83eKkuVawiw64udrlYmikPY4AMQ7bij14mARDa1AOA
jLAurb2nEGMQRji25xNVr+dPRWb+ohZNtBzxnSxTc1zUEokLtHI5TzQo2orwg0e7TnVwmj5eEJ86
eSyGpMXnqD2UcGDgQAdcsqw3FZ5bxZic4qzcNjL/Kul1ZxJvm9DunLmSyMfiJbCbNUaGc1gqV1dB
bJgEyal2k3pZh+9MWfOZaiZo/8aYEbf9AnnsTeRAIaN+ZF/DdSvQ96RfRcNy0HG1ER5iCrPqD4GC
gyJhEwupD4uxg9MsiuyuovUoYcOVaoShWtIsYm/ifTLEmiHyuA+Z3HQGt5xr1EeduwTGAqmWlolr
0HjANZ57IadmwSU5p/8IxQ8nCn6AG5JJ8Cx97LZjw+ABVbfYit96azJS3YqKJ6cxURR2uzY98ynw
+YKrLrlDqTp0EoJRxmw1wQUMv+qt3XhYFmQ/HDhDMic9NGlMTDoxYIZrhSs9cx2I1N28a9StaMjX
oKnaq5FyKlBqgPY8+lV0CbsCBRIkBE74VUR9Q3F0Zo+ga3rKwu7L0smTrzXr1e/kMUfSPolKYUme
AZh2oa58hJ6BvV3C9BrJH7NNlRKAVYMnF0YEtVamKw41bEWEcaoaosJdyYnbiYCq9XV0q8+xF1/R
WL+kAmYZgozI6a+1Z0GykZ+hF6NMrIaDEhrE+5TPqL6IeQ9/dKp2tonxVN1uO8YZvAfMlqIc/MiM
URa1yV0qhYrflMRJNJ95esP24TnQqByFDmxKm4BzuYX7t6+9YB67HYp464cI/MhEqYrmLS/NS08X
0JMjR4r8NsnjDTydueET0BUo6zS1F7hlgrqam2CWKwYPFJliXGgRpDPjhxO4kC+1kaAxtAdtk1wZ
RfMZvfps04WoXclvOUqJ8qxeDE7xAQx8CrYi/ZHjk6pU1cGAt8+ZRej72EN5S8RwIA7go9HF3jOH
bd4z2o1kdpWmn9NIucRpUZc16iS1Tb4Gsc0UrGdM7JZnELM2g1hLzflRef2b6EyMSDTqxzxzllaR
kWdQ7BWD8OglI85rxteex83JZU35zjwtw4WHg2g5QkLxY09H+LMSvs4XYIDjwuPECRxVqGXbxKEI
8qbKqobD2FJbB6bynAV0QV4krrHxEscOtDjwj5y/jsX8vMngHRIv8V0ILN6L2H1BIDjgfDi+BU7a
8VbGuDUiFSNX0Ba3D77rzDhiRDewPd1t67RLvcGxlHAYFZetrwEcDAHSMjQCY521aKWs9lyOqdiq
6SwA45ibaTwsRT89kfZcu5iFJU7nbRs3OHhM9ejKYdKPXrZUwvAx7TwKU8CcrAynST9Hr2ZqqBNI
vkOtY2y1YIqe9+QHYo932ACzKoR5FRDCTReezLUUQtNQTRTWdp8wmgg2KB26dad6Gb2iv2DwyuS3
ApYSBbtOafFgVIl0RdyCjrWmx6wCGAghikDCPfOBTDF1qUOIZQwJjz3BsrC2C7EVGrx8mbYUnoxy
lSy6W4Hfb6VaxvMUk26FpT8zZUzSrw33TA9N60HGawOrylFXFABz7KpSe5eGDjVQi79hZ774OIWV
/RFR/j1LPktiuF+cgAlBVbczUtOifT1oGgHvZr+FBJRBxCUzVUmqldZ25AWGUCgRjSBLFcsgo9LK
ushY1Xp4HqOWIHZXIEIsAT9L+Ohu5TMt9YJgVpnFpuqq9mg+ju2nWhhijpWcwy03UDYG2kpXcIBE
NXIZdNWF6HAeC+hdtQ0kodpusAwiaISZOw12ejg5uT8Li1iuuRfFRpct9LwmrheuSUSa4WXXARSu
8qEau4mJL1P4GjeTKWAvHjsOLVcjIya03JNaiosWkBkCvTY8WFWgI1xOjHnTmeeijipCCgRtS9x9
VIF/aSyPZqjGUMzBbqzP9Wqp1mS5JY3DaeDaC3uBgndGM7ltBryoHBCgWVRwQxQA9atqZHc6LlaK
tVCpRYzAPQn0UqZGtTb4JSvFUx8qd+yWfqNv4iajRnGc7yxySczhrLJGLVt2pbUJynxYhtFrhRHg
Sfgo53BETJrMX7YJ9HM1JUuxI7zHVa8UuNXcLmxErmAiVCDJJx6dOh6OL35sl9vYpQkz3RSLU398
RyVqsa6N/NgFRDcm5Uvq2fXKQMk6NweiIDM89ZTUu+MRlQAAYoHSGW4HKpWs9YSXjTv67bK7gvZD
o2uhAA87aaQ/+qZb1CS3zUbFehNW9jj6/tLKi3XJ2Bpj1RGDoJiBtZs9S4KCXPUJE3xOHlD9yuyp
h991u392MiAMV+tVvH0AFEjNmCvZWK7oKkr4PpAHrIXAzooZPAZ71YD6Ug1XkciSjSbrjWbD2Y0V
JCsNnPLBIweSOJT8OcRibmZDUsPov9mlvfekePZzDXWUsgDof3SXwJgEy6Auttnjbo2xozHCIIER
BlhvtOehEjFmUmDptYpvDH+YkIPvdPhhDtXBVhElaAVjPwT6Zx0akxtRfIs1oXzHIq3eq75hxSZv
JuWuJeUDXA3IyuDuk8+jiYSCU7k7xVNvgNsa5cyhSV8tyeSQDA1qLrVELNTRpqR0KcBdxnqSbuiy
f2W6iMjEWFS6vYNH8z3yLelM8eVIfHXVglfp/U3K2guNu+HVCAfTH6lG+q/7lA8WgYh4ddpu/6Cr
FtNXZMBpZz3hMNuM5Iy4fry0Lf9QhvV7bcfLCqY0VZ5Yha1zbKV9UKxo4Vd0rTNVSy5d29wK09tN
r1WZ8SHLxZ6Kdd0Yt9Kt5kwsaLYwjeBuDUW/9sJsj4agtLObqyNrUa2z26Lr8NYkvtx03X7gSbp9
stBR60ONXtSmTZ3C6YPsItPWOkfkTFKZVLm5TDikqmbqT8hMmGHtiTvecDAKjsow1Z6dYbyEdXaT
AB2NES2k3T2kFhLhPn9JxIXv2oJdug3VatlOro3SfTT79nF6Xq0CoJtGj7zlUY2hwVpPXlO/9wWo
Fga43cxq6bVlD6NZjDPF23h9v0FcSdBdUnG1pNyMAmy9MCro80P5ZCXtK3xfvt01N4B+1i1nppCv
FVnjCVuKJTw2SH3ZW2Qa9SyPSgT5T5lmHcshwIN0mLIt1nhgTv7F5jUkAssy1Z3XZoeyagl0jZWL
zPAGd/unKAKpUmyXYU1QReskia5SkT+YKs6TtEb+hFDaaGPYbRk086TbyKbai4S5QQ0PLZiUM0Un
HkvdX0Vt8CNPGLgGJfJLGV7BngNOwqqb2XqDghZrEOvoiXeALcwwO32RycnSJdqorr8mXG6T0yWn
4wKmMTjUybfksmGNKNpwQF+3DqNg20bBRY8ovDFEGpsB0nqx8RApw85GRsDUpcDgqpicfrWF5xDi
kZjtswcI3Cj0tG62xq6VuQ0MdD3H4DPMnqeF3yjRPU9APbjTsKrth3ze4VVYGfYtiYN9pbjHhEDv
unFeGLTf+hjPT1Pu6bAnA1z1VesdFJ3Dd0bUEpd1/TSw5Wea5fNwul6Z91q2p/RAcie2ulqtUxLx
8My/6KAPBfVLnurYV4dHcnHujK/faulsNOyiZ4Geru3+MxPZImPsiXf2oqJwUThRnUb5GLX6B3ay
L4PuvNQBuDtgxI+ssS4D0U8K6QFWU16ZY74jeTdb7101UTGN9XdcBi9ZFq9iM35i5rztYT/HA4NW
+BVuFj2q3VrJy4sVtAuGVCts4z50oq/QSTxnPlxfs/0EhtmMzWJo43ulqOcqqd9Sdr2SFQ9tEN30
on/rG/IL/SliKyYoKU1PIyNYCJjAm3q1KvGOZWY6d1J3h6p3wR2zdSz/RTe0U84zMRznB5+VGNkA
Om21ztMXlUmaxf2JA+spkhfmS1/e4BxLXz/WSfyeYAjo29EG81QiphBRIhM2FDjEhthXRvEVdjFZ
at3eVNqbwabCFH1nDVq6CJmZxupTUodvWQqdqtLB82hwWw4TNtgroQAPJE+ixychwMY9ICyOgY0+
q2OYojYYqI7FY69jQjgaRyXVgJ+5Lx1/V3vxA6rVC+DSc8WdMhuZiOS47pHYtWxyljanp6mpZC6y
PVP91Bb0T+cM4eGM8KcUKNJqm72VT91XVS0xGBntR3NAEdKRoEajjRfctFg8nRAW/6R51SooIMpi
vB9zziC7sGv8nb0M0Aods5cSADdgpwCPnbikR9ElG7fJLppwSJ0YCLY0DUzgymWjFojLh2VrPxtR
vzUHA3ICCL+v38whM9apBAKyh2fbmtCYvp18DB/HThyiQT+5SvlhyGDjV8U6SMcHjylqPY7HNK7f
id8+5+nFDbD0M2z7dXDePXfYSlN+5krBJEXTj00dnzGUGOVLr5X3vl11VQ3Pvb4FYnizW22Zxu41
cNhyGWmsxAp9Dnp4mLJyGIusCzVniqlTThlVvpXkboaKv4ltGyFiw2QDXgyShH3vgsWlDKPj/BAF
49rDUXrOibGEvU9jhkG3jU/aDM6NPqmIViVl1jwTz9gZ+YvO1l6Ybh3cjDQc397R42xCkVxFx7Yn
65dXH/cq8ENh1JtMq1h+AE+mOFHzfg38vqc5eMgOK6k9WmV6yZNq7RtPcgxf6756xips5VJGMB0A
Lg/meYFBVlSsyC0FoCYn0dKI5OV90e49qYa7J2DiEOBePqt0qDrTG6boke3URAwSuA/Sh+geZDva
jo0XhC96qq+aLr8SLaiNB1ODK4ysgD4Ebz/EPnhVMX+e/pBMy9fWRtoUhF96HTQzO7UuZH89tcEK
yZ+BCjnPnh0oJQLNX5y6H3rtlVS15lkdR25ydzHSwKHFwr9LyJox4ng1xnYdmUhmFeSXoTO3BKCI
UgFyU+w040wHYK7Ju+g1sswh1y962W8qu3t0PQuYUGyxV3gcFBuxnLH1g2YdjcZW3LoWEHuKcAsX
Mhw2jtM+ivDNn6DMPv+KeucDtBUPC2agZKeR3/lRui+MaDa+l3x5wjl4gRfNB6vcOmp9Hz3r7JET
0rfB1slAcPAv4Q30mVIjxxw5Ios0XgPhzdvBfs+YpmHWOD4mSb4j+IFvZdyK5citNbczG9kKY9V5
1KRQF6ANMIHK5gJPPe4K/W06Mv1a3qyU5ACmP9ZcqR/JFjTmLv7RO0S+rs7xCGviYA7BpqGe2GEr
/5PT+H8/5X/6X/kpTwbM6eqfBMLPvBgqlnjzyy//a/2VH+/pV/3/pr/1jz/1X7/9JX/pby+6uDf3
3/ximSHiHZ7ar2o4f9WYqv2drzj9yf/pb/7p6+erEJT29Zc/339MqfIhtKPws/mNtZ5tTfZ1/z1r
80ycwNeftnVyz378zl/8O2dT+w9NV3XNMizX0h1Xtf4RbWRr/+G45Oa6+FJYtM7/oGwKeJkQB4Vj
OZrFtGkiev492IiXY77BRuP6MP83dE2MnX5rxicc/kFmZvAZ+FyGDWe0+Lyfw8yv//Jn7f+Uld9W
KTbTG8WG0oO19fuwCyyE4A7ZnZiBn6oaNslgEKqLIJpCz5UWqS/RtnI1DW8H+xhhhpyenLK7ODn2
RLp5Q2AzEQcfnBrfUFNjkcZ3ANKDnaurXhEopQ9BiuA8J/sgfCoz+4jVUkEir1x3WGS4Lsr9Mnec
te2N51BCS9aKJyZSKzwRYkaVAPuaxww/ZSSkds2icXL0x0aSzqFPMo9t1WsLiFo5OHYRHT0vFbGL
jQSVXQT+ouLC22nmd1OqBNW953EgwYLVq8Kg0s04GBDRz7JJ7RcRgAw5LZxnevQdDdTVTm0fKU7p
4aV2ihOiwoX9oyOIsXLBmsIaRx6rFhvXSA+T4DPWxQJjjjXV8KVBc0rcHo1b+tUPA5q5aiKPfA0m
mYcEfHrmVDvBawkVrrsGhFXvDrGX732U/lwSyiLLuifcbA5hkxxy3FDbjMEfDkGiRFaMwyChp0cF
IkWIoB83oJPrqddAMTdGNpwgL87g/Vepdq0oGihjMWEbwCUQsjXhtwbX1VXCV68eoCG0Fz0wb23s
L1NKi3pp587RNiS3cXyw4uiumbAXe77MOOP07M6B6m11f+vGSOBw9hd6fGiH8YT/7z5C8+tW8TTk
xUCf+IAxOoRQAE0tPBTaXGC7ZnftqhHoeghD0BMM6wm81lIXD3N1ntvWrRyIYlKGkzpah2Z4VZMx
hjMUfDOmjWfE+OwleKBnaXsPeKYHlxgQaMwUoXIzO9oGo8kdGlNYlFJbhA2qVXrAGEycOdSDj5ew
o52KwNwUzTTkxDIQvqpaxYfpCWtef21rkIYx/hBx8m36wXfZyPP0bSyU8QoL64BglSnVuorVz0El
glsDD1TleqCNgYuzwBx9W8bkdBv92cXNnzwsHLlIZ6Y4DWa1QYik1p/kyIRyCHdEhsSaecSYF8dX
voOF3BNIvfH9gVFk8u34QPiqbOehxL1KxAfDHK/TmhxLuG8qgVBmyFxTfjqFfnCcpYwlxfVAaIa4
YQGC67tGNnB8qKCP/HwPymrM6IxTzczX78Ebmft9ezXxE0kG4CWTu63KvSXqJZAX5TOQBql+gvXX
DCdCLGahGt7MNvqu4ppDolmRAr5TwQwUEe8M9jkEp42Xx9BTMB0jHSQlNlFG4wlG2yHum1UZsVaV
ivDoZRfJdVV2Z5G0l0pJ8cfgOHA+ZDBeyTE7I4SF/H3WeSSVldzr7g1/7F3Tj1e7HK/TE2zVYa8k
8YFA1vv0jZnWo+b3ZzvsgdLHKwy2RacN5D9NvO166TFAk2ZFfSg2qGOyGeKjE/ZPp4bINOzadJlu
faPi9Spcg2LieYmicEj27s1bLeuli31yKJwPFwiTkJkZAuznVgno3sNDHMv99NkSn7Os75pLqElC
38kzirJDNHHTkfnvLbNdjKSCzKaxXFon31KIZRjeoMgvtVBedA3LAhYT3OpVGepXeFcLPb1i2rI2
OvsmC6B+vK+vFCu14j77RQ3YEe2UqFrl8IXybDzZlTwFprykKkBKtixSeVLa4WpH/RpSC6dMHt4d
X3mFnPD0UEvzKCr1M6gKMiioP3Wf1kYlo8aWn67pvdAxzFwz+gYu3OtTvCmLWaFTa4Zd7ltHbYn7
4cnr8wcj7xZWT4fC5KQc4x2adsxHugv2z6dCzEo5/dTcmMa4Nz6sKH5S82jXVMam1JNDWvLZJdtj
CFgSfKetRJ1X77VRPRJOsneL5oIz3WqE9R95cj+yEaZ/wdtXeblTiOfk0rChYuByTAtZe/IkWZuV
aC+lzhaLiEPzArwdbZNk6xg/A7bVqLW0Z36ywxnyMh3YCFcXPnQNl5uticarFqX3pixfdO/apvKC
CAuVgZCfevBVhxA2pIWHRHyYzgTVtY/ojVbTJqp19pimwYvsYFe0bcEEIOOmccWNzJoNdyK4ptqc
LcGe56AC1jwFTXRveI8k43Rz20MANjkpT9lq6T1ye/ZH8FCRyMJ7pbp9/LnjNHnUYJ/PPUW8N4py
1DCng8EUPHYhPqRW1JOyNBgvmAKQ3Fno0U4qjTHTabkSiWuQajavTlTeB2idpCVon5Fv+duSYp85
YfFgtIYkB8raQZUkrSeA9hsOeB1ZEsd/29px3b0k4Thsoq5eoL6u50kb33BEPLl4f+2HPN03Wv2O
sooUNc8hRiPGoczDb44eOGwU6IfSRQKtjdtEvcgpo0KbfAtDyva//uzn/xvGENpHCqfWtp7CgNH0
GFnGLvVCjAunn/38gfHu334pjOljz9QM3ZkLv3sn4d6hn/LhDw5QgY3mgbQDb6dCu8T3K/HmthmE
lMTViP/C9EM/lNoujUSz8kbzVXNKNJktHBMHTWGeQKrXayB0cjAct/C3Kb1/m3TlalDDq2ZrAVyg
Hsr8yBHSqhsoVCvNITYt6xbdGC8zoVD6k3TFoCFXbk79bVXWKibtdoC0Fw3NAuqMXS4Gm//TIBXG
ywyMNUO/3AJuFSgu//pDSyO658PRDNmwNINKriiKGOdlHk89XCVKcAIDzZfUX1dnxqTiPpruZrKA
X5aBc68yOsWy7ZxdmLXvBJDNMwXWuua6BPOCCbeW5DZOxBXmDOFjRT+pxKCEV6Y60xrM0/yMhT1G
+meixLsuM4+kC4HQdQQ0Vs6GVuHWFpMdHds8qjg82ALZAA3dHc8+ifVstuXgUeig8Hwj8K95xBgA
Ridp1nh0cfxJHcX7EGM3RGSWmfYXvRousciPieXNyF5Zj2Z4DwVGRcCG+EP9U1H/t67lT1mbnvIQ
Vx8K338tk10dVZUlHJgaJrnSvy2Tw4hlGIHHbVrC1st4i+3MBYcdwi/lkfTaURn2JXWUtMvlv3ln
jLeLv7ZR2x9/+bNJge7q+E+qhilUoTnWL3IqV/RtZg12tvF87TQYmG1hQblNFlbK+UKhEyKblok3
QzwCLFv/VWX3m3btN1/4L2bd09vTRjs2n0DFj+NXNVdv29LAGDOHLE0Rz1kDX2WllMXaVc+x1p8t
I7zXOayLp9BM95XgVKOwhdq//jffBxRqv34fDJJfbYuizZ3++9sn4BsZ2qcaf4np4ZuyO0Pl3yfK
Hlbc41BQGCCNtm08O0vyDbVqmSXtOZuiZ0iuSGA1Dq7YwEBeFvbrH3+yqUf710/mgmzbNrNbW0yf
/J9aqCL2+zEaSM5mZJBx1OwZHZNGxQgXl02KUNNairj9+Lm8cdvah8kAa0G7+PUpN6O76spPI+AA
+FkeOuZ48te6pbwWyXglMOxkRLBimexMtR3Cj7VdyvVUgkB4XscR7AE2wFSlqw07JZHnNIh2Tqqe
RmjoFc+iZ6yZ5OU8CLpzBHtbEzcMHVYll5/nYGHaDuvKqc/l0G8ggMwJFaKGDdm6hAtZFbwraKoG
WoLUvyr+8BmPKuMggSeZMbeRqzoQrjwsWkq35eUj9I2MJakSdYGKCzw+niUqE72E/g/9F5EPfXfB
3Sb7K7Dw3y7U31seyCJxtLE01dT1X7YJMiE3zXWRbQK9xqdKPbVuskuTj5+VtbxqTbX948euGb/3
3BmLT107ucOm88tzd3vNoTdlZ/oWSl8khlFKFJdxjfL+XHPxrRwR3wfJoUYCy0xtuwvtLmkN6Y5Z
0D7pzK02Pgd1ts3yw5h2Z5dcS6lnj4Y9LQa0igi/hpMBnFs5+mOt78MGAyYrY4TccnX02cPIeYi1
5H56XajGK0OZmR3B8hSgU1cAhQ3yHUxFXe7xcphj7nbt6KqwGFiiHp4P6buFd7CCwyD9/Zo4pQOU
nVVYo/zoKVOQwLmWXSykFqO8KjbhoFuIfRz8kpBjYFKjzOAt+TruzBWztcrxDiCb7USG+tSadqZS
SellAYXWf8xiee1t7xKGJKLSglGBGzc9oTqu8mViGm8V7SjS2PtUtDZFD3SXHNOhfq3a4bPTKcey
kJY9OJfVFhKY2frbju+xb0aHWE0PgSNueo6+jTBMMTxIJfpWdBLBfHPh+O1qKJK7lng7G3t/4yQL
YxOggxs4tbvGuVkdPhu0e1Qse/I22a6YO/3sk3Jro7cjx26wK7MnKDbH6etQ0G661uRrm2M32i5s
rdv3jvrpOeJoa8AEf7zSfhXUTkewwM4LfYZj6yQm/PZ8GW1mJEIxEEjSvk0tneSxa1fbK16nLxn7
nk32b07b3zv1TZWSExaxjY51+v1/OtIqNEg2hCEO25iGrKYxzf/9lfo7W9a2NJJGpx9d3fnlTcKg
jJtEVbONgH6JNKsGxEnGSwWtpPSxQAYKwsuuPI8jtYFTL6Wm7mE1f09VNsyFfdRY0HSQ3JloEHTg
CEU/xrQ9nS5uNgehnSU78gP2dV7BYY4+HIu3Kbv4gEMtdOJkNh3EcSqvra9fu4ijuqpiH2eDZTGk
+Cu6UAJaUm7HU+vFdzwh902DMxwpgFNfZhvjNXDFMS7ERhqU5HV2MO3z2MuNSaMzfUiTOqS0rONg
gGYDWliYCjrFSwHCgEHgGMpTbEQHt2+ZcZg3P5V7x4oOWWUccAJZMnyD8WMdG9gijGMWmKQ8sDz2
o/9IjifGJeAFOvKUGejeTHb5q9YyM/Kg7rVYUkMvCL9NrgtloCcJY+h/0DJQMUFE2zmJsZlwhent
1GlE00XmLbMQadfVMi7tm0q84NSUTOwmhc/ieRhoc4IL+rU/XtyILv/1+mSJucjFKS+EMH9BIDMd
/+x8SLONlnB9ZiQM5iWemmFD31SRR4LxrrrPMYaZawHPSJHhuq+LbSCVZx1NwEKM3bGizcMOcN8K
69gKZ1c3VzPHu5wOfWrduu5Up/IcKP5D7egPpRO9udgHFRl8yUjFxSdkQBTfI4QcXFl8S/uMnO/Q
W+UAfxmJaK3OmVcCAXTsfKrRqajAmvrceuZxOlXLsfvMSSFV1Hofev0nxOF7ymFmG/lBFLzT4OwU
YVJ8yLUGuAB65yny7DrdWWvR4phylebvU5Nqw4KsFLkmn3hVAI7UxuTTQrUD/mIV8loG6okGT/ZQ
CQHLpmrMi7uFTzOHMfMRFypfa3fM81Gb9Z8DZNWpCDLrCbIwbm4kZ5bBv569bvP+apl8xdjJHRzD
eyqA6BrnIzaVM7V7s/jjB/07pxiF2/SPZrgg27885t4v7aTpO/zBcBaq4fGIgtBxu8fdlkVukKMs
LEbq/r9ZX7pp/Ov6ciifuaE1Tcdh95fjsxTGYOiizTZNYF5TzA+new67rS5pl73Kw0jSg9dP6kN6
lQihnSE2FQUP8sv1hHDqbBSjRgsxQiQgXn0qsmNgzQov86kW06wPQvpmIq9mU73kAJTa8jShG3jg
3zq3XvVltJuOjD48tMoUMoVOAvs2bNFnCaJVLx0+fc86BrrB8IrIeYZ7ZZEczJTkSXZrxKKLMiDE
DDJfai7bcllH6QErpQUWJ2efood6YhIW6tNllPE0I4HoCfZOA/PFoB+PxrNMhn1qc25Me9g34vv0
NRujeh019RphHVdCWKrjD8VODpPsq+XvxiHkLrta6uidJEkJU6FjS5UEcPNY07mOYtGWybEhRsD0
buCBkwW5c5sQCr9TMb6BkWiII4EG3xMc4nTyMaMyh6LqrjuiU+HWYp3zXSXRqunTgyWoOoZx/MSB
2PA4iWJlbmVwvSXG7uzKqawbzew+Yntc98OjH5CMrQpMeIJSm414M9S0u1Gc7AYsZRHoHYoEJDay
IQjFdwZoxwm11sDrJrRpILFCGcRyAuHovT6nLxo53kWPtVOphDsVMloVoSbgmxqyN/rOPPrecJp+
XegD5rITf29XteEhA07upHUIaiTGwchcPEa566GdaRKxmU7fCVkj9PQimu4Rq/CfTezQXpyh/9Ty
CF4yXkOt+qzsplO3BSRXveigMzrQxugusPvVspZmM7gLwadSTE5o0Ne0G+aDF5nMNPemad4mpC2F
5VexezPVvHGF4+/D9UF1WQTPUWlhBshrJcMVxvUtglmYezpesuNnF3DVUU10WbpTOuRbLjiiW610
gryYAIcwNiasrWkS4MVy6efk+8W7oiCUeVrwDD2mMhJ3vI3s+X5yeglQAZFBJOcWTAr76EKCB0Nk
4NvDehWbTDR0kOaxqzvEfp8qBh6zacFN6GvEpVpIeoeaCAH8wBhBAC/UdndNRiY8wchNWnL4jzBh
S1BnjuMJJxwL7+uPTy3NsH/v+LBNzCJNi0NE/aXKTwYjKnVhppvaHj5R2Z0LRKmG9wLOBeBBDgGs
2O7stOkDMCYzGhijbKQJe54WVo2P1cxBbDxrXCDivE/OMHx+Hts/X8DWP8qIArcKv3N3+IxgdPN6
Ry5vDEvchWpB9En6uHoAD+qXePsqejdTc0TWoaLvRMedk0F4Ro0By0q2A1rVghCNtj2lNk06+lFk
DQUlszPCgQvxFAJFska2ibRSeLZ6eS8qN1j4EXR3bEguVQ4W2uRgm6pBgvwxA6uYQ9DBuC9f4woJ
Et4+Qxm6uvBTuu5bhfEyz9ng0/kSMCHPkSn3hQop2jpaotkvdQ6n6cx5xk3xqJYw4qrgrjpUIV1/
xfL5LCOxaeCRYPva4RY73eFJ2HAO16vJCazsKfWme7dNDi4rctp/te0+a8Zzx1wjidTT9GpTmYQG
itY43MWPeCUvc2YC06qIbXGcXsQF7ydx7zAhAwrjhFiXu6nTwLbxosUWjr7D55DyAcDtU5R4gE+r
DVz+s5u3ZxUTG1JztKFfd/HIsVRg815/40BwMeCDTRv6/3N3JsttY122fpea4wZwAJwDDGpCgD2p
xupsTxCyZaPvezx9fZDz1u/UX5WOO70RGQwrSVEgiGafvdf6Vqf+b+n//+u43KCK5/b7v4/LL2Uf
t/Hr3/lGf/3WX7Nyx/k/DLwF/W8Tkpa0JYXC6l75z/9Az72iigT/uZSRPMOKvCiB6vznf5gm03Ju
88zQJY06OlX/PS0XvOGv6pLyVkemYvy/TMxpKfz9gmAYBGILEyyRsg1L/dvaKJ6bsS9jg9g2m1Z3
HLXu3qEXybUXlJkTe5LmDfR7uBkzXFOktSM+bCjlNbEsUb1coxSkpoIH65Lf7hj2DMP4OnW9fd+Q
JkMQLbiJ0fBLiz4x10xUqB2j8GCd9RRTdORah4mm29d92Z+kaL7gcMYjA+HFizF8+Yzze695cW5b
1ld71RDL1ebdpio/E2ex7IrEZILXg2MZNNeb1okzAuTLwipkN2HydpD/+2kNGwUrDiMiaGZuw0bU
+WudWf1BWs1jU7NUa0I+a6l3rjdYDsHrhtiHZNkENdB6o9D6H50a9GMfVujk4nCr0INmuJ13Sa7o
CxfZa5XzBk2FZhuQ6G4GdOzNU83A02k25ClUwKpvm7k96EYJMsaFhYZJ+JDI6a11vkRGUzFK16DZ
JxLkcinMXVpO6LJp1aKDBD4BMZc5MRVZbgzKK8BSbULNWQ69DLY4TFsCxa2vEC3Mw29H9P/UK/73
A8SyJLcEjhJXCdp7HEC/LZ5pBTZDOVTVsTLdR71bicnrA0DtwrMlVO1w7l1vyfpbvWejrExnLaj+
2pn/vC0fim6OVctyTYpfBCT0cD/evAQMnClM0+o4ag1Ular4AnrDag6lhuxV5E+aW/xAUPanPfCh
fbD+WWUKQzmGY9O7Nj/sgaWXxtJGMmMqGV9wkODHeTKCJfQiNMVdJ5r9rKFoT5CwbSqG0aidxmJP
QXriY0jMPcvzP+8H8WGR+b5FFuvLlWTFSlNfe3m/fye6aEcqI2ClETsCOIYFX4nQiBnlNLlsOKaA
tNCTyuSW2/h5BKYMQYuR92oMnkwpvHB0fwwTIEaJNWLvQml8fysZpCQ2C+G1QfLwzxv9scH4vtGw
3qRD3x8n8ccGY8gZQIBAwkYziaItN7OYJcuxG8jEaBJp4FZBeWeO9Rd6ooNXh5yHcaBjp3P1kjSD
t1oiVzfdTtv0WnkvIaxFcf2UBea2nsSMEtsHikMZVSffyEJMIBm0DG9AOGJVnb/Rzr6p7XVHiPgN
sTYrTRv3KSngn4RTk7SUuY9/+MTrgfHbsGP9xODj+KTK1F0L8dPfv6YpDbMoT/X4WHQUWVpGnH0d
gy4fnyJnERfTRc5YWAnNDSuBKrbo5GkZwSZbQEBVowp3FYvbZhjynZLABPTGxh9gogISI5Id9xFD
S+wlwQ0NnQHjGhcBt+orQLvBq1sZ+NCgx59s0ud2rPpf63JaDo2GmadcgxgC+OEhwSJD8Kfz5UON
yce2dXp7ysJexOPH2UZmUFvmvZkcu8Z9LLFEs8uX2ybIvml90O/rn1Dw/WIN4ZrauWUqTQO32Sro
kjuw3qE/yXPXhrCkDNu6+cNX8j9tG9sn1qWzY1kfG+sNGdlm18jkWM8HdDHqtGTl59JpuCW08rHS
FH5Gzd6+3w7EoNsbyXyfHNCWHLEVpT+sjlZO817g24i+WZDat10o7zksW78fascrCX/wjKX5ySrM
2RQQOt35ZBdnlLd3dWg0B03gwimTJgcwk9+1yWARJEFyiVHlML7jr7EVyOs/f2zj3y9hzHOkwWKQ
LF0l9fX53y4YaZiMcSgraEAyAAuYJXdWu7ieLrvaU0t8X4DKsgosxZ15dgF3+AtiSMy30ackt7Cs
xzBk/7BJH+4r8KvYDNonOo0yxNqAGv+2SRaoNWOI3PgYBS7nqr7c6pG09k3OBCFT1jHqHKImB/0s
XAexh2puYvDhXpsbf9qS9TT87TR93xKbZgqaQVp2jFz+viVJ3kli7DhNOxL5bOutpRl3zMnR3cXJ
OHqC61A6R+FpEREcJ4AgZVQdOixTp3nMpGd26ilzRLCN+gVihrC3pRR/2EZzbev82zYynAF29H41
Wffmb19gL7O2keXEpaS1b9zOcGmrpT4Q6GdNOAgRQAOGen5WcR0cquibGqDxQZbWb+w4v6GgfEuT
Fpxc9ZbaLpZrQ3o6+J5hBZwJLQt93InQY1yr2BLROZwToT31Pa63chbtNZuo9pwm8TVV/XHvf5w7
cRwwAeWebkglMLN8aGiRUZLGtd3FR93CS1Gz1o/qAYEYrgq/a5Hf00zjNOrIWTcgDmKVSdA6zfnJ
bkttg7ftNBYH+ozaH84Z+0O1sR4WQlnscNMxqcU/NvQHUB3lEqj4iJxzrzrg0m0CfZsxy6NNDpk3
JenoxenyyQlMbDMxLZ2IR9xHjPdZQC9uyI1NFTYsgEA72m7sl5WpjpYgsGjJWgD3hgdIIcM4ktcI
B0mUGWIHW7YmD3EWsxSbaA3RPtFey7w62ibYqmzu3qCjEFmFwsdDo3UZLUHyiJ3f9zWJM3MZjyx4
aTXVgoaNW47NBTDcWwBA6ZwS3VnQELotBr7HDrSHXXWvDv0ZUoLY1duyi7A2MEsA9OzuNRzUflfK
Be/qmurFhtz/80XgXY/74bC2ddY3rmKFhJD4w5dPuRqMTIS0g0X5wbgr5u6dM2Fce2IZ/NQ7Myew
0yVyygEBuatrsOxLDhNAEp9VGgD8MGpghE7JfFN4ZuwoT+6whQDtK6sjc9kfpWnVO2mFL0HmtgfO
Z8cLXWx4a48V+e8I16ezkBmlgbur8W9UQ2N9qYJHhSuOldOltDNI8Iu7tpekD+A+xu0cBMcZ9+Vp
IfajjOhKZICPqJ3W68N0HrEVV/34c2wRl9jjKiexlOVL3dVxllmsn9rmNWrn24W8Ig/jWU48AMgT
YKAHzFRkS2iwz8KgWVld3cFAiLyppDb4Y+Z+JVJS3BflfMsWoytuyt1CqhFJttOJgE33V9z8/zqH
Nj7cLzkJHJ3jX2flRq0KpPfv1x0dCXHZZuwljQkG9vQW6CQku2rqIcwbM3PNbluOWrqpHfQ5+lQ8
yiwlAM0p7yMbs3OmxDXVSpL4UvhERdt2238+hN6vzn8/hByd+zj1hnB4/LgooHHEQYQ+4VctXI/D
Qx7gkC117u3gOTGWoH2O43k3BuWyy9YouLAuv84xZbKaVyNgFR6sRYEIX1iA/WHr6Bd8uG47CCkc
wdLBdh33Y7ueQZ/dWlPCUYbJZB/HuuuF/fg1SxQZ46IiXHEa0Xliqz0XZEmTP3fI0R1tft30ojr0
/3mDzF8r+g87zDR1paO3RyEPWfnvXynWSbputQiY80Eesk18Q/lE2WU4x2IotM88taP9VFzCOI72
efXDzUT1apZfULCB8DHN5nuP5hlbTX4YFyc6W+UPypn+DMkMW0JA9B6as7sgX6btGNXODhI55/XA
WTGscSdD9hz25D4OUbcd0im8axTJCjln9ZGv8gri74189+Qqk7I6tN1yF4iS8zwkeE+xJ3dRiCtk
cQdzL5v4W5NE0WWygf2lZYORN6EKtl15MhN111Nh0PplO4cG+L/lfMckIxibQkOG6DO5h7oIzwjc
zH3ilujILUaOiR5+cuXikDzLzT8nGRpzfx6fKsi+Htli0z4a2p983fBnksEEcOm8mbhKt1nW8KHy
xOvIad4U0TIcdJP8w9wBfwJi0leRlTwK5ws7O7qCTCAGxAp28KUWIDVpitOzF9zkHOMiq87eBsAS
nwOV7fq2BY1UNH68B6HnO6JqaFNbXzU1LvcmnlJL0ZKwIQV6+RjZJ1S6kClm6IsG9kxlaBMiHbTc
Y5xTz+YBAfCD9SUvLKDPQewjBPbxtsrrMjm4Mx1YkzV3X/Q/kjtWD4HHBUSwL5tAfkbym1pipVRh
1M/FT9Bk4lOfJa9qmUf6QLO2d1psuRNolJ7u1l6OpuUDqLOJEtXcq5HYx5YkqptsIa2wK4bFS6aR
b9IZdgSOi4MZ5JXfRNilK8zT26kD+QK7JbqrRI67keFQIDC1sroR+05wVi9Frx0XK6mwJgS6H5Xq
OTR0Cfi1uGnHSdvF0ky8Wgc+Skv8i0NGn5eERXmaYyZOsPS+R1ZW7VC/pRd6QLBW65VenUzNI8tm
JDB9qvhNdJ2GVjq7YFjznaBOH2Uzvo2o/fehJg2ABRXhMIDc/LasYJsZCJzAGsWKMJ0pzQ/uPD5Z
S70KpTmnJTGyQ210oGSAbQ9C2USAyPOaWkQkTCv9plV7YTVXcDvRNZUuFo0EmoIsNN8wyMoIbVKB
LOTPBxlb98IcGLUWE3VqP82oEoE6JBPcmSzIwxN2tLulX/+EVBeVlfq9XhvnaGDZ2Intr6K7KYJd
4uJGwyQKogh2CcgImNoqIoE5q3I/aFBDa1hJqsamRlSkcgN6ZlQSpFAtrOwlMAqFCSNIvXRw47sM
8RVhSdy+TOe5HGpgquDfUPpkxi4o9eHqGrPxTOTP6tZ9Elo4PYtW0ApsIZ8KCiaffHYQHkMoaJu3
+zQIA4JEMA5XjtxlZs26dnoYilmS63wBEBAgmLCXPVquW1fDWa/n3wd9lBsic21/gtUAhoiNjlv3
1iACw4tWQ2mrAHYQo0av0yTYe4hw0LoRwY7VtK/NKLwR83eJqX+ua+OaDgv8g6TExG5BD9GSwoZa
DMWm6o1wHy/Do5WTycTE4DJMMD50jVs5qLpD14KYKKR+GYzpGsix24oi0u81DPbG+sFLTK57Y3Aa
uMv99OxU3RoRszylhrhQP2qHKC+aW0ewcWkYBy9RtzxrC6wPRWrlFUhvD15uOPZQTPb5uJjPlUIO
pZGcfSaACnRTuI2jNPM4rXYVjNmLNBFWqzi1XgoRAgw0k+I8i9D0Sq3Vv9SBRfBDKsFJLdaepTv7
yaE/YVjtIQaasGUwPXrG5HwvR3MddlmgMpMOu4ZUnxriMB6kZtHqmBNxNuzka5UBzqdS6yglkRfE
WwoNlv718tmCwuYj0/WzzKA1EfwAGp+wDnDfRLl6BGyzP5qtNtzGy0rpyN37ISVxz1ETjKHOZoWz
srldnDDFDDU3QuCjosd8nJpbvSw734pNvIGdWe3T8aqIM8sNkgPH5ptyJ5tur1Eds57r0KAN5g1t
ks8GhUxud+1pjOLompPWmcViv2T1vR1xDpaNqfmma09c61cMOfkp4ONXA0uP5Gx8RZL8TBZkcU2T
ioixRtW7yiIyIk02FZ3xm/d3nVpFhlOMZzadxmarw23fWcZXJMNcq0YbuCPxkmJuGOkXenVdWnE0
zdxi9IyNUsj8VAlQwxYHNFZZErMNkpKr6LwkSXNfzw65Hi26cSMw9l0/4J+WEJtCgDC5ixZ7NpIJ
y5n8hNnRuI1ohyuYQR5Tiuw0QpUji73Rj4YLDDcMh1UBMm61ER25I93AI1X3PMckstk0XYPSwsZZ
AFkfy+Ypgx4TpObwOevR+tO8YcViovRLb6ao6DcJltlDnOvemNs4NZsVisMld8OsPKaqTG7Lxr4U
oIgvY5Sjlolxd6Fc4G3SiLsaN8E6L80HbFKpZZw1d95C7miOiYYEvMidSws0kWHowarX2PUlO2aR
+LygQbtEoK29NGL+3dVbvLHLznS5R1du2a2WmQ6yVkrqEN5qVg+rByfXWgMYBrdbXZewIxKnX5eg
ajtUhM6bed+cdcb4Mm60bRAJsiRnBHhGq4WbMVXGzl2cp3Ry3xDiF1fXik4Luj+/TyqQjLB3IEbN
Z7D4zZ659FZPmUUiV5KsY3qvlOF0m1mFu3dH0qOGn22nJ8BLtE+ZBaq+zZmhzGkEJQsqb6UGxsQt
qQ35RBaVSpajlbnlXjHDIXkRr7GD3GJj6GN1dJPm2YlHEBIvUy4nZNbokHpoRk5gP6TrwIPr+JGz
AKaHS2VoN8FTBSTRgPyt1AHVzuyJ0DIukMcdJ36IMX74nHItN92VgR7m61hn2ZtjtZdp90oq+Gni
TjzN+S0ByHBbJYBxGx8P5Kcd4mKS2lEbzq18Rm1cbus2IF9vCe4JuzqlOeGfEs+HF0xBupmncNd3
FaYdGBkNtdOuMSwvsewHSmpfxHK89Bh7wzh3dvOwkMLUZ9+Ici36b1XYKG+gGQNV90uo4CVOQbZO
+h8bWiMbHaJBP6KTwJhuHEGoh5uBoHZK4gL+9wydTQso20R6bkDR+vlC2mO8VJ6+JDWXN5BKE4k3
cMhjXIlCJ0bT2OrTshpgBr96GQfCwGq6Gz66DVrZoXgcl8+i7/JtGvaxb+EqQpVqmd6kwA6N9fxW
jSb0fGgUhlU9JyNSfBvg9RYiwU5zKCcCBDsz5jIUz1/iiFSGFNh/1rT7JAZDSYe1QrBRepGYLuiw
NW8Ztc8WxLdYzq+s7Q1WPs4+alluZxMGbYbvUZpmfl+QpsSA+iliAbcqmRgGO7uBmAg/jKpvGIHP
SsLRmrnJ0YCJrkNByw4+amJandfWEWHDiXsqXJBDJYM7oLaw2LTbtMBVVilPG8MNJIHYA5vEbu9T
m2Cy4G4M3E03dAkW7wyG38KUPqHzD08oujXD/URU1Nzg6GPh1Efqgp4OwGMlXuO+ugIWyLwuLS+N
ln0XiIbd8DJLC8XdrNaDnnk3ldtNFzZEnFqN7kXBt9TJPkmVP1SyOcihekK/FUOfpMmBL2hVd9w0
KUjdItcPhAXjpaQtswmwE7FqT76nMBFyxDnLQtpXV8YbeomGbwYpSxPNPco0NPyvbZkX97mDFYVL
gS/Tkkvf2g3UB0GqO6KVqgHWOQd2c2UEyCkBkxdjfPN1ZeN62mCnvozcJ4nvFXF+ASKnLk7t+vDO
QHYKGHZxXlCqtPFfT7y/5P3HXw/zUpxiRfN0M7z/cwyGbefYr++vk/nIfez9hS7jw79e8/7zXOvE
BrCMe//p1wsNV3d37qRffv34259a33pMyaL3avJrDoY2cM0Zk31V53wVf39n0VWoUH9/27kVPo14
lJrrx3jfzvd//frNX3/st3cJXfFQLEmGgHGIF+99M3SbbHliVEOo22zL+69/2L7f3vLDa9736L9e
/f6v33bNr2fWtyWW48ltaUbNpNLbLNctEs6OdtsOt0yFD8AXX4tRTa9u1h+oVfv9pIWQ2nFIndBs
9PuZUFtv0UvIg1zRdklrZV5oDOOd6VDgJ/n4OSecOErj1wFtHrz5+NhWNpr21d+XAp/qouexmySH
eu9s9S7tNnEddltjGl7CqHCJEMz8Wh+DY9tFBbc2BKaQ8IjpTivMv6Cv9CVtKK20/NgE0amF9HNZ
kYoI4S/SgS5jukdk/wjwTZZgLEDWRBQC2aTQf6L2CT8l+rdmBJAoUlB4RWOBj3Qt7FjHBZAh8tXl
tYmz+3SKtuE4eIZOuJ6M11QJVwdGw9U0yaYrefPjMTOIrWlG/Zw05n0zr3OIoGw9Z7qgrNtUcaYf
ymFRXj0D2CIGs99L1ewjSz4GHCtXHeqjspNyS85QtHe0OxCqMIgiGD9rUtu46i9d8xDaEPDCbcOK
zQtLK8AurxTTLnZaGwCLRlVEpZrdZfoDKqLcbxb13QHHCrzK9cyV1iHHo+TQQTr7llGzQdbhbrQG
39vVmipN1noSkBo9NzhGhBbvp6JvrjQmqHuGwCc5+oYkBfdWc451Pl7pa7zqxkDKQ0/8LpCZvGUd
FI32jBPxKcE8eIncfBc37D3Tnb9UhntnM00iex3fRJdru2EkaZZSsdkGPUGORCXeVybsaxWSUzoh
4cN2bvORwnMkyt0gm5uxsLNjEYzMscwXMZBTKkGMnmqVlmwt7XQzaS8NK+pbpxx3YX0DZi2+WLNp
b4CNF5updOp9kFsTkRQgUJc54XfJTOICuourKfDMWX9KRT6Dm9Hiw5KXuwgi5JH5TX9Ks3lj0HsI
wDvtC6y3C3YfQghpeURMMme3QNSZkGlLzotPJMoaLQhx571elJocNtpstHBAywDdXRgfKiN+Sycy
D3M4osGcRPtpHo2D0UnnBhe4R6YVa3NI75g6Ykx1fXXHR2vxamuIyaAgkBVPQ0P9aDMELlqANlHE
mH0T2+4PPfzxbNwWUAb9QOvZM3V9xKt8xp5V+CQxJA8KrJfe6kd+CdnblKd+3pfbuZRfh6Eez436
liwPzbJkh3pxaOCb7XV2vAqbKgBXSAiWWF5ti0qSnNfbrAgeYbe/MUWyGrV4kZqPKJRPhF2wkcSx
HwZFCE9kQfytQmS9bmCb0Pih+nOz+zz1BYe+Cf6lK2Swoo1vzUT0a+dow6Q5vQREpkYNEwES0rgR
NwDK5ro5C2tNpiICZQWqFKQ/A/3cNCSb7fRMvYi2xdy1wskY0+FFTu/X8cDcjxN3bRnvzLh9TNvw
YtvfdBMCEV2eu2ZB1xLlxCcos4CmPwMV0vWp28bhcAvWavYykWNf04lprWv7a9GTzu5YZN8Ydggl
KEYzIkbAv2bVfTaghXVYTfa9ubzpiLopmR9gYe3jnz0+QW+a5AkKPM5pZfzkABw9qMzUEEBUSSLZ
BdT5+6Cz8m2vkRvsmqLfdHh3if3hAESKEmWZR0qJu2OZDI51BhJUiCzf4qcihBy2HYJ8HLYyI/6o
c/1pHT4D24JwAEecC8Yzjp58l8bPIEc2lSBAqUXQClnNuJZI4IdFnITl0kW1BqBP8aMWa43HTDH0
VY0R19GsfN+82fEIt9GhCLVptBSkEBBXa6ptnw+PCW0Ls05+5ppz73R4qLvAmryFiJj4U5vX9S6r
W86RObvPU7TSttC3DAtMZbx1pim2OL4vENle4KeDhAxRA/Rj/lgterAHsOf42kgPnJwT/E5LtRuV
lu1UiQA8N0kcsGgmGN1WGvyZdG7LOxRr4RV1I6zsZ9KWmU6Y42uAbAJDCzlCcz8zul7C5yS1foh6
DtApU98uC27qgpKizYT6ZHawjoi2nkbk+gRqXVrOgKjRvrUJ14dRfdaaggVLI8rr0OFbsO1nhdJf
r7/Ouk4cgQgGLn7zMWy1O72O671j6KclDWjNLar2AsXsjKTtfq8VzjNg6Phc6/kXSaFXd7rYiV5R
wge0y8ZJPiKyPRgrmLnlDE0XpLZSI70oLgm/dkfWszlz0jKZDjqCeZmRXxz35LVYEI9SE/94n5XX
uLe/9jRwdy6U/82sSMVCI2508Tl1xQ858drexDpbskiMAwJOq6Sm/qYv7MQcmZFrz1tHEMeJIK86
QImSBesNJ56ByGC03A3q1AWgjEhyKf1Vl+9gtEjjdL6MARphYyzxrdQdTEN6GrWVPbb9TpMaXHmu
nixVMaJlQ3PMEmGcm2hd4rWtOHVlB8iVdb3Tp5PXV/awNeWg72OLip9b1UkH+YtjfWY92GBESwrl
azp8M7uDnKGWI0IVtacU4bI8Mtle2oZFRGf1nk43cbN2qEYryHduyY1Tj+bzlOQHQkiPVYElApIi
F06Z9ZJQZIR4dho/BTQyIdBgyRY4hoQ1PwKCoSlsklVe6nTzuHyPYLo1rE2eCs2T1oLxGkhnaKRL
tmFuESxN2uewnqT43LMtfxHVeL5n3orIFS6g5UAuS6KcHQsdsjdI8nJgnW11I7S3uU0HhGYFpCCY
rIzpLnX4o4gzy18a5WwTwly29IQwfxbOvjeq2VfTw1KaxRt98Qy/iofMojotDGhfwjR86VeCWpLA
CCuM+qxNjNGL6oi5nhqoyeCWu/CtOq46UlOQ48WbXYYOcxGCRucCfHptihttzKNtENZcGgbxOTTi
nXMKlxwPGOYqUpKqrzkOzK0oq5sYXsVNreSxScgxpZofdy1BGkdZmzsnQXiM2N1n4SZ9TLPqDAPr
Oke5e5j1+dMU7FHPadu2afbgMAeWMxE3ia8ixpSZb+MK4n5u9NWm1BgJofAG5Ug4c1ZZz7U7fpph
lNak7/h1JF8IURY7bbntrcBEv9RdCcApSYrtrkj4znpo3mltwx4Y1WbsolvJ6e8xcL9J7CHnZK8D
31n7nW37EvRAF0qgQ9YE94srie6DsrY5RmCMdNOC2wfRmjIKEArhpZy6R+YEhBFqbu7T9/+0GHdd
k6+STRRPYNvDld3vD2s6SF+pw6I1F/SB1naYBkoud1lL8fom0KsIS8r4qcftOIuSfiSTd0O7nTr3
IW9hHBZx0p9o3dKULmK8bklFN+XX/+wHxusN4iChSgZLGULpXNMqbrGV+RQKZlR9CGG1bRMysUby
ErqlhMNulSULWBbzBxmh514zl98fVIhDyooonZJu/PVANlIJUB1e/r/CboAAn9Sim4e2gDVR9v1n
lH4AkgslTmOmUSx2FcF1YxufR/nUxRFzAi0jUkhF0Nh7dTBSGLHV1KBAM8tLsCYYvz9oOhCJ939x
u5IsHci1eP9/KfK4CbdPKghL7tZkmnj9V9CNDFGNMez2JUE5VjvXJ3jf9YkUcj7hv342e7Dwc0gu
Q5grsyfeMgmI2oHRNq8xvXJhCljErB825tglCDyc8IW4imBLS2hOKijk698szKjluf/+8zHdtzYP
3ANRieOJljV0YLdYml2/aA/vGTztFwbNzSlan39/EdHixXYSGsoCM+AC3bUaYLmUYBwJmEJWrD9C
pVfbzGgYoxew9xqLbkQzzPMGeiDE6bjwippkpyLmYCz0ofPmgrKCI2Co6C3ykLZ5dlpunPVD5VbA
xyH/BJFqEB/dQIH5GKrDryfX9TtfJIPC6dvimBUzMDstT3VnEgba5XwSht3307r+fH9IuFX4E22r
jVgTiOe4r0F4JD5q35sE38O2I3nCp4ozNkNYNqdpfSBjFMkM4/Lu0CSLn6+Jx2DTh82oOeJLiqXl
6MQpiCrHPqk0fK1lrW1NAmXDrst3/Zx2p/cH+tk+VkxK5bEmwCgjFiPBVPHryfd/ZeuPjQP/SkKN
R43N0DPSZm7ia29NDdNzm1WMcmAyGWsHR0QVxeVTKUFn6kv3hXscoT35d7wmCKAQ0QyAx5n2IxdI
CcId9J9hyf9ehvE+c85poD/j9mGaGQx0eTF8sa7dIFnF82y+GMJ4Jr659bpgICUMGiEO8HmZCEgR
/ZGa+Afhm374NbT7z3XOONTMeGvScG+VNt6jwHxuh3GDXOdpklQganjVB5e/bdSdD5+TDMlXxJf3
pBOy2Kz0yUOzdMyd4qzR5PeckZa5EGZ+NjsE7JRmC2cDo76ckpGrUnkq1QxtZmFRt/6vfz209KMY
OoBNLOY1f4YnM1XXe6glp/fnPrw0Ju6DM219y/en9b5T22ayXj68bsCmw91zfb/31y2t7ez02rqW
ac5UCALjIZzNDBie/rO2xys+Ylrtbvw5YIgHNHcm6nLWnhQVABRLtzsNje472jlPAufc9Bqy00y/
TkEuPeaCYCKc26ABFdZkArOTCSwq5AvJx3gTD8Eny1wnYTapRanLGlbn6mbyVOsw2hjimrFxV6kH
TjlD/9kPZUeCjxcXRJTZZXM1uHhcpDpZY5z5Thr5MwzkT2ZeQjCfKW7AvCen9xjTNp9u7IjTiiAV
Gu4ZGDSt6r7B4IOHi+QTahJIoFIcVlovy35FTVfvbZuABrvTdwKNsg9hcdnK3ngwkno6WH1I0R1w
L3aoMWZu13sTl2fjHiDDt/DOsn3d6t0pCsSxsSPl247b7BNnAmfB2sSNUFxHiMz3dCJZ63fGT6Um
zlFrxqPIJCkxk8/VVNKisQjY454/jy+64QwnVaavRpx1OyHl93bNEpbtPTlhd7IL3yy70M96pPlh
eKm4lT+NKZDDtMXc65jeqFP8zu2+s53hyHL2KYe7wGyYQZ0BXb1snedamOGuXgcBbaluODueYjdC
b2CE3SY3nZ3TRd+SdvzM1Z6PWB4tU7CWiKJHy8UjZCNyYt6/ZNPi5SnnWTdWu6GsR2YuwEqRfP3Q
3lhnjZfEkY9gncctIlRQ/735iOOkO9nWvHhaR74OXNGfVTkG+3a5rpEtLpO2E3PM3NXQBTfBzk6X
B4vFSm6T9GzkL6a0vquCwBybvqDHXG3erlrojmnspNgeM4hXLVUVe/ivPHKSq33cgFJOfKpcFudm
BDpIHPq2vxTTUu5sjUAwzRo8S4/vNNP4qszobgyHuwQxgJ2xoBwtIkyCIIRU69a0rlMfhDmxPutK
c1un8jxX8nYxGV6lKEkE3GgaSNNjaDAELproDY6XoLugnYu6RZjUX6d8+mIBe9hE5niXluq+kfQq
OvuTPg4vUTZ8LqLoquzpkNCzt5PK3SQQLhyF/mwZqg0gxi1HbHkpi+KVb3+lCIYQ0KPv1FqLZxfR
UczphQs9pCP5Jlsi7snVmQzrR89Ingv065QhaGvtkdlJf7cUeeMZHexy7AEXlc/f8tb5iWeOgtjG
NNPonJ3Gndm+oYH5Nhjyq3js+jahvcOFcqlLeIGSvR/9mBziCFRgj144JTdRbn5Jl7UVIJhZtMPz
7IqJNVGCWMAJOUUJcKhNtUHg/oXjMt4mOtgbCu6bOdSfO4dI3wSdMH14IC/r+6AXaSjqw4TJUHo2
nebBcHA9tEwTaZ0Q/Ra0OiC1cZUBKmo93XN1gMMM2VHWi+ViKnAZJRuetrDp8ds+JnVX7YulYNRf
n6O++wLHoWD0/xKTkrbtua3mRk6zbwjcczMJEFDVptPs22gy671RCNqg8OcnNORGMbr+CLrMHCRd
MPDDIAn3Q0No48Rgg8X1bRQK7uq31Wobsv6Lu/NabhzZ1vQT4QS8uaUnRVGUr9INoqQqwQOZSCBh
nn4+sPeZ3tM7Jk7M7Vy0okuiBdKs/Ndv5GsLyOsn3rmbwK6CZc2yPbVK4vRopu7KpycFtOZ+YZQ5
QgHBOouA3I2d9NS+JoJblT8NihhOkNcRH29yROiAGEC/KHlYrRiAuUUByxc7GBhXMUsXnvAxH9Qj
Ub2/4ih84goj7B3Z2/V1Slh6KrE1Jn+z+IgZfffQFzFueN6hsUG+BnvbVMMbAJMTmN+Qn+s+okMQ
FE9NMz3rbn4Xiwl0ZJUnnVXntqQBYnB7CE7Y+BYAloVlLQe40nl0CiQqQRd9oiYgCFr3GJYP5KEQ
GZgYnl6TYqz2tdPAclVQSX4lcOlWkY4/5sHUW4vPseSapcbVwzsZ20AINfQre+cTaOJu9pAoubH4
6rrx3QXXyYXyOWX8ET00tNYnSDQPvL3Rqbc081/pWgCi9SDIWTn8wcqbPdMKH80s2ffyZ2zG45pT
1sWsjPvcmr/CLHojtWob0imEELeNO2+maKjfjJbdtonEV5LmQIHYYhoIgnY6jK2dAtgn2Z7jqat+
0EwixiUPBVaNNjIvreG12SbVwziRTa9/Y6OIjTNmHa2P82ecVuYG2gxgef1tAouyuerHpI2ZlLAJ
plzuOCa/zOrLyJAd9QWBm3aHhZomaIDOPfhR9Vy1FsIxCamtScseKQMlcKV/TUmQ3WdR+57Ullr5
yoweEtDUFb3kT4umwAH1E+b1VVORew50btCIgJhQbUigIiEMOwvwcJKdJgsIdLadczODs5oBafU6
NS/RQqM3RXxKQlzURt99ltOzowuYeg30Cgs2nhd3+eKHuuVbwvtZ4CX88L5iipo7OeOi0QxoRfp4
2M99Ig8OB7FtUGTYDTiJRXQX9PXG53yJ5YFF+xmjfgvzpwjaU4Z/PvwiW2wCuIyruYVahW9ad8q6
0N2NoZBYt0Yo0Uvx3OX4muKLrveUm9kSQw4A3RXZXe1Nj5J+3jlyu+DsZ5IAuZCq0ZJec8baVWwS
y76P7PIzIa/wHKOjOI70xIYokOd++RE2CMHxe6EjoxdzwUV3Mo0loWhA5KaY67vM4YBYFAuyBFvy
hP9QtFtkmFNZWQfwswc/hz13+xH2ZGHY1aaSXrQvvGA6ZcqBEwSsn/hEUk09m6jl9pgbFwp8jK3k
cvthTTD3jAimuTtfQxr3Ph7fiyoR0ieud9E5LmO4Iv6IsjCv0oOG9WvLhiRPNsO1iLGrd4niXY+9
Mp+pVfVzcBSEGj+HpIwh4PDsO79v7FXc0f3S1dC+dNZY7VBFUCXmub0Pc4Zc0nnGo9O8Jj1h8Ld/
+OQqEZHEh2iIrdOuN7hMAygFrg2ju8Ab85LOKfuqTzUjTCzho47L49u1e051/Ue5XbZ37NY/lzPK
KqvNDj4durUv1bw2U8g/QexcomCENtfHxtYvkEXgtEzybzBgNz7Y3d62Oe7hrYIvpW5dSkuCMmTV
8WpYOrlzQ5d/MsFcuugyhvvBEdMzr7Kx8+4wsak/FLm0Nq62Gmh4RP75g89rksOSWedkYotTdgGZ
0TYEN3k0UOb1HBnS+Yj5onkgSOqI351apZQTZW7ld/2o2bD8Qx7Jpw4veIBAa5cuOktEdDQxZuN+
bNHjhym1u9/DvIMeg+eHYLoH5OAZmNIySOUEYXTbSXamTPFkx0zIONH1XvgA8QbSfzCKjuRqDfsC
8gAiSvcUZxAqlaOoFYNTUrrXRudYe0FYgfGiUC+9hSZnj5ugtxckiGGpRiIVJ7+BuNm9wwa6dYlQ
ttxkiWVr70ntC+7TfCz3c9c+iNk9z6rCbjJoiQk2fmMJ6MIlrTBuWegtmGah8OVCwNfh6BoXd3gO
RzSmYxKgRlaYuf90p+ky6/q5qXVBz3OMV43CFi6lhiMoA70WopYsMLZei5lrWE2YDmj3u4iH9oCq
/RmK03gJ8vhu+W/22H3zYFjHMpLvKSQx2pppO5R3YWy/iCmbHsKBsHbN+u8sAS1T+tMom6dGGSsy
b2KILAUML3IS2Vwx9aB3tskylmq3ce0NBKi1MdUzfePe3egw+SxzBaHWmZYQs2bGPPerrL3oyGEf
ANVXikVqEnuXRA3Ej0iKDd+7L4igWwUtkuwkAgTDgBrglax0J+8WrNliBTXpkfnvqGTya5cMP2RM
+ZH2/aFOOLDNQ36OclVtdeXeTWO/SKajEcHxsPIxLTkkhZNQzXTpwRk5WecVHul9hWWwHOKT45MK
rHFkeMK+/ZC7v+MiSqnBYVyPtFbv4jy99p42jjE96S6xiB7LanRKqXWncgLnm5A0t6LUZNmDES5j
3NzivloBjxTybuqsnazZMKYxPKY93g4m4qvcw9DY1/NjaZXXVFY+oakqoeawsnPtYdRWjMED++Gr
OYqfTCHzmOJitgrnNjouabmQO40H227ebLpQe7/vPus8J9vZy55gFS9qk/E85e6932chp2DqC1UP
b23RrmbiR+OJnsfoA876ieC1Or32czok8/whCWIDVvTOykQ+4ApOVDaW/iu6yDFSSkx/Awyd3FRc
vXZej1jiYu4gUJ8TbtvPUGmSx1poF/24dxcKY+1BWqYr4b2XMCIcDztpcFkE3bX7ac2WQVpyCIZO
R2KbjWITR93nTRp/u2JV3eltkT2QJYJhIrLQ+VUsvtmgdiIMCKPr4EW2jdo0LiViaZE5X1BZwTBH
/QlDBBwYkCJ087OKvEfdT1RMi5z4JvYzh86785dQJwy4+xWOIjNWlcTDCPfp9qi2a2FoRmhasSmA
7F1Tg+hUwYBKZcRNj3G16yAi2CFRPD7RWnNNVZCHF8tRzSaSuCa7dU7AF30T6UMcKUJrHUGOu28i
5fBc7AU6ubtJM83E+Eym6oWzPj2zOT3Qe7krrIJiEzVNU3ymQ2IeLB8wWM3WtvCyz9qFxAqlJf1L
a29pdzeQSsHSAIUpZgaIDHaVP3f1Pt2yOqTrarESQACOSBOanoE/5br8wDQEmTe00W2DTyF1YMe9
QTyXBD9LwLg1J8yX3OUlS0fodSLjIwlwagMv6lQhtFopFLC9D2c2K19cOfLWBVJjMJODK/S1d6i4
SsXT0xi2ZNyKrYrifnV7ZFBwoL0tqYUnSWFx45+5jl+SbmKlo4cEfY3Tbj8RJhcR7K51RDRlTSDo
TIemQEDdIg2BZ7WeoRgZ0v7NerpI2IqrJcDi7KF2Vhi0QsqS+SZNoUIMdrPJcn3OPOdXYLEeFWZ7
aVIqalMg07VZ51P6x9AZmQvegzG43CTbe5IMkolPFSoCsko05SInC7vnLOYLuj5Gxs12yaBOp5zC
yIBlptRmuTI0I4kmDCnu1GhgAgPDA4BzH0AudKoy3PRW+nnbT2YZHMukPk75VdveVyo4Oggc/jEN
oxBrHThBPHSklhxr/SPFPHdtNYaBUrNGDg0JJeP2Xez8wbWceo/xWHWXR7l1aBEQqL4bd1XKITe0
KefDcjBe/bQbT4OF2ZFpXmblKzzm++6+oede0TM9BkU9Hpca2C8HeS0dFs1scn/2yeBeNWWkOdot
gr+SrEeb9Llu6fCQ8K7gPgzDmB/q3v+pkra8u/0wdP+R4uZ2IiyHvLUmOxtJb8ZrkDm9sTiE3NVz
8J4OBvRZUozup9HEhn5GCc46+kSzXe9n23wSHnbMrCXendPHd5BRqIdGtREc8Q8ylB9RadlrqaxH
EjSx4ZhwvPLZJJdBZS6ODmnv/jACmol5t1w/4LWTN6FMc+PT7AKC8i3PY3Sk2RPtlzP/NHbBCoKT
eezCQyDLaA/I76/gItC4k+amHExSIAsUTzfardVrZ23ZuCP03D0KA72KKBOG5aRmt7jyKRowXUPr
j4mYHBus+HMNE7QIUDNQPz56hbgEY4KkjDgv1D2qCmCbthljaTAuDZUMFAeKptIvnl3ixKHhkO03
hBvfgYBtcVpfYeyk+WxiWjet3MrBf+tE2HIMolxKYPfUSr61VMZrObIG3RYi4JUGcwUnWgnFdhyX
hsdk/5zr5TTaB5z9yUXtJLM/oC9B757iVq7kSEodzIhjhV3/FmRNb4PqoTKxLBniSR5MXCKoFOGL
ED20pwtMvRexGvdKvxMmfqhjyjIXXxhKfVrGncB6qz2heoFtq9lUb9fJ938YA9w010Izb6MYun1g
MY/zKqHaMofkdaYQ3FC6stfjgWJVuETSRN+lS4gq7uR/pikdN8xJEgVc1Fg9ZIlwiClaR4BMVHUg
CszVzPSQJ9Y5mAELlm2x1BTQfbpO91Q9NB1SPFPD4Ig1eoC5WHpqg/RzEf93qvysakYTRFrI3pZB
4uAiOw/1c2J1b3iUUUk0OKn8awiaLU3vHM134vYvFglorFhkGVGv7NpaXopoYn8Mj5mV/kBFrzY1
PqW4CdeUJTyo6QLC5T2OvnEbrcHW/pgI2EHLCEJtWfLjSzWTXqn84R7omtwu7GDWGcxP0tytNfwA
tVpg73WI1MWqnjjHX4wEgWBgQZhb1iutdhpSBJx9VnI1ceAreLjbUvIhEAGqtPNPEsjvb5A6MhIH
71j4GPh6A8Hl08Zw/XOw4JQs7fMuFovLRVFdRdBj2s+7G9VnZ/U4UcV8GxLuMFZ36fXPhypWBDEA
n5M5yH38a03sh5NBatIuGvLPkqbVWjqIZUpiQWzt3JU5BApviNblyGwPpwfOJFjs04Ui7LOf3rVO
JWoRgiHKIJneKzSHJl6GwBn9nwxA5yBHz7yGjflnHJ+TqLE/ACpgPNfzfM5cPz8QdtCuE8TqGwOA
qjHN8tTI5ph5dn/vjBrveA5/keXa95oapypneNbNFO8jkkpR8+KQUkPfhNvPcBZYHqxwVOQFSaXM
WiXp79af3mJMqUvm4zJCWqv/6qLp1bbr+yWSYGiwA4lbnUOJjI9mS6ZxoTjk9BZtPXDmYRk9nilZ
pKgSzWUlGKOCbZZFxSkNompLZpybhB9zP52CEp2z7xbvy3rIPIF1EGxFmn2m2Pw2hXysZ/dHN6W/
y5IU2aFmVcux0gTVIAMQCL/wg2dJee0MIIROtiD7JeWuu0wiOfJGqgHYm71FClmJh0Ska6S+DG9B
2YHulsiGCfDNZEWOyjbblMHhtmHHnG1N+w7RXE5omlduchoefX6n7+w2/BRmeCzcCHWgfUytDHlW
J75IPGHMMrjM3nsZQ/rkbrVGz1xH1bSqJUv0BAl4rtl8Q83QdmmksPnlnz5i6lUyR4dl7to5oRQV
H2c0wpexY7lrTcJZDaO7EE3CUrWUE6ND9rVErRw2D7FgMpg1amkF1E1I66WBh4e1IY8jtR2fGn96
kKHx3GtyAvSI/I0qQszRxV60wdPMRkC4nVp1EYsc+fHuGFxkwfC/GVHdpkuSY/nq1vcG3GmwRe4v
tmWbvselzRMsSzHkeAQbb/7ya+bDuNKts0FYwuqAvhbrSOx4rGg9Te7FkCVXwQ1aFjAz/s7cud4v
vzcnqFaUrviMa6hCUIbaGLd+CspjON27Q4wh4PJey2MVCxz2SGS5CDxzluOOCEwyqx1mEk6KKKIW
lJ5NJyWkdxU6GGXawCG1QbeEcFo6KAyKEE1T6RMsSrW0HLyIjaycU1uEyMcWn6w8qw9lAKIYJwvB
zudrz1E+bafqzgvxp0qXs31lzPdF4315gpNKXLE/p0DQQSqifWmYmEBbzpuO4q3Rcrhj9K/KEsnA
TZobEtnCAFqQQiLOY0yDpeIoXpWUCBg5bwLMj2juIMjAZ+5ZLokb0Nt8dvF2gStSCG4cBZZtk8HR
oEmf90g0iIWQqM8KVBu1/Gi4c9u8iF4VwhorMx4zhYFSVkV0Td2eIyPOW3HrmntLZnxRpZ5JCnjr
llNW2QZ3nXYmFBRs06FJuzwdrjna7k05Z5+DzaRvXX/fR1hV+gVlrUTFgQCpPSRQ/OFYzlBK5gjI
eBmPw80fqSG83jC+b2s3WjqABgsG+9gcdFdP1I3cstFxCOkT+SWY3D9l9YmN2fiDNqg5BWdUdBDx
Szi9KJmPTpFNJ2m1BepnN9p4QU7gTJsVDznYw7okx3rL3ca6qIrogTfhM+2cdT2khCzS1UAoDD0I
9Z3FDDpi57olley16CfcCVvMcHENo8VvdkSuBP6wgdKzNQcrvjdmViw7mF5CB04Ukx+1hqa1IqP5
oJW6WnzGuzyAyDZ5Lf6/g9y104MC8ZrhLYV5/BaReXgUyHLg4fh7naAanAV+GnhGkPBSIDXFoLBz
evbYhAIIcQPBo2k970bZXbE9QtQyFeWT5cC8aVi+EdJoSH12n98rTvBrBxCvNsz6OnJafJohcPbw
Sf6y9Pn/1VTQxvMPk4X/u6ng/a92+o/8vb+e9N/5ex7GgUFgsiu4pon9MIY1//IUDKL/glgPP9zD
7ye07H+zFIz+i56PhYsZpoY++y6eYv8K4HOC/1osqizsCQM3MAPT+X+yFPwPywh0cXiShdhZRJHt
/9PYpzZ7vI3SYj6IuR82vQZl7F11mgIMiScOhWQhFRtYPt76xvPSIyBTWQQhWRdAN5P/G8H+GRAd
amOQ/09uEf9wTuPimAGmB4DRfE1syP5hftCVUdoxcaaDofqTDZ9j5WgLIzviaPEShVJRtZSlwd6t
NBgXDSHhU3X92/28/mW18O8pJMtd+D9NIbg6i5ce9uC+a/1HukPnKVNLLx0PUyezvaknuN8CXvok
uCiUGwK9RZU4F6gUfz5zzrBbD2Hsyng3Cz5iGQ9s2dZzw1YJAO1SThPOIczyo+w+XEPEpKwvlWIa
lv+Dm4Xtef/50S08eha/HjSh3OB/+hD1eELqKego/wLwqP5dB6XY2g6xSzFJpPlIHyassju2K3OT
4Fi2MUnd9eefmcm37IzySi4piaPLtZ4LXJXNvF3ZPpRb3u9QeJTSzlC9ast8ITKrPWVYMax1/JOL
5ED46u6CmrfBnuIRfuJwEJrNaMQZMjGpm6veRqcow+yQYfW4mg8WxBXkkei+TSefVlOTw98uC3YR
8URzwcZAxyp2PsbPcZoP2ynAlj1Kyg3UFMi72EfiPj1C5I/NioU3RnJmaRADaqU1AhZ8yj1CTnvx
nCTG1RgTAXGNx5QVtbxdqy26jBCdtX0oWr481Cng41J8BMQTdlhWbAJdwc8GPetmhF9eNJx87AHA
AZcruTy6paPu51cRVQGP6bN9bkDNKNDgr5ULOcfCKVkEztYyzIgywA+3TvkjqYPskKZsgWXsUtzY
yXdE8tdxqKBe9qGX7u24/wCq+NGEFGpyGeCxDUmvzGpzZWAaTYSq+BigR6+qAuWf+CpNt9g4eVgg
2EiiVeo98HSU+y59WglKvIEvsCaHF1ksdDZss95gzEjcD4wDOcXMqsY5BznukGoWV4nCbUUgLHUD
EsI6Ql8eR2gz1Qe6DycNH1wXHyhJgAaEEnPpUVHb0UsvOoQDSkC2DoyQoRTzumCGU4wryW2WLlQx
gxIVkdNVMh2ozV+ImkARHQzvys8/IEVcBFw6Iyo+WupjB+LBOq6A6JZzrUxhtARUoovICfLBAfiQ
OdmSS6x9/ArRJRAe9D56xcftL5XFbdLDsBs993mS3POor9b9XIq1KmZ7WyAc1qluacsZmKkP6tU1
1bABdyZ5poCvEpc7XetD4dYNhKZ6DYow7wLBtJZz+h2I5Dzm5SsGkCvf8OiO95ArcQij99JmuyKM
trNNPRN0D0BWyDmgXKxbrINWUDEvscVA5HhMkLyPSsqlvChr84jSf6QCok+uQaVv3yDJgmTV1BMF
F6faJGKk5i05WKbOrsVy32d6JzCyD247nIm1RsRaEaNgSbhd3Lqm8Nf0aPeWYFlqDcxkBpT4MaiC
kQbHGtB1E+NaWlNFUP+Kq+IwtMUxZ4N59j1qPq5wSE67W8ht3ywDQwcJqlEX7UlCeELRNuXGG2aw
zwkrNtOu12OqH+YsCldq5PHJlnBOubcDT+xiGdLVMKYHPZdvuWd5J3twPjHvz6CITXRPqua1bf01
K8efpAdtFRTCkCGGt3ry1FoYRG8AHkKpb8Q2x3qF0zCjN8PBFuJn9dpVA9IADHS2VT0dWqhLuAZG
3NIQwsBtGW9M6nkF9LvD2gWBKvwcXFBo1dBAWXGbg5RY6NviJyPOUEZsPyTGG0aBX72H0UzphudW
UrK2mPF35c6L+rd+QQTCHPLT7d6InvHRROXHhLpjY4T7xskhn9mkMvRMkiFbTkgJq2vqA/hbwro3
LfezrdgiUGbZ25C5008C0AueziZ/0MHQrfOO7dctmNq3O9J3LMzDkG6Bjv94Y/rUjqwRE1TZ0OVT
j2VOJPMhtJC0l4tIqY5n6Np0SseSV0+HYl9VMe047tESOXEru4POZxx3XBTRVHT32s3YvM5D+tsF
WJ+H4gOilIDCyBtRpTCjx5PXI22RDPZ9SfycCiViJ7aX2zBhb7BRHCZPs61ItJ2ZGpo2jhX9yocU
ICL5cRsi88BqVprJt2oArqGLgn8lu9DiwBtkT+nAJwxEDTTaFrvBKr5tkw1IKDaPPh9H0lMLprhV
PngeKKDOvK1KQPXHZfdyfIgy7aZoIqy4NECCPTYraBooEAjorKZNZ9lfiUN/Y87Sar2MfcxtWAjc
suE78D1Dc+SPHTqEwX1XpTWyK8TH28CMJzbvLCm+kQWbUO5q4kjHYtfM6hOTQgGJtt1I3T/fRpET
say4yfzLSYuHtg23AWpHSPncTrkMcFVw0nPn6jwB3XFuhyvmI8WESICdU8vYRktQ0WhsPuwyKtdY
7O5a7f9cYoIxA/BwjljmeQuJuPKtlTnVJ/qRIZ+Bv4kK5nMiv+o0iPBDKgFaMxWfUP2EFUvxXAIJ
RFxTg5CFdaWloL305i/vPDWYpPfFQ+XUH4JtdaXpWS7giza5K15loEMAG1nkpgo5G7uhWDaOiDTC
Dtt8wBD2nZzehYUMwXJrjlx5/tuNeYwW8lVxbePQaddBX4it9PhnZ6MfYOvzUyyGUNcC0ytzDdi1
ue3YmA8Xmz5K/+Sp2ilIqyAMGbhC5ezwkHnVfHs6uNXHrQ4wRsb9aLJNck/Qq9ms9zWUtYWuFIA0
OeN7J9lU8sJhwqviuxD9T+EG18qj69d05wmhfG6xusx58V2PL3ZDqNko4w8kJKyJgVhK57NuRhwu
XNbkyN9XCZ3uXrCQ2XN1rM2JELSca8A1o7P/C8Xh4fZFDEHqDfhmabALzSaFtGwxa8FkP+rX/5oW
XNPMtjHUlnoBttlPbyWIlSEJl5zaItYxoRgWXYjCQfjRNsgfkJ3ufaypaVaEBOzKhfD1htfWyIRG
1XhxEPxnAvoezrAUsqPnrXUkDy4cvhvPoG0ZSAsFowHpiz1yj2D5SeM3hxLN7GSqYElUkKBi3wms
LTk2jO9JCcIhlmXVStliC8HVaRvxESWsdtLhifYFciMU/XRmPeNaqN4sNqKCqN5YZNPjkoX8gPrK
8cDU8/FE/OjSh2PK2uhektyTqKsX0lvCi7nB9DsJkVP6Lgtpx1FkTSHmrWGt/CE1t1oclg5IyEDu
46XUXZszpH3bKsdt4hpvJCJ8ByFbqxcxfprMgCYVfXPe2HmCXIKWLXiq7R9dewimuVqZQfKoiNlY
UylP+3mp40cSMaquxIoWq2Jn4kvWTXJI++mobFZlwwv8TWE2u25CHlRxPQkvXWT8WcJYSx4a3yT3
vGLA1Kr6Un3/ZJPms5YZ09wJuK659w52Fmpnvtj9T7Wst3luYbfZBGviWqZ9P7wVPX0cqb/jkqkz
u5LO+4h6I2RNSu3uoaPQg4+ZfofL+5MRGtGkoe8z4EXhV1fS0z7IBb4K47McM7m24+ihyW/7aAM5
ITUPAegYORofZU+Tr27Yh4wW45U8hafXmDYJa9AUMmy33NHcJfgOkSxdmeAPlIhFs/TKWH2022yU
saka2EWz/FURosGkpKHMTL/Vc81YXW9lUGb/LAFMCK1mhOVW+HKrQW6LeK7YXK3cfIwdBLh9YVH3
FO2HncS4Gpbffa9eo7Zih7OYIk4dvogqu461+sgFpxp7r4MRg5tXB+FNMlNmRAm7c7W4T8Sq+LrV
voGPy1ZMEAaUqzuIfvhF4VJzYD0QyP/Kb1PwqZaCu1TFz4jjDSQxSkjfjE9Zn31nVvGB0JH10q8e
sWaCNUgYi3uypvaKnGTXELS9rkNO2ojQBI4knbtaStR5Wf7nAgtduYTOVEu1EbbQBa2fNDk4WrT6
kCrvo6jYSN3Jfy6j4rHOudY6Kz9olMENadeOs5zdSZgZwpc+o2NbO6yRHQbNk/dx2x1n7IE4wPUX
SP4nSQnOgYK4i9y7um75kWF4sGqC+TcFCqo7RnNZxS92wldevjshuOcIljUYP3e0AnRLFJOqyb9v
kDkabNDTAsMMvpC1bAERjh8gHxQB8twCm45L8Z9k3i+7/tNnLBJ4G93VpX0t9sIo/tzGPqBZts/i
jBCg5RElzivUymvdU8XUvXquZHsf1Mv+UswULdmPpV7w3OilDDl00/BZ5Y4P93W5NuEw3+M4OaKL
0p9N91HAgFjfbvOcPgLZQanLsbFGA3BNrPBguCWGRqw9sq8/8Gw3EV2jG3ZEsCdkudkJ9WWSTzll
Fot1/r0ckTZgKixoz8PMancbx8s+LF33YE58rIr2DxLgqx7C82A9TuaIq29OiTTZ/R9KzQ/X9/ud
wpew8srvztEIrjRQcbucc4eUXt4SJMCR75SR2AVt3D0O3ZleEwH2orgzBDfCxedO+rNxMAz508m8
184Mf6VRdME87go/kKrBWhglfvm7prW5zxm5u4fCZImR+iWbfYSr6UACI6w2pr25nFKyhqRGDBTn
YWNjGTrOEUh4gGgcWyk/inAZWIrKBQOwFMf1BtLJeulr3g6dNKn8Ko0o8ygILZG9FeQzBc107mFd
IEehtLD9+NVng1yRogBZt2CTnGO6WVWT7SUWO420p72AjtcLbP/MmI49HTt8WhLnoS6jb41Ea1XQ
fMoLr9hFnxiQdftYM2v6JN6NGncfxPdnNmtcAqnEFB5TdjJgcNPOTHbPh89Vj5jQW9Mvmo30Dhjn
QaCPUucBxC7o+2HVPTMZmxNOwAKikIBFN5bYHDQN/gdkOiOOGueg2eQhEukoKPWpcJDbDde6TBsT
8laIuxTJLH4mEM/97x+CwvNk1iMy2cGG/CGSJkOfjTSIDvDarQK421mNyZjUr87y1rcPEdsUK4d2
ee7tl32Mf3EDwWprj7hjljp7kFgg70w0YydNIXYKPLJ0EmyYkFBPGDPdXFJuP0wLYz2YGIe/f/XX
Q8Kb3Qwas/p0+xMkZZ5IHBAn4IW1LeGa/v2c2//9/eC//3Bzb7lJ4W6/u/3z9n9//w7jkv/+SLdf
/v2Yvx/4j9/941Wx1QGpAqn519ejV8wrai/HE+7v97l9PBXQTes6WAW3P9x+xPQ/yQluQA2NVt3d
XrzoIszT//4eRfS7ibLxCENgOllmg/TDN8jWMisXvmTrwBNsUfCdHD3E6q4Infp0+3cS+I+9COUu
tqr6FMXK3g9EgcmuRjGffvRd0O24lsMpJqBkjWPUuEYf5p/6wEUP4BPYdOJzYwy6/PL2Q8oy3ThJ
TsJq4hgnULCEU1wxI8oYF9ZnHp5u/8dySloW+Uc24o+DZ6lrB8d0h+OXjcGNsE8pgMwpnvSjDV8E
QTonTNXKr4LSV8QcOI4JnTI19py+ggqPgQoTthKTgsHM98xbviDmOKhnkWLGfn1oIn2IUwcfxxpD
1MwlHzqI3NfS8KPf/bTNJ/piLczyJA8VDsnIHmxRbT2/osGVZ/e64Sh/jDx46qGJM5PE4WqK46UG
MQTGECu3Sy+ewmoprWmBcSFPzFWHSZ9RQKAbAU98yQv9KHQTrCxVX4ywVOu6jRAMN9sge03MBLEt
Ae8OZiwsaGG1URiX4XJp7CZj8eoczmQGFfRvEWzFxVU4WPLg6Yp58uLJTuWLlU6CLN2bQ8ynkgfI
PI9On1xnZBvQMPrD3NvPKNCJ7SizhI2OaHaipP/Yk/sV1gFtK2ngajZUvyOFnBOLzS9Z7VE3j2iY
oeMZntjDN796eX9RwqIKrsZzkk4cV3wWXlR+G9G74ZE2wT25FBtNoOiK+LVxM/S/S2vST0opZ+vQ
ueZ0B7M45SP7DIiQlnQTW+Vx9Aaa5zkiWchuDyPRXCzVVIAoCQ5Vm8HiEVZxqHBN73zY+14YoKJp
gnpjt+nTWPk+RUvh3pleG5L+XWXYY/f4lyjE+gO9sa6wqQWmH3aq2aA1gVySCjQLFVYyEV6uQ+KC
+VbTRVeGdQhy3PUGCYt0aQLD0Of9kp9S6mgLl/8uijrIF3QPjxpXIYWeyQS9xexMf1huG4PAYKsd
PdsZMPRAfWwP2gK3Hc6ic0KEtSGB8LU8CAceZkVMFjz47jefgPOKFcO/d8SdVySbWmN4K7N4BspI
Qyxs9q6ZnorIDHFQazs+Rr6tsuKIoU33kkd2cynm4KzJtUO+gM61+QUeh5DCDbfa7LxjJIONo7sY
QpD44mh4oL/84bI14mQZviDigEMbF4vlIhhi3vJWEqZz7qe4I+PtaobhRYNdM4DQKbQYakiZ7WxT
Hzx/3gRD4+48hetG71kfoVcmqzZxH8yBiGxldIx7GBSdM7xhe3QFRnj1Y6wQHBYLP5XXxo/uKyt4
iWMgEUKSqVezB2UM0wvmoZ8cXIFUfCjsBhGuCFrXMI+uQo1gWdaAvkLQic80VtOR/CyH/GANi752
cnrYmv4FPRDCrEEzW3CdIgf0yEkFGYr8TOf8XlvOnVH6DIb64l/cNO93mJs6F2tRKiRiH6r4DDeb
dSYjMmA0HlWFfLIXALIqYdjGgDbWpR5xTuh84KqEVMlVbQ5szVofWhm8T2NQPhBavFvQudqfFXQB
+aeKoE4vh47ZRr5bgyJUeFvHUYZb9Dy2mzn2r60j2oPsnd1kpy+dqO4JJ0WihinrSkbWw6D1/ZQP
PXkj497JinYN8M1EJerey8Mj5n7b/0XYmSy3DSxr+okQgbmALWeKlExJ1MQNwrJFFOZ5fPr+Cu67
6HMibi8clmUJBEGgKjP/aQ5QSZPWhv8E5JAGgHpmtnCUTrMPEl0/52ksH81hOmKtB/kqSy4DCkfW
TqPbFq6sT89WjysifDREcm6/C2Rw0VtyqLowTbft5L47tvM2KvIN3UvREGWCu0NrDu/T5F+o5DZ+
j6tw5DiwRLz9HDW/gxmPhPiKCIQ4I+8aoR3qZ2Z/RfAhAPfw4zI/2p55L/GgrWs9+D3ad3NcW6Rx
rRwKkqQIkw3uo69lBisZKCiYDm1U7JDXgnDQI2ZgfTKCMVH2V9tzN7MpLnjrNOuETcxzxue0kX8s
u99GQfE0EQ3gddMKIU1awWytjHSTGLD1vHQ/VNQqdvcnliOziapA5J/5565yvvG4Bw1jwshoHaRE
22CvC0oGr9N8LIvy2rrGDbr9r06V7017JCrh2wchdNQtjc5wd+49TZ5bhF5aE2wGOP91n53bEiuy
5gvdxHYU2iUq61+eTdZxlVwnjWXDL4pH7GTs3vyWJmWwWdWHXDfeh9B8Fm61C2FdOFY4MdZyKjh8
lOWNjJ7GpjolcQgO0B3sHqWSMiGvi0M0m59o/C5GGp4x7PhFkiVGGoJB+1yYD7D34BJkz0JPz3VI
rQYPg4iKME5IdTRyaEaSMZWtyICpeLHoucDquwsE0VUkx21c1++abpGoCj/dtt/VR6MOReLKoWJl
w3uAxfsx9j5h1a3p2EH+6/4r8Nw/iDuuzcb2YSaOI0EofBwddKuJZ2iY561nvDmB/HYa9+AT6BGk
DoiXJFomFccQx6BSyx58AyPkBMU4iamPzOCh2hionwwO1B618TZOfQEhGLKJV20TGW7sMfzNPOVl
epnClJ5Rx5iBiacd2ErpEe7l7L9oGQgFy1K7T9OKVvU0a/m8GbjwU8rKFonnxst+53OIR87FY6hD
KMPRiaubFiOwsqT2u2Ela+OCSDMP+93ZMOC7TOmjpTn7+rEdcb7R0D3VsV4iBUteRmf6YSb2Qamy
qcryTx2dPETma/yRadAx158KI9na2WnMsgNuW8xFm9M8V8HONbDX8RPvGYeVmxgcSYc9HLratrY5
wqJ1aogL6eX6uqOVZCianQOBVwxRNieX8RokDTJOsem1TwRqiW2ePlFXhxsMTOeNEwW3aqx+SvzP
3VYxZQwcn3VjW2Wacxon/RCX+HcRA65QpnLTeuN3k1TfbsOun9vchDp0evbULYaBmTHiPAieJidl
tH4em+Eu+zLb5zCLcaINVkFe0kY54degca8NM7ko+HbAwUf7rfXhBi98eNBdi4JXSLg4bnXURPxm
TfRHVWbusdCivZCwtrWRliqr03d7sMTJNZgcx9oLE+5nTI+sdZyy0bsjM1oTT0R7Gh6M2HiZKJLU
5AXqio0ZRkA7KMW6wMrsEGsYD46JvWf1+2MYwTtBGtEev5yvLkcFz3xpXNVjdysAUOXIRxpdimL+
whAVY5WcPb2c+rM9ZHtHY8e2McYuio/e5B4Z4uyj8xmcJpbr7HB5w3qUcRub66M5kdwXDN3XJOWu
UxpeUVSQbCA+EOGnvSGv4pqk1ZvWT49uhEZfbzfCFCNsuLpetUNHEo+zH7APyCaT6A3mJkJHlDIU
GAFKemh4r3dCltLVxgHrWmGUcUUXeBky781mJmclKqJqlVHruYKp1JTRCydZ9ByP1X4I7INtll99
98to145nfFczyCt/JngR1OvrblBq52HnOv2rDvpOgBA+iAh4wXiZilU4K2QOSg6iVPQh2apfw0uR
yIN//0dQGTIooMmUMXoM7uRl+GKxfvMSGLGu1dGigk68NPa9/F338IP/769iEsJqBFlE/YgPdjVm
y8sVjn9Qh8AIb5UEwXoS3XbicFTy6p8w+DdW9DbPF3XcEEsJk7/VDwe8Ric9PGWNhJWQsxqt/H2G
rB8lV6/Y1IgpSmZn2EHvDDakkrSXkq8tLYYGytfq//hT+vUK5cHeKrvV8n2KVKPqtnXMwEL/Hg51
oa0sSy5/44J1oKuAjrOvNW5GPKLJfGV+rWEILnbqa/U44g+xiTHzrPvmYBWwsTDs+8U6tDaY2PWt
flcvnrdTAkTJmDcankuchSwLEiG/gV4QR6R1n/mMcHIenH0JH0z9hHq9UpYPEnGpOlenqdLtnAU3
K/IP6sXLutuW6g0AXFvJeARLHlFLqMOp81Ivq6m3kyPpVu+dY1TOPqTbUr9NJPWvGiTbyJiY8N/1
EKzV5VFvT13C/3mrPmdljlRzzM2qmWbCooIDWCtGe8v6vcNXZ5XxvQYEbBIoW/la/UwB3q+73zpt
C8ZCDzo/2iT/fjwK9b1OWlfA4RI/gL3aYl5A0U4kjhQ79S2c8teYXCCU4H220Wbu6FB0NKxG+kcd
SscWMzM4G4buU11/D0V+UYdUP+MXBFT8Uj+hzikvfuTT/5xUyDfVCZNad1QvxUs8Djh55zTPcWMs
L6cO5w7dgcNYGBjTorzAycPZnOol3rp5cc7qT70AxPJyyHEmg8U6nB9aRKz4AsYrDEURT5sgHaEV
3QXFtsVTFQ8aseCaW+5liLdHlE6XBcDH/OfOdnvVRm7XzKl2s8yuYWxiw4WTcQdibg5IGt1Y515S
iQ85t6In28c4CFSeuH0vSUYaR9DsGdUFmrMAD1SnwgXcgB4SY5D2O2agx2ZjPtMtfCtmN4C7+LXQ
IOyKG7UnZEyNbzsFitjV1S5QOZqZaEiymAoa+YZUt/kgzUwerRDlZp9fg9mDrdMa9E3DwLghfWiK
/ln9yfzK3JaKJqaoYA2koYWM3BOW3IBgsYlg+SHvetAXu0j80bBvWdfO9NHCBgepYUStR0y+MZHY
OhZ0A6sWb9Ycf1k5wQ9uVa9VoNGAHXZf3ianfU1C6qHZYchOAi3Y3cSeYfe0cfpRjLlznNSGhR+r
WlGYUir90NoL9esy7vZspulaEWGct6mz7EzuL1iVQmAY2GHKjSe1GVmHSbOjg18XuDyjX3QthsJT
Nl1aEjFWMf6CYUph6yrITG9hUDR58sdG27ItQrpHc+D8ybLCrhVPNjJdcKrTtZaKCXD/ONTGQc8A
kMxIT9Z6sMXP4iMvjRxvvgQybQlf17J3swHQ0npdsbY7/bVEJrMBTLsFRLzg35F7KwVSYI8UHeDy
4vKkwElq50MumB3kkkG3Ca8PZ0prPwdwtDHlXcc+Q5VpmPaWW+Q7c+xPepnax7LWT7XSBk4DmUaD
AjMdE7G8GuGnx6zgNBfmVQFVbKVDOU15riM8PJDYMcs2FAw9GPDe0uI1DChSlxvdE4hVutzd1obv
bO0x6HYZncwk+mifN4B+eVY2VFjgzp265UtNkP8xOPHOwYBjcqzjpPGpdqjQBwSp4CGY9jkT0RBU
S8Aqzi8yo/xCe5+D8Q/mwMY28uPd8tIVWUlwi7UIEbdy37YRo2HgBf+LiDz2VHoyq3j6Syuo+kol
QeVhheam6GB5/hjP0bBBonzK8Htk9uW+p6NXr8uBwWmXOrvep26ZIyStxbSPJn5TxM7a0amoYIRd
LcXMGFijcZZrR81YmAz73KmuWc6oWQ6CILwJqa5togbEFqvjs40+sFf2VhXTDXckcDU3ZL4fxj9U
nMpdbTL3cBpObUO622h+6gbghBxS5LWgK9OI1rgb8osliz/g3XIF88bfIml56ILq0jXyjNry7qkI
c0ojEnPs9aQxdVbPQtBxb2vZ+AbXpVuXLmsAeeQrs6eJMPT27BtHI2ROOErYW6iD8GADZ/4HpypA
cWFJZQXnQ5G3bubo5g7Wo0G9L1IoIu1AeYSkIIZCdswY20hf4tOp0GPbHYC6kA/FafTQ4bSq4KIF
NKhTcDnKjxtyAsBfxVxQ/9Lt4uLMzksGgxCwB+CGB7grzae2s96xiHokWhdHpeKW9MW5d6st28FO
j10wn6EjwEuACBRdjmxtlwSXUe8Y4HpYrMzw4nKLqky9yAASnQfGR1oWtyYlbwGDT1pRWDwKdx8A
y1ChMh3iAc5cbrMUl+Ug038UfrYQc+aedZgXPSG50VfMihEYBeC09Gi2TDZeRP4Vz+qC2Y8ETUFp
9U5VnNxMA3/vknsB+ycs1rC1awC1oWeLXTpgkIoRj2w7HR9uNvx29rtz09KB6uOHDJsvxLx0mD1M
nkg6NcJIODKQUK7GzIyItPB1PeLP1SkP5phMLjQ3ECvx4PwLQQxpaWzk+NiQIhgivqACR4dXD4eh
S3FAQSx4xup2VzrmGW/Rlxnom9EhN4jb06wjxQCJx72VdbTeoipqth7pH2XjVw+AbKg5uxHlOkyP
Isbp2ncxzy2cW+yaf8qu+dZjMGRrpgbIdQTyPR+Bb9NfhGtDiH8wIyGDyqyrhlTXD/hyU/+GSU3+
A94Gq+WO6Wq6B7vzdgJMKgOcq8PmnVyPfexw5WoBpi3aex5713/kqaH5nZd3bXiOimNud6ckVbxY
BfmlEdFapvGgK1on+kzIzziEtRFKeVn2EGow3V8HYX5TiJ2rQPYR8GY7TdFdgYKuV7435vCaIFtp
Vb/REx+wZhAckZDuPnPfvOS1ttI1m8JVYWcdLJGy8D9r0iaGkQWoiME+K1+yCCMC3/RpvP/fCc3W
fwQdQwQ2XIP4TqjVwrPgnf+/kXK1yYMGB7Y9LCIdfCoUKAry63lxvmEHfUWTyAfcMEa0EYPFaAAX
7kLccZFy7N4WaqCuVKgjG7viKlURd0NRFxdNMRlFSFmEz/Nx+ZcTjOp2T29ck+pBhu7elK37OFl0
OHr5EKcd/VsPHOkrAK/CLpEG9GUOuW7/+xt3/ptO/u9tW4IwQyH8/4iOhcZVZBj9tgfatAMuh0/j
bDz6AvKoxtaMl8NjUt4LvA02puE4q8ozkLYbinNRxDwQdHKwAihXCvh3k6L5SJgAWH3Hd4qQ34h1
KcBm/9urlFTU23UOV2/ZRRmwoR/TTnglWkdTZq99HfAgQEEOtOiuyiap7tNEUZFHi8/jH9deERzy
nFFQUE0XqqyvoWbFVitc5pq0RLI/enoVHTDkLn+qiNRmUqv/PxfN+q9gVe4W3qhpucjpAXf/46J5
wktEr1l4iUQWBDikfTMYpVAl0YLljvVrawKLLWTKhR4B6nIsbMZxamuhYTmLwseo1NHe8K55CnHk
Wcgx80DpNc8sHsKdCtq49JTg4LrpXW4hqctnxqRf/9hstvXWm+C4My2SIjeEAz72Sf3c9iObqiQ6
dBdKhtLqCfzf7xnx3/eM5bBooMLwYDL+lwQhJG7M9KOwwaqhMXeYGWoBRmhCsk1kiMAhZiARVGR6
3YyZCXq4kyuSnqb0qVGmSOCKTR5MwS+nxM6sElsWv8PsstRl/bEpoVguBcNYTc8jTAOMNmkk7Ow2
eVyZ3Pev5NrxggbjFjgQrD/aKcgGMCIfPZEqXJ0YQS/yvnta6iEmw812EAT6hB5MqniE4ZGOB0yH
D/E8LTykeCDlymnKo+tVcAvV3mZLw987kX0sFBHLC/tybaTAQBbjo4gWfO/XsD+Tmx7APQqntwRq
wiwaFz0AuytwFYbiTlLBJ+cTN2N/A4+bAZh9rGBi/X8yMU1d/PcCJiwT0YqFMMNyxX+GiDqdZpXp
hD8M8W6skBSr+9aLx41pw9nJhyd3di38dQVbadU9uG6FtUsv7+zJZQex2WzDt0ndfKXiWWE4cJJ+
9ug5obvWCn5Ji/IPJO4MF8Cv/i1KjXG03W7V9FW81Qzztz7Mf4lxvME922HhezX99O4lLByZ9sqc
hQ21xndKscqSGk87DBsfY7u7zVlZbidCn5ELfVWKx2kHzIa0Xkb4LaRbBJxvypBJiX6HX74Yt+3c
nrQKn8ukJ0uyzp1TbgzOyYHumiRWdqiBSSSHPvfZ+BD4fc13cuMYDKjVsupXw6wOm5gUrxQKBOW8
o8Mmhzu7KQfGjSmqZZY2xBvFTXHwReUy7GTBU8ywhc5mtTDQHeuvIsTW+LssnB63Tu+pH+4IkYL/
a1MFLkyq5f9NCjmr1p71PrznKHO1GI8Ss/m7FJRhVl5cDQSzzjv8TdSToYhbtXCuc1CfVV8cltGn
iOujXwRvrJQ31ZrSRWNCrGZDMm0/B9/5DDADTJwOSm+PZnv26z1jyHNFEjFjG2qEueiRxhZfihhE
xY8PGk6ZcBjvdj8+YyV7MnWJCWoMhz6yqMJn/++Uh++YPJCkBlO1lb+LsPvWTHUsnIrWvo0AHUmE
k2Uj7SaK2IQ7ZZYgdjoBE1pCJxpV+bl2xTXRYPAqVpeqOBu8YhQZBNdWRvReKo9e6KwC/R+/rVN9
R97z0OlZRx9ZV4cIDqnHEEFIRh2KQGdLYKeEkFI753RNIhcRo5tw7+3y2hnw+asGKxTVClPJbkk2
03HJsJ69oPhcVPJi5sX1tnqPKvNzecBlXSJQz8dnGfcwAMoQAUxlXsp4xDywpsdvGDyEIHqRV394
4XBxLI3Fhr5n5ZAa5NCTe6TCHf2M8o8Ue2g+Qn8Zq+KljIrLpHQTZIEjaMdFvGHz1wMSoyI7uJK9
mWwCUhxrC3X60na3GoOT3mAUMFPeG4r+WGj8YjweZURYWPibSb+mLbetlCfDqNk9wIxSyzuVLgz/
uLWiU81FtmeMSMI8/8S9Y1t5CNmSAeAaZPytSwrj1EFPc7RiPQxJdInN4YgLynAoTEz+PJHhJTb3
wQ5BGiOLDofEvGc/IZZ3b8/y4tBbHrXETTdlgIjb84bzMM3fTjKZr8nMLDnpz5pECzYjYiFh3pMV
y1FNhJ5omThF8D11SXyNKJXoG01m1Eb2LpeNuR5Mq8eT0CfrAGFF16V7t8X3Z3RxjSxwy2JK2tKp
2gB3bQmxB5ImCeqNs12IQcqXciIJgE9iOyozOlhlD1ZSEg6hkRw7R6STjrqF+dP8aDI1Jw5Xg8iS
43WhPKZnf36UuZ1skcBctM7AQMnG1jKbk/2MvzKErs+SOE027yrcDU5zH02+62jMGArTsB4WZ3wh
yDBcvgI2NBLCxzVTf54N19xBXzuUumVupGtdXb+YH/z2fagil/kSVJRhqhzSj9SXLWBQhzVcIZMR
viLWq6aoT1AexkMVzNopErF4qOf78o9GfWf5CkUdICiCYq7eFG/ZxwkBtLzHGfL6wbaFfwqIZN97
ufURVX5yHsMRPwHsc3wjc4CmJtwrmuKxo/85FMP8FAoRH9I4NVCOoKSNCDg/pVqurQsMIokowq9F
9iZGs42zX85yOQtLNLwNq7kXARyWoMhryA8RkIo3YVVBG7ouBou4T6/fm+EkCVnACK6tkjMefv7a
iXg5vcC7UNfbQ6kckA3Aw61lwONtYAievOy96qDXmU54TETtnkpVhBAfA59ubMY9YrNnGyvww+Bg
4GQwUkmoOwFaxnc/1ndzNGE5Yv61hjjZxp1Zn+yqrU+jNP5UkNN32Vh0J1niHAVDJiTBddomY28c
hZ0D5jAlPA2mLcjvAjZkLX4NQu8d/7QIkZ0OnSVAdISldJfTQ1pWfBqmZ6ednvKGx0X6xsUkVMVj
YgJ/EPv3AwYV+Ww8eNHDzAl0c0hYEJ6Ue0hO/b7BizTspnavZy5dcoWj5IOjiYZJhrXqZ0CUdTwZ
FyIp2gcI9vExLgK4xygXmBEa2KDTFiaITB48Vmo2npjIUnWMECrvYUCWsTYFsv40koQzKJxUaVRo
xsiYoTTLG+NhYQAnDUqUomhhZmn5uiYzDnmrxDATciQG6kyAk/4euvB14Iudl1UrV2Uf9Oq/qXTf
7Ax7L1VdZP1UbMDJ9ovwPWybzz6E7egB98HkTm/exDI1j1gzKT2Dg9E3tBISQILtQo1ORwzKJIKq
ySl2Q5184/l6WujZWDW7a0EhDVxHOIiJaG1wtSf4UbvlLBfCtBoRzUF2GeUGUuODIY0nAwMIHtJm
PePKiGnrdamT6ontYwizvYyhW6WBX6+1ju6MMY3BwHuNcfOz2j4XDjniF1j9NWs/70KZVL3MAdPf
rEluJBuwlUE7p0yvr3OV3RQfVrHPXQsGOsImoMRRpS7fIkSQZLxjVcPUfAhJ7oAYS2gpRyoJUYF7
dW5IJ2fSgRQnAYcrK3xs0oeYueKq63idFupzUkE607qK1orvLCKZOSz11W3h9pM80kYi2okUKmqW
DHujG65zG2GxTf4SlnzysU6HYqc3xHFQdy8E4bFGRlAr04wenv1WKKk8RMq7RcTTCvEcejKL/rYa
Z/I3SXg1WpSvcaE0qL55GLXqqdb9a+jMYJXmhe4WbYg7XB2Yu1ka3ecq5VkFguq0azIycXBdtAP1
dOs9GCqtXm3NqbpUwj4Ql4zQxDksDbRQbOOuEb9gS/wassba9Q0srlbUx3SZpik9oK/hA1RfFveU
LJyQRLhMV3Gdx/Z0Tq3XVA00S6WuwareX+mVfxpkR9FinR0T3hSdft+gfOHvaGBWOYk8WAGErmOd
1OUqYIpmjg9WYCUAMkgywuCnlwN1sbojZmkxi6SMXMUmXjwKVF2GLWNAfyL69EP4LdGX9SfStGMI
voKuOBlwmSNyI+akm2PWQVexR6qnPKQuchEMWN08I9HNbo2m7ZpU+1heIHSI2VRsZSsfST92mqsS
7disD6y21YeqPZf5QWBTiVROuFH1eVPVrwnQNSIZal+8frYxcbEbqRVnvDJLrJTESzpZT5XWPkaC
Bx1fomRxPtPDCFIt+C2WGxSYOjFBUfzkmC7zcU5NGbcMDsbo4fihE3W+NQWXoyVfdhU6kQkPgR8k
zSZfY0aBg6bi8+MDjc8Lib6t6/54vV9sezfyz62SokZKihToFqdmg9MtLaLGIXwhH70+/KuFjwWa
c6bVb7oV3EttJncV/mSBfGczioKafJgvQ865ksBGbJEU7drui19kOG5YfZC6jFgUauG3kXMNVZXK
hr11J4Fbc3U7FJP/pWfZ3TARC6jntjXks+tluG2UPwnRs4YagGRMftH16sdkqv/2TE4tdY4j9S8O
SdiS+XPLKeIeFOd0HxmurA9zXR4z8r7WrWvrNBqHQePR8QPb2WjasJG9hbixq+y9I2HrWmN8XyYi
HkyHUAsavMAyubEB3Zdva3LCAcp49RLvtzf6T8ygtqpekn231XsPFyM1qlqkQ0V4yx0bhWSXYO0z
E0tB6/VvLQv5oIcivvlj8tsL5U8u3YppdImSuss3gQjwPjV2k6SThyTOctigm8CRbLQGimprXxYd
DY7S3DUalMa+EjslWlH9uGpJnIn2mpqMF0nwfII/MxWY7y36+tj6jRUpgkGl8Fj6o1Kya+PPhXhG
xYH0/nURTi0KDEPdVASpvhH/iuMYVbUawC1za1NVzSp4KG0H1DcYKsArDZH8Uvhlik9lD3mytnhQ
EwaRh27EI30kk2EBABZ9jo7OcRXA/jJED5VWdR226a2jZjdgpOtiZKQq+97QbLTPz67/1M3tPitM
svzgnhyjxoCM5XqgOFFKcAnhlnn01tkuH4Zziu3waNims7YaoqFj16Ufg/iPSFd76mf3pS3zYO0o
VZnWYgrYWH8mtcom9KBDW+PKXUM8p19DT+aWPET5gUjLUkJp1SNXbLEdNls+xUURq+Nxsslyf4uc
dkyNZm3kNPpEJ7nr5RTsmBV3CKov4sLQp+OcpBHm1ow5uysrUpzRLFaYUXKhWOMaioME12EMWi/G
hMOgjeqim/38aJW6wKEcIRFijYdFIDqEB9vpaI3aDVJPLf+1AJxLk2v26PYsce60BJyd6XudFV8W
EaNhMT81Aw/qoroNBHilU43dzvrG8vXqa824aW0EatGIJWmsY+ieuH8LZBC7NhPnMleefoJBfjnp
1rEIvm0MIFcGnkZpGBwWm46p06ZH035PQ4eg0gEL3mXig+ETmr/Gy8/Mph+wWQ1hoif3ehruRaLB
/xQJD10Rr9P0EkewhDyqpkJJDBfN8qI8kXN1ZEW7+nb1tUBu08Re57XTF/Y951ifn/tsxvrRo+Jo
/ESxFPJN5cdfy9hqGTmHsvsWwfxrhLc9FOLaViN5MTmG4e6VyJjHunD2nupfO0YVsMbQbClfhyAk
SjxTKi8FN7sVYllOfuknNR2/hkEjcEAWCSOfqIBwjjVTw3637HxxWV+aDvQYNHOnFIjL05VY086u
mpOXm1CXkjc75K0UcXX0Ozh0QYuvEdVc1bI8L49cphCZBdRQQFHXfwsM85mA69U+nd5Tm95d2XJZ
8SVy9L95x3OpaXLXu6ycfobbgZocewKuq04G1nJiXhJ+a1imLhDmP0jaqIcVlChXaaLISyIFynld
kN7lM4RqAVYfM3SuAfNr3Hg7ofz3xRWgiZ1F1UiFzsrUYXQIvq0dxzGLceGXd03Xfnq7/2yD4Zlx
GIBDEuIreiCfmwKBAcZyNxAyV26X52KZIWgALEA+HJD55B7zsxdVM0PaTDYLcrEAWK3zO/Da10VL
5CNtXmmQGp05bshECicGifO7HDUoDYHc5dTDzB45V5uhofK4wkVT8SgSRlBViqMFHsSoB3g+GCRi
Y6CGquN8DtUNWZICS9kI8mnhp0APeiSk8OJ7StvLwmukLL4YeSOh0mA8wPamEBoPltrxPCifSLnT
i6rHrGLcZFjXKL0g3hBq9qUqLYPSc7nKsbQ/BupOb2Tgs0i8jDcxu/i7JTq4JPHcMAvxW6T1DbrT
ZId3hfVFEn7KXD2VfbxfjuUoVHcuQVLjurrS+N9zjUETpswPHp/8ehEWK7tbteozttunTbRfZkCk
qV6WefMYGhBOwSQU6gL/jEQ9qj0Q3HIXoz2shnbeKQgTqhmYl8fHktUX5M2fDc0tOYpvSB8ALphl
wKg3H5NUfi7PUGUYw06MNYIVUWzDgujDFoWJ8qhRkjh3LLj9vZBoe4S0nhLgKzWv0P6mDClQMfl7
tCWUGerJ9Pr0xuBIn+mDl5WiA9A2pnGLt/9txFaei/G+QBxzhilB6b5O8q37cUhoXRHICeFLPKHL
ueW01OSY8Mk3gLxVnt4tkd+ibLhE/oTcMjQW/NsWWJnBPV70k5pHdWuW7JxZk58nZSaQ4f26K8lr
Qw9Q2PQN6mbFJRziiZpOqbIFjIxk26bFC571RNVzkbJCIKro0ioF4kIbcUgUTe2YkXEFqA19CrWm
RqJnsXZRBW3ziIQZJp085DxYwD4Pzmg/myF4ma5Nw85G7DyU9sEKi/tCGIBiD2aat5vBCtvNra41
A0Z5diGvjAIldG9oYQ7qkrHSfer+tFPtTKS0tXaTXaRg51fgt1r14pJY1pguNcGVbEXU6l81gxw6
ashFwc3+8R7ipYOTA/e1lyAN1tH6qDq9ZPTboROdA+c4uMq+XL0F2Y+MvfN5VRXShRf+uiAYixXz
6GFprDxHEmTW7JGwf9vwQNziLSn1bp045s2faJdSnquoYJ5O5PgLIdvlqsK9iP/HW4A2pDTRq4aN
5kIGRtNi42pPC6ESx6qXKXUrOl6aPxU47JfoYztn1WsIibktlmIFJdQlz4nG9eRdXVH1atKq6ciU
oqMxgUTUTDrD0R30rFw5TnLOmSDPDnaHy5hfpzFVdtsZMZHRo6qc5oQSjdp2l8YRquKcewdY5V03
GMMEaEQzYyBcZ/6oOgS42C2jsWGlxLPZwL9jPi1rRqN06XEMoSlBP4kronUK6nHHWHzL6dLoAab/
k8VT2YydoHX2mOUaOCzVLmPSguzmNdVGgqSCbhc7NuV8wZgIeEcpHLK6/dEBPDRsTNZmz0KS3aGO
MtwNxLEzfOYpdGC2Etw6bb+BSxajAUnIlyj7P3jy7tXtvqyJSRzxcl28W/AQV0f1nwogJUqwpczU
pQeV3/njFUgguuwc21KuPfLsH8A010OludiUaxgTsh16kbOjj3parAoMJYqXE1PewkEslVFDLs+P
tAQCDsa8WItm1raew7OqvWwBHlqG89M4JAG2gjUsPvE2VQ0Bkd7bMkxY5hhaQypA15uvizlGnU6w
bZMGtid6oD5hGfV8SQ9tiQeZFs+W5M6Z2Wxck0Ce5jrbbN1JgjIr8zrkGvfJxgAp0ZCeVo7zqpIa
iOGZD6OyzcxzNnbd741dkRw6ZfOSieKRSEo8SNzptzf8LCr1oEqgl/hc845ZjUeT6pTRWaLU9bye
rWBG1+UPZoXvZHRv6YhWYiacs2eBLwLGkJJ1yAoqtmtsQJ3sQRodOBrp6KDvumD62KutbijfW5Zk
NVnJyObhbjxUdEYC53VFHr4vDXQ7N6+W1b33w2ivTT6fJEkjQiN4lAPgEg3UdsB9ehxGSXsO+Xag
wRBu8pOUxXEiPOmMdGZlC0X1VYN62GVfU5T9NiVLBOhcT16EzloHZcsUkDM0RDpRtbVLiFxD6p6i
QJ+g1NnPmWJ8pEP/VNXmDF4TPdkeHKx6hgeXKfJUGVK8OzyVDGe3PVtLOLlkaMxM3yqmpBvdDzYL
5aJ1PTpPJzy7FCnrymc9DuYfQWELNwfVS06aGA5dVKP6nH1mFWoMp8YFqBYcb4ydzWKIThG5XchD
0oVLN4W0p03AokRs3ufoWAuLoTH633HbrLuIUxb1jShjfDah5K7VTq4wscV5J3IBQCoHl3XN1u4a
oQjLAIWPuqIq+VjMVaKketSK/lXtmxUcdAb33QmHKmTkqoWPQYeEwWPehOmfovtYltBlPcvjG5Gl
2DaUcCntj9Qnjj1iPuD2OL+Pdf0owF53tPk30i23RlY+y+qn97rfZQWu7sV8ZqlJyRbBqluPAgGm
lZwbFcCmYLzFKoRivMSweM389aa6uzz0D1404PFrvVqEk6/0cF/NZ7OXyh6gYV4Df3lnl/5J04J9
ZiTfiylHprHCZWo0jYZgVSvSRxh4V7+lAgssKjCP5VxNvwSmAAunY5jlw+BFnzAOGe6Nq2XMWQL1
rNET7v1eRIfFGGpheg3VilDNinkeT4cC/xIXEq0XJj9QnqiMAmLa7Cr5WYyFHJcdxS8I5JLWRxfb
P3GTvikDI7Vt6gWGyuTS/fWK5hES5d8FroPtt5+a8mP2qINw3SnxdlG+DUw5FWeob2FbNiC7Uj18
dVtckWgeFwDYECB2DGigWPoXvAB/BdD9togyWGpDOO9t8Krap3GkvC8wZAKSZJjXC+VgRXWYKYpf
Z2ePLvHT6znXfpbhsEn8EbY2PeOpbg1CApHV4XM3GpjweU3gNM0BDCJCDHXwOURF3a6H/KbytuEJ
qRLC6d111mDKDRD/0knYs+rqc3ND4gKAzNryzJjwrLhKqBcOS+239G6F9hRlRLd6YJqpi50+uk/0
XzXER4jZFgZNUHSj/Wgn+zZ2PwgwQXYSBt9SUWpJ7dn6jQlESh1i1aSS0dM+RH350RpetQHeWftu
+wTXDCK8shJTXdqoLJHQ+5EuEH2pmW+fpVgHaAw/1Xi9aK6NDed6aW9a5TT2f7g7j+XKlWvb/soL
tR9OwCVMQ423veEmuemKZAfBwyoi4b39+jcSdc69Ul1dKdRVh8EqVnE7IHPlWnOOuYxRu44MZjsn
j1d8T8WIo1DhJNTJRnVHSQn8yht4DNboYkvkyJbyY1fZZ5UUxEYaEvfeHZkjF1nMSAUszme2qE7Q
OhXS3f1QN0ScIU0z8dWoKnoRwCUNlZY7R2/VXVxzoMjUC5WqAmi7O+3g1Bnk3RHir2c014Xflcxs
15G3QzfvcQI0Yfcxbt06SMObwpLcywH5IGRR/oRAlnB2DdN5Ut3xuXC/51r9oYhW6szI4OMZT8uh
SonE4hkVkbiZaXrQRKZmVLHLtf8ItvQVFyE+TFZyljvWlfts1p8W9mGqnr6v3Yw6oYdVgoe4UTQ6
SCLZPrCQ6TZnmpgfS5fFGFk5JNlLjV4/F/T5MZ5GyAAja6PewmlOSp5y/+Cpe7IoAosBCiIYjlpW
mr8AxFVjgUVCqQ6ey507K7qeOoMtvSd6FCeL6iW1s0/Sf9CJ8pq8cr5kpXdyS8Z1s/OZDRU2GSS6
evY1KVqca383o5GI0vjdEk6yk4w3We4ZBhAMpz4NjSYTMxt44WPHZ2pXD1j42NAZ46kfm5RoIy6N
VaUqK/U2LxWxaqcv5+tRRZkstCL1ryfocKjFKZmXE2ALXgHncXKe1EKhdnA8R0kLea8bY0QSoLjJ
0lS+TTrbFslFGedhTg3v+JLfRMPCq9UOBTecGt6JWZXanmrfw7q8c+D9LyrPuUNxXVfew7KT9Kh8
wB3plPLM9+OSSoRL9M0BWJjN2ckmzVS9iL4jXqh7U2vNsveLYL61EB5t0Yna006h2DrkOCszjL5I
+KFC1aOzUcI2jPLytS0eJ0s8LQQpVfQ61vye5v4ZB57CD1rRag7Db+2t3si3UrO+l1d7Bw5fbOqS
D1RVFctmoxFFR4TIDkkkZHhKVTVQMG8bYAkru++PcT4csUndIdF/aaAjr3DXP+XDg8yYJGOJeKpM
02KQCE6ewmapb4HSa+ssWEWNeC7qavjZjTNUGqIQOBvN0PqpgvxPBRFb7CfoNP93EPHLD3qGefuX
//Mjb6N2On7/61/++D9/coiN38istXzH0llZfGGhdPuTQ2z9ZluKJezY8GIN4fBIOUIP+de/2NCL
Df7as2nAWoaC4/7BIbZNEMW+4fMTzGa6sN1/h0P8i6TLBIFMtezyBG3LtW3d/ntNqmf03RwVnjiE
jv/pYf6xIhQEw7iKw8pa/c0b8w+Ivpb6ZT9Bv+ptETiTDYtXyqBF4ZhRkf39gxEoVJkWu9lhAe2Y
XmfSax9BeldWtK1Qhevfm0Y/dmA/9eni595rpY3HVLFflT4Zp9upSAvxc4ozUPIk44TPVen+Pfre
kac/4asgqtyxzlEqfJwbnFG6usFfkniEj1IlxCK6KULvMDQUEhgKGQBp9f0/f6Hur3Bn9UKFo3uQ
f33U0s4v76pEZ0DgmecfptD+ebxZCD0LWcme14mBDoEJ1aetI+jC9kLcPK4qYolarKHbqGx3YZAd
6JR/scLdpClqKC+h9nBqAUDPZIJHwOLWZG8xCxhDdWZ8SzpZnMx9wuqmoBXH3mF8PIc2W31rXdwQ
zEFcWivd2hp0zZVSpCCRNH6JHLs7pTMY5JXMswFHH8HkNtyTtCauUnNZoTDEM3HqOfAOavX2UbiA
HW1fF5qrJGsSi8JzrkacYU4v3/PjA+ARdHwWx+LBjb6MeDrk5XC/dGFlw0HdBOc0/1A7bQJGiqxB
luskeiyRrZtqoMrLYgpqJ2/I2kMkzf0HKGjWLZKENv/is1IX3a8XpWvzOQmQ4Nyhv1yUJGKUVoas
/7CcCYwqeKKT8A4QY9WrSV6eMIpFNscx0eaA01c0YVS5Njvi0GhuQRuw3RupVPFwYIwTwG2chrYI
Ac0NDvRTKbHiiMp7HZFlrE3bRLwJxjGW1HOBE9LCq7HUpi28zelqfEOsJjZqFxGxD2s1wqtdESyJ
Eprrvuq1bT0MIG1t//dU2oyE6+o1ZcfH+Ye9KhIxPgcgISI5Z2b5ohqimQLHkepIQgyZVWDSgPLf
B83U7MSp6BFjmQ6q6/Q2DrS7zmxvhMtxITtZekOvrictl39A/45P0c51gZvRv+rKBRNM7Noyju98
4mZcO31Se6NH6B4f1MNSgPyLz+kffEyeiwfUQ7PiOqb+92sHxyrIA+7gH+CCqbMOhSqCPjZDMMSt
+djayes/f0DjH93EnqdbrFsCCbb3y4UheqPJSsAb6DgtJG/O/UIetNXN4OTdN04St6jSybTyulf0
aIrexSfs0u3bdrl3rCN4qmTkVOGh797++XP7R9esr7seV4vNEmP94iQwYe7kmZb6B9e88ZtC/mxY
s5Mpp7Eq1FVAVA764N9+WBurHMJs7AuA2X/5DHxKchX85R3UuWZENLoIVRSIrqm6YBuOyT5pvKd/
/qCGrn7tL3eoMPlr11Hb1P/Yo+LQMGnpON5hmbxGIVjtEV0tvcrFSLEA82xSkNb2s6qFk5jmUaXC
ZArSlw3DhydI+2eZ/8eSs2Bc4PthkQn0BB8ZvyZFhT3hR1jlCsDIEwG/q4x/6hhvNxEH6Cn6hn0E
6oNzyntlhXXhnydOsa143G060rBNbYf6cWi5Nu8di9YLIfS0ZtMMwwFVZWghM6PZXrwvo5YF0G7J
sVq7c0DHl9rV8erPVn9OSoQCgZIhqzyVRYNCsNt7O4CnUGYF5A00OisEQIGfEODk2V90as+GkgLF
UUtZmBFvkRD7XK46h37jpBYe4udv7JDNQKexg/qOaRNpyA5n3UjB6K10wj1bPC8jk5StdeVP0wMh
qVgiFK1QdauX0dwyPRSV9epMyC8V12+ZtA8VhmjT3+meTA418uNCCb5HOyS2qs7+hTUCpdOv7gDu
S91gj8VM4+GNEOre/fx4iPKw+etfjP9Ldynt5FyPh9BXAw9rF+f9HYjrGVxWA4PYv4INBr1ulBcL
nvBKtu5lHnDAp1V4nEbiR3ryDD1rJfWcSY5HLqLHmD7NgOVkMRuRCj8UQEXwE5Lmo3fQbEzjucO7
jG8fxX2661jQN22HdUfaPY3MqtOY/n9G2O9IB6cPB+AaXMCg0AWMAQtXbJnzrBsL+RI+IBhE2fTV
5s7JxZC6sYX/e8HIXw6cp8ggiXo0oUVDPm5i15ditr8nWiPWQTA9jWVA6o9HkBmXU8OgrZwfLV3e
pCJ/8OBgrTAyWnibEuzthvnqd+mwQ0a4E1nuovX0k20baxsB+w4tGiVWaGTHdob82ZEwrOV5t0Or
+s1x0MLWctp7mfXcIOnGAQs5vRHf6qlRSVXRYxxjhcUvBqNd2wACR2UNbAn10G01d8cxC6JN37pX
HrcB9+sfYDYD5PEmzOfDoxWXB7MHxwRUceMkhI1NMVG9vEMuvYSt/dIOzKbHqmfYKb6mKir2WV3u
csz48Lr9eOO4PG9iVa+SwhrGDtZ6JzF2CQPedQrvGo8UtH0Afht3HjlBO5t0KjD+aoJ3j5bONrD8
I8llB4iOakDLlcz/BZE4fVCaMadEnxy3E2EGlWXsbCPYTAHNrdmQDOMkWhUce3fElUe7XiH9kxjW
dGwVx9EF1ZRD1lrBHpRc/na0G9R8x7Kykh5xXDLBNM9YCvRjqTZnK0IInUoyM23k4YmRvU6C0/pY
yReouY+Qd89RXB459BJMmNCQjyN5QLV+SCtr0wblbiCjXdpcDFNub3SXhnUsRoaQ6aFSQ+6AacIa
8NzVD51ynWmkyjWQNUqjfs64XRGBW1dljj3SsTobjTl/AMxzEn4NW4mzh2T3Iipxy7RCtd4lsbLC
2uc0gFlkK1ZBMzT3uhzgEE0IKaPnHCFxbPRKWKDD2kjL59Gs3A1n3QadUIE0pjP2boaaxk7YSyWi
IgR07riTwwrkP6TOnD7SAAwEjJJ7V0TlmQHL3YS8qNS0j6wYrxSthPeh84osaAn1mIGnDfq33swf
wNzwImtdP4t6PDWufjR7KlRBtVKIMtvlnfZoBcogn7PE4lA+NBHKyxjYh5dzP3nDQ0PUpOp1yZWt
mTdz3YACNbirWyM+TEk0r+kOvxGqnq1GUMdlMBFvOMSXBFnbKsn2VVW81eSbrpoIhpqTTTTZAkLu
MXh8+O0pkN33itXmCAhCW/ljs29EcJtW1WPuieN1B+nrUk6WSV5UftGZDjtxuyld+ZJk/Y/KrSJi
hoMDK9ttM547p3prq+6JriCmXfhm86liAACMv4i3ycSoq63zeD27w7dUCIg5AUV3u8czdIv4deZN
INgr7hXzhKzDUmbPdcowGML5B8Fa4UokI8jbGXuTa+EyQq3vFn2/S1nqc80z79o6nTdTL7EtoO0i
cNjYa6ZS8OBndtP0ps+Dp4H+9zAiuOkb1CGY6d/inHdH2i+lPmRAHqJCqZv1NaUtHX3mz1qsJ9cS
DdsBUR0aEqNCueloABU3ZhJLgrvbbNNNhFHTOoldgFTSBKea2hie+Z3P3tDQh7P6h0piCUZQxWqI
cQN90bPr51etLe8Sq403OS5kaGNINjxvWzUWRpDZfXY53xznHFp3OUK6mGdasJD6k33jdUevlenW
8MEV+DL+CKKnuvHb9TCxaErrmoPs5dAFF9vat4RE7w0ZP7nEUo9x7QC6a9HMg8Y7YDyd8C/q27av
ig3+N5dUScuilKzBkw7PpT8Rtmx2+dqfu1NnHCMA6lTw2h5BUgTLY/pdi965y5ttEA8xHG3/pWv8
62iwV4d+8tyU9d4eYTG1Ot60q15n4dFpsj0APIxwTHQ3ssRNUvbdDvzFjQ6CFLOUZMrSoWKcrdfS
t9/QjsON7FYepJI06hlgO/mptMJPfAV9Gn7i6Ic5UKE+oJp6huYWERZYxptSDCczaL7pmv8ZoDZw
yoFjRKC9JA7mEBe9Dmf9vtoWI5M+3X7t64nmK9izKfXuYlgSqGvTg9/7m2TgGJmkp853v+JYDZi9
mifaF98G39IYphnbgbQSGr2vQfjamKSgSyTQ9M6IR/VJ28Cu1UryuNX/HaB/byK2t2b2t9OYkmDh
UxoMhgARL7DzJCMO2uGbdKAi1JoH1TjWaB24tneou/lZ69JdNGCswFOboqqBQKKz5rbJF9OAaOXC
QzwgVvtW4E7aVLrYmpVN0DOhTjNrHL0IkCmR553H2v8a1YPNHvhMxAovsmyZoqOcm6rwmbwzlwQV
ghOHt1YrEEG5r2ZoiFetvjIjf8iGud5qbgvMQEMvPNgs8UzUs7ek0PYGe+4wMXJ2em/cipKkAc03
fhAzVJ+66SNvnfsB6NQGeYZ51MrxlebqTYt9hYiVnZ9rkkmI9jwhuTuOJOBNQ9mvRgoecupne8M2
kG7Apd4n5dlsCfUhh/ikcXJt7B1IE2AzmmzUAbD++QVoANSpIus3rSOulKvzrrCwAnjJpCJgNPo6
ShgFNKE68nK7E6Tr/rR8999fQtWggFYBjxgXOmjuYD4REb+f8tTbO8IrT1aKndmpqL/bGfzdmMwn
iWLsFGcEE/jpbKj3sjt5renuO0WEFSgGPf8cehnCk5SBiYKDJVX+UittWl63AOUCk51jgPYrXQmD
N4aLhHanFPoFkcImH0wsO615iU3JFZo9c4mz7RKXgDDDkTSDqUYEkAuUpxiXzfY8ezB5GgPFEsTt
ro7uF/8/e84PYaQXV17LiLMH6Zb38GYulEkjTEh5PxTNM6GIj1USnbOu+FEP4zky7Y3hmR9e57zb
zL05fvZ+u+qy4oeZhvdmq6+REEMOwoq9jg30g15y6TuHfb17Hrv0BzXUmdBGyhRbbpReMPZohnl6
iWTaA70yMXtIWx5ljjKxJVfpnXPfdBI6CaCDhZ+rdxt+q2Ng9SDzg/M3KsleA8VclvuF87vQfB1z
DLaiK+DIgWJuFbM34YNOGnEOM25RLQLB3NDrPy1fcnQHJ5A0t9TdwS7QuGTnjmUsHUDJ2WUFBDfx
Z+y7Ndj9uoBA2342Cu67fLrLd8u1Es2CdNcJcA5TzU7uFxww/orstHzn2R1SzcrJthJYtlJDLDgb
YtvBWWcGEaXyGNX62yJ/G/r8JfAC8peoVAj2/FLCRQ5M6DYKG7GOuFGmVt9CpTw5SpSgC2UkRM6g
Z0yauvDkTfR3wpZ2fcScE8N/clR5hzQLyAOtKN3WNupr4v/EVpjzdxhtx6WHCaSOEWRB0FajwXo3
OLAh+Jjr7pVTG+WRGjE588VR0bn8wGLdJKma4wlxaMxQGVkoozzGux9jj8ZvsY20OIJEiQo5nEHU
2JSYJ5cpDZx3bsQJiVzlfCVqW1etv+WQGJA4VTooO+2sPXgFqpvlyD2rMDYjcmCm9e2xNEkBHdXD
RYH1bBjT1vcipVolSEK1uTSyo9REf7GJxoh1sDbECvv7ZY8zE+/06Iy8vri+lTqBs0PIvNrUdbmN
Wv0hNj16bAP/yJ3u8D4UjJfZXR1JHl3HegjhdaWBLF+XI3KhDvZs3xrzxnAIknDM+6DFJz5MlHBx
VH6Q4fkoaizZE7aq2koObtp9MPcjHLc3jyktcqiRN0vgQsYoqkeVynzYHA4u/dT2oyk4QakrZpwV
40v1MR2UOJnc9Qbdg7plSi/ECDmftIFQB8C0fJTLsCbOdcUE5h7vVFtxQCzIyxqvGEm+Bw7zlnyY
zqWBHIFxIZTBuPkWeOXendAGCb14Mbq5gRnFXCxOhnNtm8EmJWlpPdT2tlCiPXruOcJDFxadkgc5
WntPvjAjxw75xnb5eCQrTSSjdu0E8fuS5tHP+Yups5XFdAYHUdwR+J6vEh0AvRYAg7DHAQWISupI
rFvN8q46SP/1YpTwfEZoZEyvRp+uhBqgusrKw1D7jenpVQtoti9XXTJKNMM6/jw1GEN0jdJWZ3RJ
/SB7hsGMFxex9oyJlMtLcsSiv4jR/ymNmacuKjhObRUX1NET5vIBWFIdqVUnxs3Eta7tz7RknugT
+kMj6Uek6be5/Sh7UoAn6e+WtzSKq2FrQahXQ7xQuTVyKDDq4yySD2rbgsKnlzdupvq4ytvhNEjV
ucC3EGQfs3G8XUIGkW7QZYtsbwWq0CRcFb9FmBmXtEwOOc2GlVCBTMvwcWz5XJfmNnq4jM72cGwH
on4Qmm00h1l2kXTmgTkj9cIQg5SnMVyUOAWMNsUCN4HgQ/5xhHNZnYopfg9xVduGdtPDkgOpWZzS
zH4IPCxCtO/ZjqV7rgZDwgopSK6ChOFnKvcdvePBDx5lg7KV0Gxu2khRpg95V2Qb+D2I7wZOCrM/
Ho1oOtaaeFXzYE4FCODQnrVh8vsQJv0x6YhiTr35K9OfW3UBC1JZ1yonLiKvfVUTpzsjC9grBwE8
5esAVyFTgJ8FVzAL0t45VS5yPfoX4FmS8zKTUQNv2ivo/xQ+NzXByolrE3DZUkA1adaC1ewodzpF
ieMaW4RlY2ztDAAd3LpIA/WuujYNnlSlPtdnVtquBkKK9EiPMnMTTIJumAG5GlbBhoa9npGGZkb+
euzTTaY39NW08jglvXI8UJf4RfMZBMFFdXHRjbXV9CD78JuuqGqjY2qb1C9hFCAyInuYBR5Ws0Nk
9mbifuYVNj+qMqnXUyTPwsAphxfXOMQ2DVI/Hg4aawqpRLNB/4FRWxb2yF78MtgO0UPijB91RZgA
VLjAnnD5hDc+1D20kQr0R97dauSY09jAjcxWu0NQRHrDsagOtW5iQ4KxZA/7sERjxqTgW2S3V3zh
B1jMFAWYkmhig97i2LE3csnn8eK0GcVYGOpgX99qI2XQkU7PzuweSPb86D3tE0VOBBFVQ+VGBVdZ
Rwdh4yqKI1pRwlrXnG9KM/5WphIY/TS+u2JA7dYnx95Kb5LM4FyTkxvsp8jFUPjcBtj1RGs+VTWU
5Tm61av01pqiawdXbwvp/IbcZgcNXQ0JTg/PVeH8bnTpK8GGN1nkpVu/J10+TrkewWtsAn3u2YvE
qxEQWjY01S1sOeUGiOIzNgh/o+nsdS0QeC7UApgrZYrTXiObfuYq6g4kDE1bU1g/gtmsSCoKqnmL
w0cirMI2vXwJ9aqDvP9ff65JXUqrgmR5AtPONZnGe0sLH2qewckgEHrt2qwh/ahNZ2R1K9YS4ipZ
l9DQ6/oJq8iUYeGs9dPyZ18Gd3BgCkKTvIzuopXfBAxkZ3LmmdW5W51mwQr6c7jNB32P9R6WnGYZ
p1aBKCAa8W0pSBpYvlu+JAn4RQLQ4m2qzObLl6BLJWdcWLytTKyff7f8YJbRDT1/kpli+oQ1qSZx
aD2GnRXd4ESphgrpjIawFpZD32GAYj5Jy5SjcXPs2I7EWSeWkhygEKFLHuun//4ifJh6lt3BzyqA
fWh2fVpGA/+pWgLPU7P//11KsPmRfgwf9Y+/1RL8/D9/SgkQBdhMTQ2ar7oaoTP3+VNKIH5zGY8J
uuGGzQ/QC/yhJLD83zyLv3B96w8twX9JCSzvN9s2DKHz+5gJm/q/FWls/4+xNwNUx0CywBXpezy9
X+ZDSdzL2JiBLfcJ7VavL0+z0Vc7DzQCvGYUf4qWECpugoWgj4wVrXdY89AOGf2AG6RSYuWGPUYY
oHc4fK/gbgrSYrpiMyVudSatIV3tdJdmadm04bnP5Vb3YI6UCtMyFJyzmgxwZSJvuqbQdhqkGIfA
iFa0znpx9EdeGK4trdU3RiU/dEYz+8Z1bgcxZceoNNd0FsU5cTa51G3qAS/cRlPxI2H53NuNiHce
L3HNcWvb580rltnbouRlscTVXfpua7i5A7vbj2PVbqbJ8da+dF8mcufwxgS3BO2R6kbkwLZG37sN
aklYA1MoMA/7IEMSXcTpWQ8xH6HnaoH9yfnsTOE+n+196UbVpTYw4E6eSskZj16nzwBt2mpnN8m9
GYbvZKViy4zo5CXeTRBn9Yl4FhAH01NXBOBcXNJkMU2j9vRwTdux69JgJ6B+DvW3WaeEzAsfS4d4
HDjeUjImCcgB9y0q0dJfrNopSUFq5La2jR80Dod17Ja3Rmoaa39iI526ZrM4zOomeofNggEI000C
2pVj1che2LZbZ9hmflvusoykMqelT6h/JWTNry3ETJQ07WMZlhbtVj77Hcfml4z+yGYeOUqIOTxL
x8E7En4Xau6aBxxiDGle6968iqRrsPhhrhw6qsqIc8LuTibmbZ0MeJ3JiJzsGJXiae51oLlGkV06
ypHMdlREg1wBVVIYmOmMnBw+X1x9N2BOrEQ1ucz56JuLGP8HD+RYVO+R217aoiL2yzSvOXCsiZND
gEiMtIt8Jcf8sQc0skah7a3pJqzHAelamuTkrITNMfHCq+llN8WUEdP1e11m92WVnHCwKxZgACoi
5kNh43/3neBIrOBtqZFykBxTy7qS2fReCZXMWRSPXZJtiYlLX5I+WI+rOWvHdWlJuSEKocZdpR06
5acn64BEjruwq+5GCwe3y/aaBLzynlw3h614TQTeqswMY5f1bERaNVMt6WG3nlK8M5rSHpvruivU
4YqRXsY9TgjMCLljsHdO5R66sgZWpw3jsUeuHmYAXI3RyvdWTkiby0ZPBTQdozh8gt0wQmkmVkPJ
W2LvwW/luRlg1hcEQAS2RrlJX7xDRHGZvEfEO8Mdus+bTHf2SPkfHW1qH0g13hFxucqNWr5YJdkC
AyoTyrwsy4/0Cw4B5sWVJ1pITI7Pce9xmiySpkcDSHKC+UZe3NSpiTCBfjzCUqVvOazYyNAhZ/GN
EyTuNrQSzqSk1PH8K3/jNDZ1HUtNAnnsWP5epyK4F7cWg5sTvUhSvxK5K9XapkXMGYsAXx84y4nO
9y7U+4eMmOcNbRTEydDEuommdHtqcsRPbl0T/luUG1tTDDGnulZTOt5YM6FlZktjp2qncCutvMbv
VNrYfzknGSCB5j5l4OcDXox0DhVIOgKVo+l2+NGw2d75/czRByZqhb46iORjIaltkIs8Ni09rbjN
vlIFAGkVCmSSxqcbnbQMRMjwGMALIUucotNeGRotZePeVTkS/jTc9tPVhDbS/sSO4IYjRXLjQSSJ
FZokM8XLbOaPkYKW9ApfIhTIxFFIE9rExjGHcoIhJtyFJeCTVCFQSgVDgTT8aSk8SqRAKaZCprTa
jIB83Mhg2lkwVWIFV3EUZqWHt4KDqz1MHDXdERSLbwBlKRSeJVagFlMhW0rYLW72UiuUi2kAddEV
3qVQoJdMB/kyw36xFQQmWXAwCgwjUGbBXZXHFGZMkdB66rxhZNFhHZ0UWsZXkJlc4WYyuDNMK9QE
CCpOg8UD0Rl4mrAH6ZMDrEEpwMBPQWykwtlIBbZJFOJGc4Dd5FBvWoW/0eriYtFtOXsKjcNbARAE
WI5U2BwXfo6vQDrICP3zpOA6KA0vRYwUJ1bgHakQPFHLwWd5FrV6Kst31fwlFbpn+UPWgvPhQvv5
LHOF+kkU9IfueqYgQP3CA/r5rYIEee2LUNCgEHoQQzxzo3XyMCmwEI2H62iRr5ViYlCFpKMgRMt3
uQIT2QpR1MZC3xQw9+Fsg7VRICMzfgXCqHOhp/u0UgRY06YPNNn3ocIgTfCQlmo0VIgk0juYv7nj
foCeVI1MEf+j60Y4zf+0bvx/dfKRNx/N39aNP//PH3Wj5/9G2UK9ZiJyMQ3PpTr8o2707d9gkvqO
w50olMwJqeKfhaPzm9A9w/YMSk7hW+p//aFBtSzUqYYSRfHXKKNM79/RoJqG+YuewzD4dbqlC5dq
FDnhr4LJCs2+XSKlPorU89ZWhkAjzJqzjASebjc6dmYUsjTanxbZ72R0UCIfHb9+c8eKDmDfROhX
p0fPyd4aH+2iMxMJUKgN2tBozxrWpSB482jNnEVMK3JOEqCkF17YHYl1MRlQxAhbVn3nfgunmMWE
OANpN5syTDz2Iw5cwp0vGwnscKeB5F2RACZ2qKkTEnesdZkYv9OvD2K9uSHVFMsCxC+GWLEAyU04
c1W4X0lvOY9NRMOOvjpwYXnHBnJImzbY5PBdiQQAbo0QHVqVyezXsEfcto6+dSd5b+c+3Ul9WyfZ
+xGG3HNZzs4Zrce06aqBLNLZvs28YoYYEBubpAEV1lwZY7U3TLFmmgYZMQFF4h+K9DRFSXyMgN3e
z0KDNkMbA/POeEfvD+0dibkx8H3SudG52A6+mwyXb8jgAeL1j8C10j2t91dfGS2yIc/Pw3xGdYOT
oSB5hcCAYHXL6H84YmAs/cA8y7q5NOzUjhlbexD/L0NmPmaawwglk9/8Ga7j2Cb2bspw0jpWW+/m
AW7RyGQ5uE/jJNhUeqLvbYKlKOpK2IHkwiRdZJ9VKpVA4HBH9B1KV4a0Q8dQpreNb0GRRNs214lP
TpgkhNGOLYBcQNHvGFcSHUEHYV8M4iIMb8eYex/73om+XgXdAq8oIZtkYNVjuDcSjxN2XnGYmVCT
hMJ/KgUs7qqua5RjxQZFRcxJPX8vdNB1TX1U8v7aY+urIKjeBhoo5abVZ9QPdXSc/ObWDKuTHyc2
ImVJZavn75V28Bn+PTfx3iV8xwzzT1i5IKPHhxaEtDfFhw5skhJ1vEuPgWDqGOshI94t04nM6hA0
OaVBspT3qtei26V1z9bpG9+1Knr2mRD75VOdesXJBaSysgz3wx7jN9ujRw1jTHkxiw8wQRjrB0h4
AXDZVaRphNSF5iUriNNw5iA46/EmKalNTRpUaxcg/2qs7De9jH7MZk1vk7gy/BX2jjbaqrVhr6fl
Jp5xZMWTRhpdRvK2GYojAHAtDsetiq6LLfNgZs5+MvFjV+TntE3oP7hZf7Awc89Sf2hG8UnQrr0n
TuwQ5833QMJnTtJJ8oaaV8rGR+Bl1vYFmCbaIJ71qvMYvwFiWo8dcWPElw/F2sAisdHcKkc/E597
e2jXFoJaUndUBGO3spnw8kkyjzGtd1S+8bYPBnsNPXdnlGSj49zbAPzkQ1WBUflDgSNo78y9s++7
6EVC3ckdfKpEp5HdkCJrsN8KoOwq0i6M0EFDHlzp26EYLrymYkguRuQ9xNxx6A5uEBvdBjX9V1P0
+Tr3mdeNfbex0qFG/GVtNA9lTupebY2svnDAStrBcrOrbgWTAGt0HalK+tPsB3rdWQbBqvW2Uxo9
hZrsSRMZLjAvqNlxDnLCxhVi9MS5DPnwpVFirrS0ehOdTtyOsbW0Oj55mg2AXcpbu66PwRs+Hqb3
CBxPdtytrZaOWTSSpW204gsuFQCddAzO4YOH15JDRaU92iaSNvd7CvUbLV1sbyO0VaFoGUiGsID0
ECedr/fHLEhPJsPW7eiHr0uMJ3sAl7nN4Kvoa3yVs/s25NPDOFq0ztKYyRiVbzwEFhlbGsOOqm6I
ocCX14+X0GzxjgKLWpsgjw6uLIDtzIglnN5A1WVH9Fmj8X2YFEhaILPQ3N/t6FKL+jtGrRCwebKa
XTJYChrOu1qa1MVYmQAM7eD/3kFCS3dTwnDECRuOVkGsHcBHgCXSfYw39Ulyq8AawjNYj1p002Ip
5xgRHJKUU136vYBisQ6HAhOVd29GpDbN0MM20Flwaqcuqs2OcCrH987dED6YbaFtmkTrd3FgrnVk
56V2mfRpRiwWpetoZLxUGkgHM7iWwODSPWmT5CiMN1nQXKSH0HPWZbmBRh/tEBNo+3aalGzF5oKW
2tqQyhU6SFCyVfZCwKjOZjauW9lE2O7JrRx73L7aHJuks/MIsk53ZmZqHyPH/cOYF2yxuB8AMuR3
/Vi+RZHr0aVub2GRVlvK8VfEEvpxZFjZIv5LPR1Gi6qDdcJbS4lHV6iwgyghGSe0zywGLMoMT9aR
OexFUNc0a1jx/FVR0zKPp5p+Sw2sL7XEi1eEL5WjEbnZ18gOBcMTQ+TWKg6KchdNHkfb7hYugIVJ
WiVWOPRCzTD5KKPhOS7AoMzeocGisqHDGdLR3vbWcMjDuDuYHu9Pmwsg/f3BmzpcVWN1lwNe2Qr/
FFpNteEUc3EKjR3RiU6BZx3qnC9JGR0GEq02o+G/9I58xkm3CwV9b8ff6zbCHq/sb+oY/QkjYT7Z
WRQr0yIuQLLsugG7ag9P2OlhNbED9duheqk8thcnwJldkrmyKmcVZ0ozfRWYpzyZHhFw3Dktz1Fj
IaHfE2mHqLc3vdbWF6cCHJIE03XKnPcQUibX5HCcI6TQuGaZEfiMj3T0UzU3cqGnCGU4EQexcxNN
WXvTCKT/enEAD4WaJKo+JtKGYvOcBy6RHaX95YPk4wS6K6T8/9ydyXKkyrZtf+X+AMfAqbtRF4pQ
XaQ6mKSdSV05OA58/RvEPvfsa/bsNV73drBQkUopAGf5WnOO2b0mrTwRprzg6hhN6LDeIBY2N8jn
7gU71It17qqYmw8T6SWa7YOVKjYYVE0B2q5NqsKDOUe/w/69zFxnLV2aDKRkHZLeXkcj6mkr1xF6
l+nBReDLhZdb7adnArcxNA9ovTBoWMw2mWzmVV+CZ1Z5usfdstGRkqwtzrfkRtwUpvqAZtHR0mj2
nioIUfygefY51ThszCh4YE/VnYuSXTR+/pi80vDTytpm1xI0xp2bv2QGNHl/eWoTdt1CgDfDU8Yb
6EcEL/oxoYd22X3M+P5RYzYXvKEZ3/nS5kOCyOq3aBnnZZMLLq6DE118OXlZb7qGJ2mVx5DDluSx
LmXj7ZvzMXDCRyHCce0WVIKpM71Pqd1u/K6newLKEIZgZ6AyGEFVV92EwkAcM2gm2FFQ8kYJulKR
WPE6bMfjrN10m/VJgBYnOgb4a9ekKlEzhaxdVIGKQfdxtDnrKMy4RO2AOU1pkwuQqruGaBH6pxYQ
Xdpp2M7DgwrDcF3azIAsO/mi76HXWGJ2xRxceS6NW7+2p03sez1XJBdoUUXvAjnMrF6GkZzjiLiH
S0H7MyFhY6iyeoMw/cPF3rmtEB0HQYddfam5CJLZTHSGjkGGO3tEJmJkzQYxguUW6lAGHoZpP4Og
wiNwMltrjfBq3Er8qZblLCJYO0UzlDtk+2yNKLkP9UDvt5/4lVrzaS6aA6SwpyS147U7WwzWSQJs
OQmy68F62O+dwu9nZQ2YH7hvWxMv/drSPtw45KzIBodD0bt7N4Ss4HEy1+XoISzDSX/0ABXk8wfx
4NzZGfpNMcoBnID/SbTzt4ridiOr+HtRIYshAjuLDmg/5sAVsmI8TyoO4VfgxCnF8MfqYniGVQcR
02ZRnjTuIliiS9nmUG5SakbO+ItMZ/uq/2gbe3Hi7TAUXEqB15rAcYhcyv5AGH5Qee9snKw/NUUK
0WYMdpSIwaml60tKUiezZtcxsz0KS5OohoJ/o5P5yW/HkaB2me3g7gCwH1/yoVGbkZ7lCtV1tZUj
4dD5oimW5sDA28+fuprl3TWy59kf3E3W90S195Tgpci+UtO8ryhWlqdhnCNRSosQN7HXkpl59P8K
/HiL0ojYKWSYkZabPICF5xXDuS7/AkSLhGVoCO1DScfO1XxBMOOmKJfoyxCT1/1QK4GBWFcjNvG6
dtSWHj/yBfrtkg71tsf276Gnw3keR1Aga/JFDJfgHXJrBo+oLC7rqBzoTbBt2fjpBCzDPGaW8i4q
qj0o1tHP7MEunXjmKPoz2ypDwNx1u6IPjA1Bp/XK3uXJ4O9Id8ApkiQUX0V/7zgLj2ugIeyCU0Os
d865AY/SFveJYhgeZ/17kODEz4fss8TV52cG7gX47GgsvWERWg34yfWZ9lf4qKbsYiQhMnsfFh2Z
A79MhbTAlvNBNvafwi6emfGixrcuQVKwRQwhFmR1SMvTvI+7nUkLe+9EHQyShm2MJMYZi81xmORd
lEYgtzGjB639FvsNECGl6z2eRhrf+nVmF8YA+eyJ+yGmlohNcQIHClNIMr6d+nkTu8aPXe/NnlK2
6gZne5v411zIOyeKNtLo9nlqfGcafSq9ABQvNU8416YmYbNjbQm9THaCCHFn27OZ76fkFCz8go68
6hVFLc9ziLor0nfkOoedGHTMKNsK7Z1TQsHncfonCPxr0i1IyCSkjUcCTzOFv1JHvFtm1D9DQXwy
KxqGmBAKB8Z8Fr/6FWcuTyO9i9myVxN7k/bJadjNh/MAo8SLvE0Mq0Xg4LdykYClyMMdzI4Ne+xq
kznKWRd1/hL6w12YhvJQK+fFCGm0NnKivbpylPkCpWjVjShc4RnVu8RKzqZK4VSUs1qHQUvGMPKG
aeqbbZy63zg+Xpss47Rj4yBieJPAMFstZZRtbVwUUFuts3RjNfW0axlaDQTX53ks4dXSu01cZ2fn
xEkP9a++M+h0p+awE/pTp0l9rlkKUshb+ywRz8E4rgvTaV7w0w+mSLcpFlpKBOCwgb8ZQLZtVL4Z
XTKB0aMhEs1+qjh5z4LWvcPKdZmNCbzepzVaf0JDfsYqQm1p7hw5t/hHiPoUnd4KEKSws9Vd6HrT
2nC5hxNNe5nfkTkKTqSZfDlaENEx7h4q5EiYL+6EXgLNdXb1Tf2Xqv4IHYYbgOF067FkwkC42XTc
LcMTdBlORcq0Jlqq93cVojIAElg2uvrqezp6jIyF6jci9RQLtYq+tqGCi5mOW3ZvBlQRwR0aBE9F
JKOD6tJ12bOrDFrApwi8Nb1m8EtFf9c77syaSo+qA7gJ9fNF6NY/Bvb8XhJ1aDBUKDMWF2LgL3nZ
i0NPxeNlVrYZ0MJvZAwjVQbNNVrqEgY+4HSL6mK5hrPv6TOznppvzRC+SngFDMnePKD6O0a8Pxq0
F8owrmWnvdMBlYOik3/x6Gq5IgbsUL4MJksUUaCYTBX3Zpk9j0mrCaajLUMcbPxczNWJvdh06Vta
Q30zaS4nUzxVc/qRC7N7shJUnaAEvmYiVTuMJ5jyPph6rS/MIp7TOXmZbYxTomMBSx2isRddZ6c4
13+/vH2clX+hZqiPRtpnh9aYt80iqr0dLEauuBqZaC6fAuJRn1qr6veBEz0IkqimEs9GlFThSRSz
sYuUeT+kpr/AXI5d6ZCxYdF+dqcAI8btpUYH3NN72ydWykqWq8NtMxlIJ9wVMfZyCKYDDhf05a3+
Ay0+PyYWw59YJA+dLxDOy3jTBEN1sNneWQMirJ4V+UcbD17iqm9dNEeiuLzVgHX23PFqbSpP0uJA
u2OnKPJKNbIwtQXvZyx/PH88gi2iYeEqVjTL3fJOI+UoA3bNIr9fblcSjPJpazwzyga2aOoHO/Iv
hvaoISeUzmncHM1e0QSyUrZ0UKC6fnqKjJoZabfFI8wIzG1/WIqYGNrehezlU66LT0/rax2D9K0N
7BR5fBX+GVrQq7YDggUA7qzqBO9Ww6XdBAhgQ+BLpvmZWiztpRpMrhC0pVMgngqAjpveb37xeDhb
Zn9qMyh8ZYbDDuUWxksGQ56RO/iXrRCrR3DNe+9X2AicA+VT2zT4naCfqZFJoa7PaV3iKvcstc9a
wry7gRxru1iyNBsk+JR6XLTmgwrlxZqGmNmmb9GfjVaiwgbXtN0VHaR9cIvqeTa2lGSPAyPgPUR4
gzbr8FHaydqHF7fSZZmftFbHglkjibs7SYYIvLwEt3A7R/u4WCRn9tWxxd00Ge3OHZzmhJmgB2eS
IDH3ES2I/xwYRiAvX77l9jk0DB3YqSUcnuyxkx7LYSsQSDUQdU7eHN93XEr720dRW752ZfCdDnRN
WsJI4IBXanW7ObxFDu2YgWCR6dYBOYSnOmWU0p+w+zSnKmT+X5AEZ4/tx03bTkwKlkpqyOY0FPOE
os9jpVp+LWOc9Z55I4wi35pphPC5fpgKMJE6CfYp+I54yD9rZ36UGSV/sOjlb4cyj8EH/POxxYlC
ppccb7/i7TBVI+/b3/ezODi00481O6PezsJdG2+kGOtTFjLRWg3gp3cwMS9xJzIk2oFdndhttsc+
eL/djLZPR0uQkuP8RwqO1PW/f/ryf9s5SQITknx1bvlPyH4gPXX5i11fVcsKicb/9jEZm5K4uenJ
tdV3OIizSmif6I6zCwV4HyUtfjpERxp1lUM5xX4M1Sm/EZuxWJ+csD/qNO9Jph74JZff9LaK3D6s
pT2vg2XfJG9q9eWr0i7AULg+jxjVnUIo2go6Gshhp0cNRWaMvwiclKZsFOqx7yJnN7qZQX+0LNFE
3eTwRhhWu7YKn5hUVEzbnEPS1MOeGow1oQzD5pAQBG66AOmmcjT2ttfhc0kz80zWrnO2pGJHNiZ6
GyJnOJlxX6566Xsb5B1Rvtj9yZ2aWNjnWLKXWRwPaslk8JcABxdJdW104uAZDpFINBeJJloqjNv6
m5MZcAqr7tpPt1NIwrjThlSjORZH3JXt6fbqdrhdcWZq/JnNsdxOVcJlJmIazMQBHv6+VW73y3LA
RsmC2aAwAfFZn1QT4ETOlsU+5B9j3e980NaZ4sq3o3XVYb3LlE2hlzKgr4+EnyTsMNzfZazEqSzc
K7IW7MWTGk63g+1LAMM9t7zvI+izm5bRug+Oap2Fkr5R1MX0u1lt8IGkjNlXbK5qaMbRPh+z9Dzy
YNtY5PwSbMzNeDs0y/V8e5Wkhjz0AELBLRE864ZIleLWq/8+zMul8aM8xVP2xtJgkG2flPdqVll/
vJ0HUQTVv88I3ZxAGD/G4LIV9NLvVofTHVu9GVJcjwY5zuQ+Nmc8kq5PDn15DyPXvpjLoU2TnTLE
tOu65M102dKNwfTvr1nS2LuZFxz9sXaJM2EejZ9mGzRsmEo6EndeQKeLUMX97RsqPRKX7fX4+Pia
Veq7zov+aBIv1nZr7B1JOK2Z41cROh7wVpZy2NvcaCvZVOV1cOzDUBB/3NENtQZZs0Ahdr20Lj0I
d1ThVmNJuxvRMNC9eqa3QAdXUiSJ5Zc2JTMuKHqANCk0LsnIttRYHPmGM3+Hk+LxaKu73nfOQ1cd
8hllTljQvkBfcImmP7WykjtPdPSQaLiRdjDl+DOyQxB75i7r2T1rPTmQEDthMUdvxWWQykdqwUDB
yYu7BFPkQbUQwMVQEJ2VIPYJjF9t7LObQghj1OU5iCpcBoRZtptmdB/NEHe9NZafzUS3xzWLD9XO
GjsVF4Olgx/wZw9lXtN16BbMcEuNbd6lsLW2iYeY0hXNWYUY0cTUuBvP6hB8tEnMXHMiacMUdnn+
5+CPwluhxwKLGsEB9D203OEjjVsTAMnUFufSgnqv5p4aJCY6muwMSOeYBichTkFnCEohXoGjXgLS
vINpFuUZj3nx9wHILk0gl+JM+b/HyU83iVtusYdih50QjaL8tNCW86pdDrdX/3wh6RAHjBEuiJyJ
6fr2BTNxqP4al5Sk//yA20+5fbNjpW8d/fVdaxreaXCEdxJ1RijV7WXoW8ZhwnRUGHgEpbm+ffaf
g4RF/vc/qiQJGrVb5mtrsCnRRv+EaAh4+Lw8SeiTn2LEVafRFPlOE+Ato2lTUBFOHRenbjE9DrL/
prni8AOsHAI7WNCIvMaJOyZs7C2PAs4Ly2Ns4zriwXlsWFX1xLJZQl+mKa9xlcd4LSw8G+DrSU8p
KSatSB8dwbrWI4rduawCK9u1ftzE5Pbu3tMee1VBg83rP+wan6Md9DsFZC/N2eOCBHrXeRCtC3tJ
fLIPtFvVtYqSv4rGwSGMQG9t64bRm9yKrvRuPcyTnReflr5kE9GkOZ20wUNmSHzXz2i2LbGG/qmQ
3U/oM/MOeizW9ksWfjgTjfHUdbJ170yvPLJhLYUovSZNp6uWz37A4CvwcKPLnn02bKVV7ezbJH1B
/k70R4/Qne3RdqzL96LLdpCr6TzaioesfYrdBH9q1/AuuLTbquwh6JITcTPLhC15gdWUlkPAunZv
TyR/BWZ5XwvD3KAUImdvudlrjJHItvKqOVoVpIawpVggRsTKwBhLv2quAW1tS8KeiaLhFIiiPy9t
2aXqt+3mj280DL/8g9dmBOYRZAEoggFO0X/zZNA7PEyFMZ6Y4z+MNTqSLPlAyZehQX/pGZxyYXHH
4JPS1QvuJ7Te6YICr7kCWCn3YTjC84iBc9hRdg+r8X6gu1iNkvdoUc00NR1jtJRya3bO2WdRJFrO
FTjhAI1fy1ww2H8hJFhuBls8zCyA3MHRQt+FbNTCyTZn89JG0a/eok0Jyaluy+MYjLw/6VfDJMDH
UlRX7RVi4CUxHgzRnCLmJF5YPLbRplcF/OeounoWYW6pf0zG8K/Br65ttAQ9D+kXwo3tuCB3yS3z
0keg0fk67+wt4qUY4z80xyVoCBdamZDLpjZ0IzYKwZNFy6/O4COEGJkccUcjsGaral7IBCBKmfLT
NkngA0nlbRwxXos/JPUd0o6z6sqfEbggYkRcu/G5E/Gb9Kxny7uLfPcvaV/zsqURJtiQapprDJCP
7Rhm58nwxo3r2eRUDbZ15m63zrdXt4OyYwENkLW0TLLPZoYuOPkUZTnhcDtECO+C+O5V5hFdMIZJ
wmQ9AULOEsDMoeUeV+Y+6LJHYAlhQPU2Thg9zYrb3pOhXoozPu46fyYsmapbI7db5aMid4cOo9JO
yx6OlRfzi/0rofbAFYmenu3cxl72mfQqOJk93dKTXA4i0bSlminj7uwkAlj/qjDbprZYcBG1PFkh
+9jUq8h8Wsq128H3/UeyBeWu6Wkdr9KlmJsCmzS4bvz2ZvLTC6JWF0xMfRqG5hBE/rRPmmiRE2BD
cCLq79sXx/usK4sTHVcSp5bDeKvQSnPo1yWt5nXZZkhP0IKCjWbokBBli0OZx2HFPZxb4BKI4+XE
M6DDGwWlfSEIsQQTTpS4WtAHw9WHf4sUntLTp3g5lGx5TuanvdTb/Ww8BxV/SQU+slzdvkmWDAwS
r1onIuOtTvz2xGatg8a7vByzJjqOcmvlRbTtgvhd6J4/h7RmqkV3+YvHv6tHhkGOQpVhFD5w3zGm
2BOqpBW/VKh2N7U8NWr2M/98XFnu0dRxvw97zbT3n/8+W34RBntMullbTC6AMneCtddGHuxOTKe3
z91e3Q6GqO/QiJbUR+F4olTxD6OfbKNi/mU7Xc/OtXqDFZWeeRZYtOBoMmETZEhX4wXDcfthdgAO
bGAzB0n56ylTnWgFqlPs2/NqSl2GQJ7F02g5xDM3bGyMSL5D83Q7uIm/BfGfHfrbXwiKpdoUlDx0
ApY88tigjWUReZ829mthsCxuxwLXHpECctNIdIKdGmA8LrU2pS7bDZjH265jReUlnyw6rz/pPnz+
X62xo3224Aj/3+aM999d/19vqYzTKv36n0q7f//L/7Zo+P/yBYxH7A//tmL8R2oXiH95ru0wZQ8d
COj4I/4jtXPMf3m2aZlYOOBEBmSE/yO18/8F69Fb6Feh6YjQC/+/pHbu/401I7n3hpVEa4eZxFqI
kP8DnRRPjkaaESdHbSx+BlH/Loe2Wwud3nc+8ltt28WWcBWyP5T66vEkHSfjLteWug60sR3vqBXy
8yrepwhT11WFRst1yoVvHu8az/9Ks+heLatE7ZGx3sUMs0iLi/ZFlqCQiKNLSo7iNHubyTwJG+eA
jENjjeg3h5o3v+svtIwNkVEM2dR8CBS4Nz9uDtoc0KDXeYtpADlAb29magYZjPXRcWirDhMsWUHf
0o+T8s4JNIlHPO2saDwPcTHfaYyPs58jLEzae4hgBgmqcJyohhLMBBobwzFMumRfRRU4cYtZf4Y7
xRLPKoFQZOdq2JnOcClMe34YvZp+8eSRUASMAoUXz11rYqFs+ibcjjZPV5c+6t4JaoZQMRuzIs1R
2IvxOVcutOJ0I9nPA+xp0auoLznBpHXAi+K/NVOo4j4dSeQ8rKrEgzUXXP+A7BcFuddCvbGMkfFZ
0bf4sxiJtArCUEqqQJJA3xBNvEvmaYTnFTyVQQfXo4BKRM93I1yg3Ba71kPZiJemH/SdmRgvyDWZ
23RvtOMfXUeuB80A0bNWnlxw2C0SkPf5xpSZtlT1Z92E9149QxQIX/EjfjkAEodmIuTKlrs+n+TG
6IPj8lW7QK/TJ7fx5afOQuDjFfabvgwHmPrOlQqJPr7Xd7umqM/2OMLftwh0MRLrQDvxxPLNNIQa
hvzP4hyYw0UM5gdDvvxungRp8aPFEMWGS9+aeD6EgSe6RhET5o61z4YllzZwFTJ8jwA8p9vV6JQp
D4hwgEoENtAtwYC3vntW5I1+zFgZ++rc+77kgouhlAR0/htr1ujCEC9NIiaKLKalO/70ZfxiirIB
PygVeu38IiRuSsLjnhpL3OWR+whD577OE/BY+tOJmXdLK/tom0TeS7qtYzrjA7VpHudAV910DLaq
pLdrdOEulaR6jVhcFiXGQtpKdrqy9rkpZgbB7akbkDo4OtzbE7xMBj8JZgVD75ElbEul3kWBbCKO
IACpREIW87nNRlQVdIOYRUV3ESQ7pCZMN1t5n9j6EnVyb3VARmuHGNe6rHFh+sHWwjIAkdtcT3OI
IgS1Wdv4194p24ufDruh7/Vr8uKI5imVTwHyoH3tII40m/kvvAVsC2oY4kF7BVoGW8TkXnRA0KhC
QklkgryaZqm3NUSdD+0+RAV6gXBMDcZNVKp95B8S4NVp/pFlT3BHUuqxZjMAS9valnv1ZQYkLU7W
cnqvrPH3ZAz+PhncK3o1hvekgPtgkms3mHZzDnEmGYeHadnNK1jb6yEgKVMq5ENaHawibPdeFD/K
PtmFZvTYDfeR6OatDBccSnH1K1DMdu6B4G5QmELraSFT4fOPawa8ocsWMEnNg9l9hRNSWKv7GkdV
bnzT30yx+WXOywmKl82NcHbA9Pc+wKS1zLr4YAQVAyyGBkqY+JBLx9kXcj62IhR3JDqQDGFHT2Mb
Rq8JpV1bPJdJW2/7tPqaVOJsAN/EJ3pn/DF18rtpTDRe2r5PF2xOYfv3dszeib7hG+ZAsi6ct8jL
0OKOdGx1cExz4kYGG8lMM5RIvuaF3cosJIzrBpsImQe6ITszcH972Z/U8N4KIjxX5RT2yz70t1YV
/XZTI0CbaL+45otflhhYuh8g5vpqE6q6rpeIzKGsd7bwrE3of8PYitclFf0mtFmwqOsg48pN0LAy
tfW8H2va/zBs40dvb/lKXnoDVkyT4iRPZApGHciY10sG2gZKAKc173Kf8VZun8dGkRGM/k8mzmvZ
mAQZwjjadNlxog+GLRWwWA35HvMf3TyGf2VqmbuEACWT7vSlLePX1jx0QXuvB70fmyYglqdaYu7Z
/MpIkBGBfcNh4tI2JeWaawwIz7YuWK3OYHc9CCy0eli0BphM2nwxuFmLcLh6loWc1gS3Z/sZVZHH
hPhQ/gnJCMkCJ4d3h3V9ajDfH8Y5qlbQce4L8+oUHmTWkeWlR22RAHxgp24vEYaUs5gEaRI3IGRD
GqVpgUvajUxCT8MtsheuHWSpTdaifzbzvW8QYDUk9nGQPNZ02T7YYDofaguZLihfz/Grj1E4ydlL
APrNi9y+rxoAwD0JnV5z6eAaeMa9Q1R0lnjD1XfUErhhnh0zfE47wwYka+QPhjI5FLo8GplHg7s7
uJm/tXqFCKR9dWEXIElDqZS/IxYnsTKA9oVC4mSN7U5D/j3WKE2ACdr7MjbIcAbP18I2PCxyKRNt
9mR0p3Ru7wOdDI85KeSajlrry2uoIbDVc9CQJ873SVxP0xA+zrYxPUYKeZozzX+piTlrOrbBjlvt
s5H6CXWPcexirv+wpTfZcGFSc+gD6J9+PU/2CXiYIFSCFPn63iVcCwl9s1EVYJFao4pwmt+166hd
O9a/WzV5bCFImLSYPsjBQYviarJsdHDq8omeP2h32kcvUgX5bnCcp5gCJC2YTqOmUlscTqtQ1djP
S4afExo8dO5olapzKo1pg6kOA76HhGj4SEV6iOYxQP46QZeLDy6DhntTBtvFI/7Z+n63Sy0jP5gD
+X/AqF6HOkIaW4rPJCI5BmYUUmG8kt347kkyjkRbvli5/+6qcccPXjON0hDm7AaSRNtXDA7CXu1I
9+0OtWUNu5H+gjHrD7z5PzUihL1kuGgL++zhReAG4h0zMaWvbBG+DpVCQ4NSC5Ct2IWxtuA2hjzG
XPFWohxbeV5BDoyJXpHei9+CTnPx+68NA8fc1L8Vapg3Nc3TTU0T2Sf4cIrD/i4eGT2w0X1tQ8yc
c8bK1Wkjxxdl81OwCV7qEXQIDS7RfOPot692RacaSdpmTMfsNE/9sUyTx9RqcPs27heZOuxC5fyY
Il9P3RjNe/yBmpgVEbWhJDGYwPONnUQEoTDEAGVidIeJXNjOQdWXFPNjkbqKgWMG5yqw/pQlWCgH
1Q7lAyhgyqe1hLFxbLDPosiCRxm958uFKkW28znPR6qV4i7AJ+tWrHXwNOSu7Np426PI2kI6rtdp
PiDzmJieSAZtEZGes/+d5RgXR0bUqF3RfIpv0pUIUBaNXoP4/u5i8emI2jt2RorhpCCUgKgb5kYN
OpJ7gLQ5+QMz8ripeora9t7yOzAoKnvK5isxZI8RurZt76WUlAV+LQLa0rU10wdr6vLF19hKOudx
qqRAaAfuojWZuHZo3MehuvbUPrCzjjIE+WlqwC6uWBb3DDrDvOwa1JNrams91vLRt927oOwvUT47
iL9HdSgMj8dLhBncMZiShkDpNuM4MOn0CF6bu1n+Kp32nZKX2q4D2GgPNT26pntQ1bRQ3RBrksp5
bBy7fcn7PlhVjGIvVjEgCLGNgLub99v3kxWz6oc4HAmrG9Tr6EOq4A+qVmkwRrsZpcR5MBDZLCre
fLRjupQjfN5MsHNmEmbT3/GgQ3y6wxGHJLwI9SaJtTYynyLVEdchDuhd8Dev9FyDPW/kcRrsYQM1
Z1x1LjGrAeuqb4XUZsYc7EBhwRAz/Pw+g2xBYa3az5ahBL3XRh3miGBPWBPJ1itbB4e4fnNSfz/7
1YX2JjgPkEAfgB9+BmR/UZaP910y/FZ2Z68zxwMzU7oPJpuNO1exoqTZZixjMFmRZx0hzTzgjyQm
y+mOnk6/O3s4mwHXaM4NwGBHfCfFnVG6/FdGnULrbN8nd1p0rU9dBjuMirVaqVHcdRfHcPdVW10q
C1tEDZcFzAw+8A7nlG8m33GuZnQsLTI3eQy8iefeA+poVCSoF/Pw0RvwCRmSrOvFDyPOhFp89obu
93Fltat0Dp/KIUYnDhydzmBi0taClDqs5yevCZ/cMf4Kgph3WG6R96+KRQws46/IUMdQWuDsrV3M
9sZ39EXkCBHQJKF1rckWCE5m4R/TMkGxhLuD6GJ8v97Bi5Lv0Hod53k7s3sbULw3HYQ+L3x1fFy6
C9c0fImm8Ifq85c/sIY45BYZzS9GUkvavfQYfvJoYVDK3qB6mHuWPz96mOluVknzlhrDtqFxNAfd
Azy/YdUX/pNLm7FIZrhjFoFySYbkmYBAZj/sqemI86OyonxsnH4zePYJJNCELQFfljBwc3nJHaPA
h2wWH5WsDxkoY3foT1XECm1E28KtzwBlruQe4aGHz7piXRh5N7kckWmOsXisTevNbiX6OAA+ce5+
5wO58TVarwAdYIvQzcGH0cj7yTce4DFvO++XauotY5E7FE5rnxTxBjjV3BDQ9iHTKttZtvmSVOZB
ZazKCHlqRl9z5tyP0vlErPhiduKCXP1KAIQwDIpCXNhj/onClnqvdb9VGd5R/y7TqJFkb0f9jK23
myhx8oicevzJeTvyKKAQYG7QUtp5WXX1hdqWXfITuuNjgd/JijK2fcJ/AKaxQaTykqaAdUuaBsup
qeiPumG5K6HPoN3DN7hCF/ac1UtIs0btPfrhSgQEJZApPdbi1If2IbGJMXfFezArqAis7cD91st7
bujgRTJXCePkJWoug26+fJPIGlqv0WKxqBn6zlP4oIR+iwdcgN2wDSOGMhNuOMd9pax4o3sBcrRn
92wk0UPuDbs4S6uVMzju81NDGNG5Miy12Ogw7Zf5Q47/5Ghr6ik6LheUnMwm3W5v1nOHuINFowGs
q2f2UXWJ05DTVJjeMQZYnKFmZKOMlM5mGMCznyalTSg7c5wRByZhOvQdugaEujae01rsjCSVByNy
Hqp+McUILnwEcoSOTtEZ0f/dnPusu2G5lXX7u/b4BSJwBDb30Mys675r/fewHIZDzS4CvyLQOQRt
XBKhYpo9XxcfXm5EB6Eatq9m8iUp61IgkIhsyy0Ukjs7bvZ0rijjYvvqJtC7/asXXGRLWYCwkc18
cqF2/PYH+9vQR1QVqJE1Twuvh/XM1XNFcYmTii0aDqP0MDf1N5LP4FgSs7eGtaLXDMt3Sdg9NDGi
a4Cc7+QDnUe/CVZRB7zB0NOLmd63AVKEMEJjEPXuixMHIB3bhwHrzcoz/b0/GS/eQMKCrd9ERwum
7uhWmU24M1Jx77sFz8V6/rTyFiWMnWBDwdsJcfvAdbkTpBtjsofzSZz4JTWD4JrGFmHqItkFTcJc
KU1ORl7shgj+dt1q2k1cdyCPFYMC8WnXNUV08+MMPZQI6W2yunCPNoroTBD2Uef1F4BiwLMYbGb/
jqi0+mrGaf9SpfkxCrHCLk62go4ns/CEHvXeRFy0SgfiC3F/L4izGGtOc67AX+zHGMJ8Yem/ygzp
ZuEb0Ndneegalg1g/MG2zPWdrQf61D48LpctRz0+Z3jVKLdQTlb9J3BLyLUUNrqQG42l/AhEq148
ZOcpocFGTtRHjOW9lQZwv9zcVWGHwErC2LIkCrgU4bFB9jEOMiTQQA3LgRtU+S07SXf48Pqc/YJ+
LgrIxLGUhDThhyUqm12JZsBwJizZ24nGeFSFqDZ8d75NBBs/shX2o93nByEidneze+CZClM9IG9y
GDp2CRRnYcbDVvsAC3PXPUyjd5JJgdy0JDH9/3B3HsuNY+m2fpWOnqMD2PA3Tp8BHehEkRRlUhOE
XMJvePv094OqTpeJ7j63p3eiykxVpiQS2PjNWt8yfIU5CuMNlvrddWg/c529cl/nuJWJs0FXeVe2
hrPTArVfYWtd5wIeb5ENx6ZgUJkW9amPqzOSDk9jFLsgKmVYl8oGT8yH6TMKjK34c0KMtUxo6JZU
oh+2j4iGWMZNn85YDcfGAFmoDxVqDlUBjWO0wblRg4tOKLzvdFzVrp0tjRHZMl0OteDQLjVHxVVF
+is4w4+oBr7uxISJ5MEd2PhNIpDLilZH2WqX8TIvZn9UouykuPnoHqfO5h+eWe5jekpVxpfIZC5p
rt9a6LZoHJRXqQgd1YqKdM3W6casEFW5cufrVCYKpi4VNouFv7RW9cQzM3SKtlf5zRO56MxjAwtE
aZyhGyKmTej1UmZMRiVqBuT+YV+5n4oqAJoxkbLiACmA2U0eA9Wt32Vb36bvUKIUF1E1yD1J514R
YJe0MWqspU3xO7TOMsS2Mold6RMVAd6gKj8qhWQdn0t5bpkuLslzyI34EMyKiTBOzQ26j7M+NNo2
iiE+JDG1RW7Z+z6sf/1VFVQTAm45nxuKgliLGXpEr7MyHWaf3x+yEEX3+C2iGEsuwO8/bNxoJOOS
W73mzGSxGJFbz8Bqh58WuVarnRjImBt2yvW+kGq4YjTzq87pW32n/ya8+0XhpwcuGG2notmItS0I
k9FjnFzui6nbIqgcobj8jwzy+1d9Q1HjjLsUeXKeIhls80umlVGM0L86+P28Wf3+6uHM1UXYsLIA
C6UrZvLOLxrhb5XVt7DwW3T1/avf/owqdMVmUGzrGWvWzXvjnkjzVV9NhHvODhDG0CzYLHQv3x9C
SdvKZuVZn6XBwyyjw47pgv+ff4kEhq1rOSvvnAgKbNTw/JHCPJbfsuIa4FOXR7HHnYd4MmKhGBb4
2PGpoR2Zd8XfH1ruGiwS6ttvfyRMZ0+VW3ilaBmp/fYJ8O2//q3vP4vHTAMMyNH+2yd6UplW4E4w
hCJJYQIIBh7h2/63D241r4O/fx9FzbpkeYi2jbvAgTjOIr1VPLtV9rJGp9YEc8R0Vj7YqZ/dYbNd
TR3BqUPPALvM/ENmSxVLWbRI1W4CKqeR+To7vKoGWFYLvTVMdjlujDaDopRLmpXYZa9YZIni8SS4
ZJIHPxp4ddbGnyKib5Yxz1LQ0JPgedpHRzsOJvy2DHlJcffXJHniC1cgnctuR09gHltSLasG0XHB
VEoZHvDBs5amumUKaRFs78CJB8qgKUwVxyh7HPF8edBwFzYX5SE29A+wx0SXmEwgkjG+YbQpjkqR
MKBnG8sZvR+DYX4I4MA1RU/Sid+eDURrB3UK11o+smCXcjM5hKrkg846ldHQsrCD/QRRZckxly+n
rhWMYdRhmSXqViI03OfECsBwflSHGpgV8yBUgG2fXegTEZabmKVSv6VdqmxULpbOPshT4pYPOUWc
CN7pfdNzoWjRBjiXy9Jm2UqD/CJZfJYiv6/VU2CIbanTqszZ8zZzz8x8SjSM80mlf0FKeKhoqtOy
OKTpmO70EVmYYvhLI42JNhGPSemCAgI0kUCgNNqK5QmpokE33OrR3sfJjVAE5i16f++3xtWtYHi5
8UmNxlVR5k8M4+n35QjhxpePI8oufcqBs7fda5i55/nLFg4xp01GLqdVqKswij8lyreOCT6LuPHF
B8CR+SRUKWr2YBr2s6GwwekYyqah+gLaAqTpVH32lf7S8BOaMYMRBCwLvRU1mgpm2Ll4qJpj3kZo
8QLNXhhj/Tz/dEuwF85dYlmT507Nm90FZxdIhJljrGW0uwcSy8t0igOHzs1YZKp5K3zqn4nbIy1S
6YEqfiybwesEiNYwaj/rvqG8os9lAs6zUuwK1YDc09wAYECqnpHN9IA7UUZeJPCOhixqrDKrFn2U
fSWGkbIx6fKVJL4rgrAaBkTH0FXAtq8Il9TGWyHcDyswp0NdMIPSyN/CUlk398pokajTY1PKG5Pu
PqyYOKCkYkzvzMGqZMV1W7RX1lkyxcxNdBcqu4w0l3KdVcBM5UyZlWz25peORZH+RhIIzmXl9ZTl
dKnCZwlht0DirX4VNNaD1sYeW0rjDpwEAQ+NsvQFM29fY+DrA5KzSE6Y348qjyRudySzeGMR3zvP
XaW+cVYC6Mh1bIUVrlGfn7msUL904weoXhKNU9wTSN3JaOn5dHXD/8gAYbQobPT7QGKZ7Puy2jCv
Qe8Sm0eNYd3WsnMV8GT8PhIir4n6Eln1TzthEDpB2x0z4FpYx9A9Y7pfJiwiVN5FVPDw7UP9FQox
b4+LXd5wIYSWV7/VP/usA7fqM3PN0RjCWUCqxy/mT+FJh9ue1J8CSGvuGFDIuUn9qON2zJ8qW7sn
273f4CDq15WheGn5RJPlLtn3OyBQDfKq+yreuSSA1gktZZaZNzbqBhcpw1+3t+ncdDIIbCR4MeHg
Ud1ROkfRqsSKN5Urk/wbrhPeEqc6mHb+rCrmyYCFsGKMEIfTM/7CnTD6+0YLNlFj8ZUxoC+TqN0p
valt8ZHf4tCc8YkkKAUVyzvQDF4AoIYrqOTgjOfanW7LFaQr4wiIBCxsB5hI96KEJKf6Dg/zQ2Jr
x6qyXktKMAwsOs/SBEescyXE+t2x2dxw2SDs+xL5dCnKsy3y9WgwBhzgT8+Kv6/YTFgEl/7LfMFX
4bRuI3etGMFOh9Y21DCWMUNdkgQ5zhi/1V2wda2cGHesgK3FLM7t1fOIQGwuFgTC1eExzMFqxIly
zRDoFt27EuBydECJT6a6G5EpLa0K6o6hsTw0nbU+x7WYbbAWBcKf0nZXvq5sE2s8Mae6WLZFJm5z
IdmFFPnZoqXff3/dscFdD2wZq16Tbio7v4Y1qlqo9OTEU3IbwOZRY9kgm1XUMKyuN62RPtrI6di6
BjVqgvFLcRsvd7D7DcxUQHwwZDNFuY7ba21zL3Xk7SydSpJW6V8tjTSfEW5HZry5zHEXRGV/FJxb
PQKluiof4zL26io8mFI56W63j0JOxcFFPRkz7J9TvRuQkGxh32p4+8pI7Jfj/HTSd5XwevCMxLmi
fajjeKVKW8NEyta9UrccroRAAgZaDCo0muqVMS7NohPTRjae5KBVZPkWB9kVMcV9hbwfuem0bTo/
XXWZPa2pQY4hhkvVNW6majwTXLSET01SEVdjNBI87PK9AM2eMzpSYATjomANg2cd1goQJLav+9iE
5Zmx7pyhhG1aPMbdsO+iq2o2H2pAjSOSZdPXXsp9woPWS5vuXuVhoIWsbAAdFzljYm1iLukUWrYs
NbbtFWjFeGQnVsTCI/OPEXMu7oDLr0fVeCkndd5e+QdkeCtJokprE9cUmOxSVNKoy+JH3HbPdUIe
goiiez2sQNMQ9NM38tNxmCAlRvvipOW6bur3cjRes1I+yZSyoI0eS6v7YdhAQUiBvFBryA39o80D
IMIq2SdvYaNvXLYTuK9ZNMjq3eT99J1BcDPgZs61tZNqydYZH4JYaS5xrh6LYSXUknQw/AL3qa8R
B1lC4qZvm5YmtxKZ6pHNO1q0uPplDzwOX2zJnrJ4YaCPWxPMHyUje0kteWtKFAE+DwrWYvrGaso7
NWNfDIUfbmmEDLLr2d+K4EetWPgmyoNsqHwMhyclEpIDk9ezOZOR7XAXD8Zb3yXgp8Yb/sM3hmZA
8EDc4F5l2pzJj/n+9vMAQiYcVUZsJCwJrAODYd0MFTZ+COEpstjC9fpIgiSbNqey8HUJG2gSXv3A
bsz7uk1oQPFC5CX/iqk8SU5NleTAhZVRt5iV8Yw0YGtIvHmqpY27kJHxd7lvN5/CYj6F2K1Co0cK
+hDC5fDnFBmOTJSUuF0+FIPvola0d0xYywkTHK4pLh+5thDyLEVFHqwdaDtQmdNWwXMYPSaCNJhg
DkoznbOa4AvBqFnrYEXhI7CRIeIhy/2bG1kvasheICCZY0z8p0bF/lw7pKKU9cFvQ7gOsvgaS7iC
QkwXGU+eHSXZos6SQ047xFSBVUiDId3WY1RN9pteR+T52ObKHmKYDXW8tpJhKzNtbbDhX2oYPUl7
dwTObr33csV8Lqeo35V1xpROYz9pR8+lmO5bikjPdwSprCK5UAKhURhtXGPBtppAclJuAcFScR/n
OjvuFggMaIV12p5GhqvgPweODOsVE3m6nnLOFd5cA/1meC1LBLSan/vEg2+sPLjPw/pFTNiz+0Gf
VgrCpNrFCIBd39N0SXJQ1+7dAEsn25ulzcaVZdChqOkq8to8Ec9le7ozPHIpVDxMzsKEho/s56LY
8WOvppK5NY/aSPIgK/1mHQ/wT5CHlSuKNfxMkp+cI2on0Q75I3Ofup4jDrlXsHUmFHm2gmDKcttN
H8tyWwS7acJ4HNAQqiVpWl3PulRrjJ45gXV2R4QhuRndpcytPHbOqPe15GoW+jvMt/iomjs3OVU0
2ZdWmw5DGOg7VmaQvHhLmozKhgdWFkOLNwNn2hkFhuQCreVUxGilmOYVbUYdGaqLyh0eG8ZCvZDX
Ju+PZSesJTv8p6aGvq+bL27xYTXA3pU68onCia5oda9SZ0xXsbMc66C/+skF6s1hYiaC7h19KdN7
ECY9yA3lZzVNrJSiHgLkNLjA3LqdabY/hYt9IPVHz4jVR0N5TRPrSyV7uJdCHnTc2yzMIK1rwYSl
WwApV/V11MuTmNInw+SylpDhFIZt2AZXGfECpEUClmiLYNvXzanTBkILR8FwsGk2PtbbNfNoaFC4
bRYT6bGLdiQZUecZwrtGbRPv6hYwesgQdUxJ1cpdzxrgbqGV9ZzhifEMM0JLgZrQdO9SsJbJCv+h
H+wXTQxPjCMeW0kaD1qYylMy6zTIlln0+KlVTGRT3OnQlHm7iZ9YZq1PaJiymwq19RKnRQzbB+aK
ZyiXaVqfY8sAr5lXkhikbgb+7EqXWX3gxG9AQWZh8QueYi7+9rUmPEI2FXv5wgcg5/R3LMTvxoHN
gVoGFgkHUDnklyXhOiQExYCthPoCPnlNxAp2KfveiWaL39SBD+WRvSUv5N4MDAotRp2mvoG45HW9
SACqa+/9KBsSQ7UVtvUtz77Ay7XH1jUyaJkUe2SJyo1OLJ2TZufYRKUt9e7iSvHQ2Z8orleuS3oP
1fp70bQv+MT9osruUhNF9ayqBtOH1IFUNs/3p6OuInPPRE1UjTBm8+o2iSywcROz9Frd0vWBiQIK
QSNWDWsrzx6jiGThDM1yYVTAYdRpWDXh0seUD3shX7ttgGc3st6NcSiIRIqtdRdp19BQMcX1kqN5
tF7adycX4TYp2SYxYmxtjYyakTStuKHlksUm9Glpk/7RMcu7UFhAKBxr0UySaMHyMfLr0nOz6cGC
SL+PuH8p+NJ43YjCWLVDWMOpbsUalQzRCA2bNcDiegMKjgXOFBDoYgb3ZsVknZisN8sR0a4T3X2t
mGznh7ZbEXwcL0PwZqvJMD1XdjY2azhelnqMFb1fh4xXkFMSPJNXLRQuA7liumWZ46/zse+2prIV
RKpdkoDvTMQdCr2OHW5QrHV1+PxWH///yr7XdMtEafyv9dVb0PdR9Hth9a9/5VdhtWYaf2OCoplC
J4bnN4CpZql/E4ZlaMa3qBnyxT9U1UL8TYAzJONetY1vyfU/VNWa8zfgRqaDz061NcTY2n+iqtb+
lGw/B9o7CJhMS4A9gxLm8P39XlSNIjmdYqaVD2oBGI5BTbtV0pw5gQQBESXKcyonqtheHtBDGY8O
dLaFcKtxTxqSy6NneqqpXDivJc+nSGU8N5Hu3agZ2we4wqoK090KyJno3JodTqMxR2swpjB152Fq
BtceIN4RWdctKpyN2kRb22iU/Qh1fo9VqSduRls2LiRvW/BwbbVAYfytQuNHsjNqg/XqYJ9ZpBrG
NpJNBihMvb4lf2neRPY27l5fkrtRT+dpQBuhWnmzysMh2XC8XsqgI2JSbcSmBbkGxTF27hq6tam2
HkvJcMKtH8p8YFnio+tWGuK/EogdbbCdYn3augGtLcFKVMWgBow4hXVhVkuczwGIfMKOfZvcoNDo
jXs0qh81VbwywsGu4qL1sqJvvV6x3htzfHakUZ36wL4IoyruO87tBZmv6x4x3mU02cg4tY2+NQb1
io/LvEJlXxml3TzXjv+zLPD3WAmr3wG12wJ7GkkXLeUuw9ukT+qtcCmfVKK3tziIN3HXtyfTgLox
+N0utsuVllrGPs+HnzmIR7icyosSqec6F9MV+Nm4bJM6eJARGmkbhGZYGuyDK0BEgq0KCEH1Z8/P
eIhCQNqNa50qzIArnzn4KlABXROedSsHG/tWE0qvQCt3zghL/V+ilS2MBr/L2v6+kC0LF4Lqgi9z
NGcG9f7OHZBNBigUv7YeJKucRPXbLTZ7cx0O6biGn+rPm7hmzddFjxq/qqZcmQXJSbQV8d4MRX3f
ubiA0c/bKyBJXp902sWWAxpJ/FxnVn2WG9y0HHvVNDpYtIvuEiVq501hPMJnbzdCk4jUWGLQPRWo
d0yw8g2bdkaUQV9SK1QTvsASI6uuFNOxc7FcUeOriIROeVZ74ajwuEohb9D0f9hFwuBwqp9x4zFF
tJ+6tDWvISaZbupfRTbrO2suVaJxl22tk3+ljdfacACEtqSNEgcpYKfS9kpdRTiLcv0Xm8zH8H+C
r/z8S4r5X2SbnZmjNWRTi9n18cdXnA5pPoQcR1UJjzf+FDNfkI6BlbWQD3YJ+SMcG3vfhOO6R7B5
p5ON5frmM+VacJ9iGy+6AzzV81B0r42KRCKJaCpLmGMUnNWHSR9KDuVMMtGy6jhCUl8k4o51aLyJ
550qm8p4EZRo2GGcT+u66LU9hTa5zn6L2zPWz1qc72honH00vM9k7n1azC00me9xGp3LECY+6Cjw
qw5cdUixoMqjR1Hk2oFXSR5Z5HlOG8yO1H6pB+WAyMJ/CoyB9h202h5QLbA42Xc0MJOGhK/40QNN
BhYrvaydcKI7R2anhGfkgEGhlcZoteFLwiE6W72xh+WVwQvUP6XVHvtKaFubw411S+RlHYLvEpzc
0xj0R8PXmcCx4m4MpVnpOu5uZ6C8wNhHLQrulGhygOpzDmVPYgFEJH2RZqGxj/GB8BxiUzlFeDpo
GnUgb6HoEQzaeIlza1PN66Eaj61tth/5FB2TUPePBarjOo8eTINgoqYG01vHYEXZWIZ5eIUN5ixJ
QxFIQmJ3rbaBus1ccCggi+pGVkepoqCIUwWhLtmKSTyZh8LSHi1Jk2cQCK7WgPBH7O2LFIr0xoXw
t42iOR03ZEvZTSN7jkow6GidVVGU2zJNjNPMv6/G/qCEDk+Sjlt6wqlxYPEFnQUzGiP9FQnl7c7A
peu7qFq6VB02pY0+TkLkWAQaOv3JRGniOO2W2mbcj2Nw13Vm5nGjfzYWq/RKdHNjj/Tad5IPSc7Y
NksrsSfWPMWzfcd1hToGR7+YkmNpVmCsVBzyHCaimOQdXjbiBzRt45dBsCnrKbkfxoseZsbZb9k0
Sd/0hshk7EiIl4d6urj7/oBJGDQMe8qRnwxjRFLQQOPBdc3mzqDzWZGg9KoDDt+gTUw2WmFtuQmI
nJVUyiOKGMUHYkOS57CNSdtZdiyH8RKaELoD3SPvtF6Nk83jKQmOYc/TUTjFubHqj5aU9u3vap1/
cgxo+h8PXlMF9+JaMNB1TXd1yI76Hw9eEXS+H9DEXuO0MheEIYCkk6VLwR67aNCn3eQa1SUpnf04
wIap7JaVdLsMFeTa3Cz1GnvieMBWQhOKp8DOZPfEVrFYEklLKkcwfJLyYj5EpGAieaRNORI7vUjN
cu9IxfKUqjDXWVE0e4V1Qxbqzal0ihfwmQlpvUO7602uZCUAGg2XSxzdII3WFqL8exXDzFoELBK5
HY85PiQa/rpZZ+wb1sbcHKGJPIRBi9FKaIzwC787TIIuuGK+ugzksQxRgOcVqY8GCuVlP7BJZiIL
EGHpCv99yPRgm6lGdqgQErb5AGwE/z9KPXFXdpz9vULGo6mb47Hgy8MkJHeG4CDqoUKDbKjOc/gW
J1FuQZJGWkl29NBkm0Zn/oQu2DyUo/rUZeFrV0TvlsJmBp0qiGIrAL4AerULYNKZo3mobWBZjTWh
NymdtW2YeGIjCcignnAMs/CbuIFxaQNwD9B4biK/6RcRQ4e7HvXmwhkzdmXuSF1mJsEhCnh7myHu
5wlHzAFAwjRtRSiiflu7RXLXEDS3qoirAJzcJ0cnSD7hIlkeWXQRo7kNRH9lqepKfaU7bI9pad10
ufQJ3D1q0vFyfArHdrKD8/eHLVTpn//+qrXmi/KXZ9ru8+9/nS9aneLZxupoCdNELfvHi7YvtVoJ
psq/1v7goqEM3IOPBPOAvrHe4mZ8ogHdKso0XDvzI57c8c4wNxqO2qWOkv9N9XVPkWmyJgmYKliw
v40EsjJAo5CM+6QBQXwlUCLeD42leEnlXBQzHX84sm6wqqjhtWCzzb4IWKHBxjRiPrY2HQFN2Zzz
aJyqg9ibDXclQPgFYIBpM0UDULmAbRnuZd/j23i3ol47NGYyAS4m+q3W77rhAuvWOQ6+RdaAZJ6r
NIZ6NYmko4jmTbMq9YnYttVkT9q216eG+W1gHc1+3XDnnONsgI7hp+i+zHpVRq2y+fcvvDH3E396
4ZGyaLzbAncKhtM/vvBySupKCwP7mloTAO1YG04g5IPNi9FO/lmCrYY7PKvmHXPTQ5F3lfCQ1zPO
1cT1MRpKfM3ykwxNBYl/Cp4wAh/YJsWT6qvIIcpAWVZG557wygArqHQWaJiuZKUiUQnTg0ZlgHyT
bbbDkbEUeW1vcxANqxw25yEd9eSmqeZ9mjg/AHDlhC6F4VIKXx4tiOEOj/MHUn7Y1qtpgAJO3SlG
7f8SDvcvKytYn//kRcKMpWlC2K4w/vwi9STLV5PRm1dqRJ6YcSLuI+1ST3ivq5AEAL7mC7kEAO4Z
We5Z2g20K3G3LDvN2DFMj5YKWxwvgQNL7TsA2PaxnFsG7KvCLpAHJa62mtUJVkB8ierC99J9tsWC
LdTOQUa4T5roDk3Uc96qxjavj2HWHbFM5pu6CLVdLxzcPkG7aazM9dzafh/DzNxyKk43Gz14hZF0
V+gq2dF1dOy6DNIjO5JKjadNQcUI4yYbVpoTjycwABQNEZ4cJUJ8Tq4Kq9Lc2KPhdIhOYmFf+327
GyWCCidhZx6FLwpRHFsZPXdKWx0Ru2zGNiEXydKDVYu47KZqY8FmmqSJrCaTi0KCg2QfBBAx4yij
vxJJtwi7vofTtTEU0H3kWytL0gCJNirNF6vntoRWO6wZ/5hgJBCsGUi20BThBYulpR1yULOEbQau
pWwViqazZvTRGjjF7CFNs7se35QIQ1KicwuFQNpeo0ndKJgDF2WDeBPSu70iBDiEKRm9IHPn2KiH
pZ4n72IYmjcnIdGtcaYF7ihni0wBV5Fqn/1O/+wgQQ9Iwhp8QWRREDOntZXhfT+BjFCeAY2Ux1wt
Ubso9ynQlPuqRJIOTDVfG2I1ybQ+GSYj+ZlzQ3QVadu5Bs6QnY0yD39sZV+E1k6VVfCkJ5m5sNBV
XaIy3FcWW5VoVJ+zxtEe+8HdJfBbVpK4SLpOhUGhiID8ETC3afAHHmLHPjfFYyay+L4EhUfKHZpQ
Eza0rDl5gozJWacfaqiiWdm1h96IcFyn/ZdNeiRTTyvYFARaL8BlJDc9IvtECY+lE4C6rbFVfv8W
HpdnZ/EHkuB8R4L6h+SWou0VNfU3dDYHkSVUHHGkWgKb0TcPOiGWm3DsgZU0gbsYh0C948V1fonq
+Zd3MYfZn+9iVzdoRzXHROfNwOZPHakjNURJSVdeTYviYMhQHxZma2N7nOSJh9J1sjj6SXU27u1E
eRChby5EWeNg7IfSG30GzhqyyLVJdwfkujrooFqJbTkrmbwYIpY3hnUW66yLKuJwG+FIZ9gQikeX
WHtQdoBQnU6VXi6KG6HcpsfKCkjafM7qFeLBKCXuBP8W70TQ9vdO4n92TndVU929BQRr5bzNp46E
qYXQ4mqWC1ZLnpkOnA3EqaJzgD34JCMxnWkRYWgpDOY6WdmK5W99aP1LshcmDnAfVUsPZQ/U6gGj
iHPyyzzYthmiksIqJV84kPdmC9tljHxaJ1xWuK3bH3Yx7eI4mW6WVnbrNCBXu0SQhVXm0snGZCCT
h486XnoGwHxdsDnxLfMfLGQEa5og5Q4dQLpDjJru2PsLljOcbipCpU7L1DufOTD5ufox9i3gIE7F
5MPUn2uL7WY4iuRoldT5XWhkKzjKJMu09sccYHYNWkildRgFB1uH0F/kW+nq/UGby5kghueVji6I
uG6AdEjJdCXUe9kwQ/Bqd2iwaPHkimS7Y0NDiKE2Uc1H4BzTtPMkxR6cs8w/CcjWLDYs4mlUBsxO
iHGpaRR5qoeEuUavPJET2K3JNFW9aiTE0bZa2gyKDkRJ5HeJG6JzUifzzoRCRGgVnmpz3Vo4LvUQ
p2TG0gWfO0oLGTmseCxkNGFZNmDY2mSL4ZMswCB+Dtm8L8pB1VdpW7uQE5Dy5qlLD1v7xy62xguv
w8qsk4/eJMARdBQq11wP4HXI+h7uMjzMBo4T+qEPzbjnieu/odZBIN5wRwZaj9QYjB4DRf/gG1ly
ipwISVSbPqaa+c7ARrsr5981pXtwg4nVXkoALMPMWyoh+gaIWjZW9JQBE0OQVutnP9TtZVGhKHdq
Vuw+qce8hW5ydQSmpSSn/TaSn37Vv1ulY13iJ4ElaR/W/bQZtk2s59joPiOA88umqhyCz4hUCGyp
e2Nn4pBUc+fRmNLMY4pYrpU4zb2kp+/iMfCkzNSrsOFZmQS6tfKliuuO5+9QZyNhJ1l0Q2ULdHaQ
8S4w5SPJA63XqlLdF+qt0xEN5bke/XCQ9paYh6cgP04Bes8mbz41rMaHMRPVxm5GbAZJtAm0MDqp
skEUEDQ7LL3WJkDAxvFajE+Jz2VHcRSGzfRSDihZmqQjdsQken7kFD9mqUzYV/8ohsxeGpZtbwVa
p84o8jMS7QnK3YD4z6ge2sYJNtjMFXaOLrjkFqm26zOe7KKBmkypR3S78bOMhLl2qKGWreNmXkbe
L1dLNxvntPAl0/Cd931ns/spmDlUn8wpxCkMChdXI1IWmYREVxJsiJONSKQm0nDIN85tK6mNrlQr
O/xU2tExwsfYb5Q1q7w0bqptOfagiWszO1jFSBlI/7Ro0RhuSbqqNxo65ZUea91VI7cTDOFaJQR0
lcqQFXZGStNgMjg1OpnuCLJuVq2h+3tsg/hBTMJvbI0tLKHgglMHMnNT9g+AR9M74YwD65Fxn+Hu
AhJB2Tyab02KP47m/WHyyXUZRzf2pDKKE7Kq1B29oo0/yIFJNyqRIkdRqthEcFz3ILyWOdkOhID5
R6UvpxN6hjl4hwQwzLYUs5hFtpOm/7AludZ1/QNaqtiq2TjsXGDey6SJLaRXdn8i8+F1Yli8VnUc
3J3TX9khuLxoLiaXpNrHatuf0mKomTXBWS/ZnyaDNj4bo7wPKizDRlFyphlJdU0qa+O6T1j75IvD
7HzVkIBHlE5bby1q91+elP/RQmi7vq7/a/4bHyh2iCYPm//+rz/8zvvKT2/ZV/1v/6e7h83tz//D
H/7R+r+/P82Ec/XWvP3hN2vulWa8tF/VeP2q2/SXb+DX//P/9ZN/+fr+V25j8fX3v759znH0Ud1U
0Ufz+/0QqxuXhvNfr5ROX/1ftm8Zntroj6HKv/7N/0H2AN8hzE4jlIEu9h+4Hlv8jerB0olvsL6R
OQxmf03GM8y/6fMqynVtncPRnHdONU7w8O9/NYD8uKZNLp5ua7Sa6n8UqfzdovyuzzNoqfmXLMdg
OMyA2PrTcNgAjhaUJHYwhZqh+dYd4pQ1jFTlsTymW9vClcC0bu8jdy5X7a15Mz6CW/Nk5CxGV6Pr
Qd4YYNcrzw0DN99jqIRfu0AXQmSGuqWUypSVhCD7SK9dyl3hX1MPTsxGvunMRvQ16g3CPcNH7bM8
IJ/ZuRg5/5cKT/tTm/bLzwjiyDVN3eY/cwH4u5UDaIVRE5kzMde1n5CmX8N28kpHP8e9wayt/ako
WCOLJPphsk/+3QXxT+ZuLDj+WF5+f3WDd8o2mcOjj/nTV8/JtysJPAc09Oj2B/Vnfq3ujXCpvjab
7CewbOA27U/7wbjm/sqAL7FMHpSNc+c+OPZyuiezxLhoUKuP5V68Zadpl1yY4tenCNHwpcWisY5O
45tjLEYUTg82BIh4lW+Hj/wpPOpn1Sucr8C0LHqe6Sn5SlDVnI0fNVHWC4TeE3/njhJzshcLlHDt
a/mYPdK4KPrOJH/PXlOjs4/XGPJVCxKdAxQRx+zYb9TPYdHpW5IhHJww6DIRD66qh/IECZM8Hs/Z
47d5zR/Zvocf8Y0fZzM8y5+Tp1wnSGJ3/tYC54No5i1wtv2xvY/XKrnwX+OW2RmGRcpnoCGLn+IA
OarBmBYrO5Cb9TsymHlassrea0RwxkrZVa8c0JlYV49USIjPhFgj4whueb5wH33kgPFlPE/2Mrhj
BVM5t/ySfAXGAsWMcpffTG+60iTL56y/4RHM4xUvR3AcX+SbtekT5LwL8yecC/vOsnadtk8C4jgo
xLedgwKZF2SFeli3UfrRf710Gdc0niWc8tpaqhdDpedd2JfqtT9Y7/nZv2/yk3j4v8ydx3Lj6pal
36Xn6IA3g54ABOhJUV6aIKSUBO89nr4/IKtOnnuq+kbUrAeJoEvRgb/Ze61vDaz4mTeKHejUsHWs
+2grXLLDcAkO/bwL7nT8Ig4YktTB6VV+wGUxbQDN4a3YKD+xG3hyh33UFlkRfraxi8YE7FCsbzTH
f5Ubl9VB9Ai23zyqdJgGJyeYw23d/EjEuBe6zNxY7jB4am/Sl38use6c51f0nNYmu0IOfQ/PMo0h
PlqiJ9DD00Zhd0nGE/GBp1HCXbWdjuaLBaJLpY2ySb/rG6XV8YKBU72Kb9CPtPtgb0CKNMDXIxhy
MOFbjz2fBKnTSMuME/lR8i7+6PZQ7q8yE79tPgWf+qVrjhDXoxf/ybzRHuHUXhKhN51mK3v9kl0H
qPVuppyMW6O6iMSpyH8OXl46hADs0ldrw3gCDrBz4rN1Zz3Plc3qzSgdQoycjF+HnX73F5VP8yjH
j3HhVNdir18bSAdghTqUkLYB3v1VXr40yvOsO5AcAn1y2w99xxIBG7MLtIfOluAUnnXTWFbZQBrI
QYFkOOyR17HX+4WMdHmDupe7iBfpiKFng/w/bOPztPPLnWrYtVNfIHB0+/Cc4PRWGQMVulIQa3sX
azdJEH3gktokfaVPIB12yluC03wr25jZ78AEk2oYOto+fiJharObduETHCXssRDJgqvRIvS1tUf/
o/kBaoL4EWhxv59eYDa6KjX/G0LukWiv7VTvRfIAMVU6DV7dq9I9Wbf+3L6FB/Clxtt0L76Imww8
jC3eS1csOf9+fPxHnZGoPUmmJQmXV5KY5hYJx9/HZhIYTG3Q5Wq3uIxyqopyZryYUbP590/zXwbh
5Wk0i5oCIUomIop/fZqaTW0n+lK106ThcXkKi4UZfp7vuUHaDyTXEefq+98/p/y7Svovs6spqbKI
cgPEDQs48R+lBfqTqj5iHd1JQvaiLNtmjX3FrhzRuec65gpJa+zUSj2/fI4DuBmS+YFjE8kudWF6
NTrCv+mxAFC7mwHpbdK0mL2OFlQbKYCJuvE6olh1KrNmGa1MJBqKkeqiETY9eiWlN8+QShNKOu3I
kJHOyKwL9SgqaXzNZ6U6qQNAGRSjh0SnOdY0z3LZaY5uRBW6c/o/aQ6GDnb0fZtlPjVFJvpg2snE
10xm8dRqRvcQaI18ttL8WMVlv8kSQ7BrNSj3VtucRhLHtiD3cUWI5RsEBHZU1zQgwyTVfnUB2DPs
O16t49AFPwcnG08hGQVZIm0VIsrg8s+entD2UHM0eTot5IHkvtJaTLlDym8j7++inLfA194yHCxW
8Maragmps5hVgPatF7mELVFboNqkOvrp6ja5yAN4p6gQHxLdV89RX9Gkm/WegUpevDHCITGnnVbV
Nx06mCNShhopq9nq4m0QCvNHfgwlnzE1D8cNp5yPKHDhZQfs72VhpsRXZaYHn9ATZAA0NIONc9sY
51glxccQByY+Q71Oix1LF9TPwRrVi0VsfApawe+MdNf3MvKQVmv2SYOJeQBAXAi/LJzMh1ybHzX5
I+D1UjHPvrD++zut1JnP0P1hw4Hmq2VOW+ikB0f6c7e0NVXyVgYfiW6qs0joG9ZotYqIUtcftDlA
UbRYJaSLaIY7YdLupPGrGrX7uRRoUgbTy6iXz+WYfoRXUjwztxmb+zHMH2I/eKSO+BWbVFBmTuBZ
RVqvNS/LZVSwbMtMd46E2NMwAgYjAHJNxKvtJ+qOLvWQQyXS5oV5RrVTlTMYCjF93DoOLmGpPUXy
fBYEsXNUi2/ahBweF8JWSFVhVxe1izqmoXaMDLTuhuccUJVInqEzlgGZY9DaONVFIX0cS/kLnC0g
XMLtVQvJNE0wIekAGwVdzUSh34mGGdhYXlI0p3wDEzb7lE8nnTErEQaHJaobHsolhwb7A+3dTdnh
NJ3gOIrdZvnORF/wxvTbotMAuMpRQm0z5ND48BihyN6pd/rq7LbwrM1OThxYmVR4KTtHk5A3jIYd
1/sObjsxRuTNwHkRHINqasLCK9e+4/BjHh9mQs6UsX8ym+FkKSEZe4QfkbKCucluMEs0LNH6Ee5l
tmTTY8BVtxHQpinUsBqD8pFd01gmjbpTTmBKzI5yyWVWMOov6WatiqAe4/pmAn+yl/V82sVZt2sS
HySPtuTa4866F4rA36pFAPgkiWvK0KGEG3mWMOBaol0qZrMxeznYTX1/kLpGJax19J2yzF1TEqPD
BNLFWHDy6wEtv3xIo5o1m2y1ISwI885vl3xagY5WLDW4ZyaldIdQJFBFHRKkBB+kNbNoXW+KzJe8
R3pd4Hc6rrdo1I9+X+rlX/wi4uO8MIZR5IuAiUlQDAjaAECSMnyOVuofwk7+rgJZ8GS5j9w78kop
j1/n+2ZwWC6yBACFvGnOxc2iBrvtqQJy8r7JT/NOfotLt9nU5/Q8nqUPJGnNsaHLQ4fybobH0DjJ
2/TAb786jZRXf4AfusAespNyMd/s4gbbQHwT6EZfw4/mRJwHOeG2fyk+AevfiQhWgQ+/8h3pr+ax
eQh3BGmpNsK5yrwa5RYxGyM9orFM5YNylvAodVM3jnER7ywSgFieLkCYA8tZaEghVgljL90AugOi
U+36TaIxYRDRYPPfDBaIDnEJ2qd5Z36Z++o76t/CeZOgW2sdteM/9j+V4mrPw4lgEoyJUI/yhFUP
FY1NerG2xnPxyEI+uDPt8Zl+5Fa8RluDTGMmMaQSN0oY7zNFFsf8nN8JhDK21UIdYKVN0iDL5g0I
u/bY7qSKrYrXH+XxUASHFAqYaDkmsVxLMvKWVs5AIVH2pmFHqqDC6mrAtYWab6/FvB0XfoTlO+IZ
EyFjKVWQNc4N+YZLLi8oDdbngjvodxo4KN7ejfb6fMzcwY1ML8RkNzAgMJ84de6MC9OP+Fs3eEnb
bYn+zDYvtHggB6DRj+36VS63iuTlg1NMDuLrFJA9JbQrcQnRnsM55+01NuIl6oImqq7NgFjaBm8z
TVsiBmqFFpxj6qdFjQbOBaJ4j8OJyrFNMNqtWEpSTvGt+Y5SH+tPxGF8PcibRyQYVHfs9GoRw4Yi
Jdjp+f3Q70frTbgwhFm0Kw76GyLMfsdpkQl7PmIDCHvwYFzUL9I3RCwlIuSLQ03RryXQkjWj+WjQ
eEVvRATKUf/SXOE2P/tX9k/NG/XsClvB41hveO7gnaXva34q9/0XezKCd9VvxYsu+jn7wN0swpV6
GZ7wL0W6Y1342RATXuwQ/YDnLp5Kr36AA563tvnGL0D5zNisURfEe4HIaKmoO9UTQDJYTpfkSWOp
CpuJ3ic1/dIl1e+lh/M67Epe/4HXK3ZntGb8JllCCcBpAD/Zj3Xi4II3qm31BHd8CqgqL3+67+8K
6bUoHAAcJGKj1Y8Sl74sH6LBRvKSgNM9SZVrHMmVYwdqsq/hm/L4G1Wy4QvKN6L/3CXPoEnIYtST
bdodhU+iKaP7QNpRuNesbcVC7GJdJ8Ax1C3HM6KYU0IKRuBx5qo2cIxqWx+7xEN3e0jOcUA4IMHN
8InjV9E6pSc/37G31UmrYbGd74tPvFk+uzl6oAg0bOOV82rCFIU5ugNUbCMGZ8zoPmNX3eEMovu7
y0fbMDfJa7rFAcVigA3Y4OJuQC9/bbd+hjhsQ4xhs8QcOqhI0IwNILPYM+CtO6H9ovw8ny3OGrao
1AXc9L2GY4zCnRbHjR05ZHwc31tWedajaTndS8EKZ9wCStw3jvQqefJWf0q3FHPeqG7OTB/79Bx5
ylNOXcE1Tkd8a/PDkLnjHcXV6i69sZ95a714H0WOek4Yxmh+b3AQGl+L3WKXXYAkvPav6tZ85z3c
2OkSNBoe+i3WuKDkXafZBovJnrj18RrQ3ETZSzhf4YkX/x47Nhln7OpKZ0A/a7f3zZVolqP2gM25
fTVvVmG/h3vcKBRSWCbcfNyuHZttaKUP8eSZWwxw/t7yrE/ZzZ6ZQtu7HKDVafSKS3Cpf82KPRns
rhCsWleCkFSWW0/lZ7fRzoyw6qNywQV2DHZklgcKnEgX7yBspkncpcmpbPeleKff1LPxUNAeQQRq
U6pEM0puX6zt6i+2BnQXj/VeejWaw3xlS3dhhqEUwh4x+iRNgIQhK3CJACXvyOicFEdZtin9A597
tsHCeARLWqpu/Sop7kKYu5oXrYX16BnCtidOXtiNksf35Ice76VIbuJ4IvdVjh02qT0Vhc7Lz5RV
MEvFcLdaNqRN9cmqwoLb3J7UW/goEC9jS555k7fWgxRuCA8uIC5gikxgTjuRW2Mi3YfyZgEhnaJd
xIrAulSXGm+nCk8XG4ht/vQ0AfacdsHL/Cu7rMOc6gaH7J3qykBazjskSpZFljvdZdvikNyC6KBI
nwSExuYtGM7RO+ilIT3ONfJWO26P9MhY8Z4Z/BEVBgnckEdk6U4g/Nh9tTUNt4jvGH8skKGp9Zgc
+ofJDX9JL4K1YUcwnNM3KhDKq3SlANIrtnRN97NX3VCYkeKX3YJ35iUGA0X5sHqvO/fX4j4ib+lX
6wWNk72IIgoiUsxRcLlsm2OmMsbHgK0g1DDJTZ/G8ikwWYU7CVYQ5hYYtpInMdq9xe8tgJ0reLHp
Nr76/gMNf2gs7V7hjI1xOBOmAb/c9t+DAAe6nUtu+Vk9Fe+Ff1Kfy+g+vjPLo6XttF38prHwFLzo
YyxsFSwvYHB8vQdSRxRgVG7/Iu1KT9128DuxLDnVTty2e7an3TlKNmG9rRDdf5vahqx6hs2gIsPN
7t7MB3G++A/5jpTlt+4bEU/JKuARVDk5cgqRumguLmjRngzR8e+Km+oE9+Upm53kg9id6kfxuveS
+sYP7ZkPWbll2O3Y1M187P1xAGXAIvyBOS+6EVR8h5RGi/btIXKnd5UwkSdGdcDIOX+V2tglOdYP
pFEwiyg78xmUD91Q60pB6UPxxG+uSARNBvuROjMl1nFLpzzGoig5/qNM9fKo3YP01kIIlLfsG+uh
2bvZtwZGKLnN1jGRPME18UUZF0TQ/V2v732mxUl8Vym3pOpnP4tsTkRbDV5nHUYRCmYCbwpo4Pz0
aL+xzmKkI94iIQQlZQlURTUbddfAaNcAIIu3Ek2d88QG/TVHXneulZ+m/lWHm/qO94SLyegdMksB
RNj5tWaRcMMOiZUxZZVwMFq3rl0rcRYzMmtcW/32+RoJsMQNzan/BFKO8zh87E/9l/FreCeFYomi
+ay+2TVazQbOhP/T6N7IRDOwZz5QS9ZeghFkCrOQI22Nw3yG/HeiX8jqckNLergkLDNq4rRVrKME
dm3KIxIJpCzujAxE8tQvcc8SMdouYIGjekYtTDtUsUlMuaRv+T7ehqPTfHa4RShrPlZIx/A828wU
V3NbXUzzKG7H7/7bvHBWCvCcH+dzeM5/IXi4tucMZOentY+e6xNYaern1fOIwiz/kWZafDbeYrZe
U7zPCxszxPjLMLclbQqLrQx2V050oaGfmSkoTwLZUccJAZS8AKlGjC6HxSAeaoZ4HIJUOkK54g5J
bM991gpIM6aazGBm2265dz2sj1svrf8NaCkDOVwIBuVOOkIcl/ChLY8ujJmYnekuDVokSnF4a/Dh
BNoIp8eEeBgyzrQVClRTrGVsNHxepRKMOFAWNRMcTZt+t6HF1yAc+WFnzcIUJpFUM5JbZIVHXTN5
bVZL5VbNRA+oqLabDdGy/bxSsfmUmJ37JKN+JDN4AFCIEBHZgWBgr5xEt1ninZJapBhlabxlPwzA
NbVvUgJdvOqa4UHCtxxleepVMhV20WLB3dLY2pAKRH63XD8AHjORJZofcqgycQk4SyaF7E6a5kGd
yvh0jBrDX03RXPYzT4nG8DmKPK1SVVDYxtpNJh1AAU1baQS0VDlTYVEV7X3F6shUYHpbaL/qEX9B
OiLhEJvhqHbM62UyU0gxhyNkrJvgE4vVi5J/DhvlTVdnousYH2LUZ/sc4Zm9qBOBjx3gPx4NJici
HY+9Im4k4p1YP7JCHgof4K7/ruJ4OrQyGAZUwQvdi2X4rHkpmWBL3I5sFHuEtuyvEVDBV5cRdW8W
GZQLYYidyMSiImvVfTBY8NWNEF1b54U9yGYjIOJ0fNWTXN73A4zXrNXv/Pgj7WoCYizpWy1hS2iI
d9x+iuMtGmPmX2EbA5B4U002K36yMMPMEs743Nbkz4/3cwBIKddes+61AX3mjGL7li8ZGtKwITTj
sdJ+JKGsbbhPz32YMq9ibKamZmGwNI5SMwL3EVCroSk7+BlBwdWoYvE3Bba+84vQwpBpR7gulRj+
zKigpJrdkBmkmxAzyc6nlld181Nl4LrtYoEGtmBS+9YHOgzB8LK4qFlzsjslcA4pSUYFOkW2N1uu
HraeKhHSEcWySHIPnfOS8nSkWADN1QJDRwiBXj5288tQCS89acM6c2hvwUep++KlbdmMrf83i7Uf
0dwnUslgjYy9oZ4WGSjXxtS8pjoem3oSH1tRfc2R6HSVq+NLwSIhVsw602w9MyqHWDkCXoHxS/Kb
l4IguTBjQ1zmLFGVon3KKyFl8lFYaw/WZ41CMvI/VZ2lcYQ6zihYMJcZHYRFIqm+Wan0WndUHBNo
sriEsKcM06noAQOUbBnkkBZKXEWGG2Gcleos2N+HEGZJz2NHR0gmFt2IzQyMGbkybmAynoV4kVMY
SPIN8Q0882c8Luz53N9OFvWgDJ1J1B5quctp9KAsUuMnsiUBxCoMKanIbpl8JBILIsTImULmxiS3
OzOqdNvKIzL1JCYAI3jsRjXcGsq2Z18atzDxJEG8jUxTDXwwR4ge/TD+gHWbU30yEtfELiinaPiV
pmRelBfSTU/dQgiUfN9UVPQQPC4jq4vn3rIxBG1EhX5b0JVX08pv0VA/SRXauN4g63tqCLqSWpS1
TcP5NjxlaouoUdbZyRgkf8LciWy/hYGKyV1GLbYrcfAGuuCVUnGD2skIhvx/V6ssaSE/wHdNuhe4
lKxHiH6Ff5tnJ6t6Jre4Yd8fvxktjDo19qcLgm4H5tMjEPPTrDcbX1YTz8zFbVGwlx6JVnA1AWZ6
nEzytaQPKIhF7+lAHGzYjk5izZC5k/EhNitKCqn1UaXsXIswewIBBtSS7wqHRo2iEcKFmlSXkjJD
2/rfoQ4BvO+Ao8Sx00yQjfU0jt0SuSYL5ZFYjoPZAFkfWciW7ZuoH3HPXOhr7EqoIWCem29rpHGf
NRskhCzw83MxKdRmsuDs3KPU3mdV9YAr7zKWGD0HnU5bK+I7quuvMj1Yk/gRBBnT6QK6QZ5KimaT
Umwy0rdE8Br4jHathee06PEIzYCQArY409uHPkHC0yoW9g1oiRz8KwRp+dR2VEVqYdmrInKJgMvg
Oopu4pogq2U7paLtOxaQdwrrIajjzEu7iYkVm03TzPtWB3cS1+KxqPEOxWJ6P/btW0/ogF1lM8sT
GYWLzpoII8qtEIQP7AfuFEKH6vMj0okrwteAb6NrcE2wlYSraArG6KVADR0VdilUELneEWCwDQ32
xATHgFlOUmNTWNlTMQ7cVFJWq4f+mIbBk2gQ0Fj0TtJo0rYaUlhdw0D1t5e3DaOZrZsJ5Y5euSD8
eQZkpW8jlUieOT1oWj4Tdg4aHSb/PhalW2ayBk3R3A5jyiZabx9GhQquPxi3jvMU/TwDvIy7W0Uw
aSJLtkd6rYHKtqo3tG3jl15SKRs/KneKImyjkkKfkqIRJt1mr6TlsTejB4H3/xxRPE+K5DUxkpCZ
OGS1yEQm4b2i2zaIexVFt2gJQIsUoCt9rDBO1SrwbQg9sFfRG7a+zrQvdAUiT/YdM4YpET4wksS+
vyYk2vboh/FiApUOZGsTzqQSKPR1nIkCkBrJbA316UNNwOEOY0bGZ5nsZ5GEoMLcq3HbuaYANyzs
Ekjxhb7Rcf0PKDY2Qzg5yYw+uBH5/nWfhHosrfaCCnX8WLib1Dbba6Uab2oTYXxHBkhVGPk2HuSf
oeop48KjGh57QUTypmOznWK2Dk13bmTEkF0furOa7yazfSBGm7pmW+/9ztylRkQNotZuA3itTTmD
JxqtS8JH5ES+cSp1H+o0GJGYplWaRg/V1PCLabQXeSw1R0yyt8QXn4Y6BEWng2KLrBdDRIIv96OH
ItTHTNJk2KX0V5WMb6eJhY0mQThSMxzKkgqeYuFuFJL82vaEPuo6NQFzqVlrcno/C8IxLOeHOqED
wcCuqS6uM1YA6vBoEiIDYkL66rKuPqtxs6WODxwDuRjc3vY+aOA1G5+6jGuORBfS9aYfoNMQfvUF
ysonVKiq243U1ySBFVuERNnRmwkcD79qo/plVBUz2ypBbXzcfmNDrLoHFrxCZJyDxpelJx/f4akH
Ek18EOVRv4PUG0cPwBo6jwZNZ1smqqCKVnZCXp09e1HqIy6kozEN1DWC1jjLWBwWW+DZEMeJ8Iqb
7zeF004Ew0d5f+0VTzBl+vJhp2xnRNmHJsO3uV76x9URg/yeKBAMqclnRGfIlZRKOwxm+PfDeptZ
T5YbicF7EAPwXA+A+MJlwJJwrbFq8yUZ7FqhHBo9/6UVEPgtOMabXhQwrFZBizm5p8IXBmxKJTay
sUkgOHg6rMzE4akpO7cA81tP7tNepeqkLansSQV+dT10U3kTMsXwZgu5fxNPmOBljeRVOVRIuF0O
eY7+pH2zpNE4CH8dyH+31Vmr9nFDzN6atZfJIy+n6lrP0MT7bDCpiilafif6g7ztOy3ByZWo27Xb
/T9SB/6/xH//H2r7FGRg/1bb9zIVyAKDv+sB/+P//CcvQlT/N3KuBQoh8reMBdkwfDft//lfAloG
7jKANuAT/A2T+CPsE4E76KTs6ZixMer9EfaJ/9tC7yeJeN4I40Ow8D8hRvxD8CCaokbAGdpCSVZ5
HmXRXfxN88Yc1CS1VZGSVL0iMcJIbCMOpjysqXfohv690kH5V4u59l+e7R8qjipQWK8PPJt/nn5G
KAfPBQkkqe3fGLg4k7WXgiLoWdkW4CNs9RXwwTfxfnvVY51cw7dzwtPwTFUVBSACViJjQ4S3NA/c
4vjvXyr0Dou3/jdRhgh0wOR7kxVsHxpf3j+0IJPUSKlG6MDZaKijltXcANnlQLAVU6MqUGjtgxB9
esvcpeSPRjOPeyGbesCYlUZ1USKJdb2EZKO1A8IFNqGsSVQNAaHKXZQc1wPQDYKdVJF0jXw8CMEw
Uq8k6y2LQY2vt+U+xRRmx3JTxRZumIgaGCEpPRDZDJKcQBVnPZB9DJ0vn3sq/RK7CGVJf4/Egt7e
mua6Xu+XINP1ain2d7lZDV5CksxB10g0LiSaxUotkGX612ENjCXUA0X6XFySLq0O6wHJtbQtNXg9
f91USxH49tmQEgBsGDGlsS4PYipSdDNK7ANdV7L2AR5hR8tTasYg7/IKuciSsKoK/dJ6Xo/rDeJC
e55VPLVhylYQTwc+yb73CqaqA8ry8rCmrK6XyNutfl9t6lPRSvJea2Ad/i3idc15rZawV2mk4oAn
DAjRXzGrRq5S6f9zvYDYCwbCf6nSatdWIgMiaLcDDNT2ABvyLEat7603tTOmURr+iu76JoJ/sWqg
dyc/Zk/xkI1kQ0LGfx7+XJWq+FUbgCEJC3p5fbtrzGzcooBw1ne+fivAsE9Gk2ErXd7v+i7XSzjH
FsTocqNoJujh5/jhzzuUE4Hi+nrdaJfUWVHpvspQaFzUOzV5syUn6Z83u16S1BT1mIRjWSCgGApX
c1gvRVVBD0Wd9+g3AlT92vN6H1WPAOEf8kSZFr4uIHQbIzzwYZ7y1JbcBqxQEJeuV+HJ54dpKy9n
Alrn8rBeWs8OGYP1bkBruN6+3sQ3jmHD4pwPrISPqJJZPVZ+SvtMCpH9mc3SZKcgReRFtaxu2mQj
hFWEqLIbh8MwGFwM8ome7gzUfLSi8RAtqcKDSrm8yOedsbyG9bTtl9f8+9Lc3TLNb5H0/3W+loSA
swpezuKmKMjE8evz+mqK9SX9ddAItD1YJUjm9V5/ySKIilnb9UuMu28yVGTFQqRbrq6H8a9L/91D
iDhKiNWdhA0+xfogLunQQZZgHdfy2gA9AHbfEuvDei8BvTWBzv9yNfcn+j1WQ1wQO/tNk1IJVmCz
oztc/qAOBtct0+71z59fL7Xwdndd2v9+VB2yqhvGKXZqlc9raPjlT8thvbTeNpUjw3deR/Bie0TK
642z1AW2Vlmp+/vuvz2yFb+FXsj2rIopgyzR0+ulUY3L+nW9OBGtA5Z2uX89VKb2ETJluE0g0EP/
c8f6v/EH/+eNf/7a+hjBzCQ7zU0qZssnn/z18evqQCFQkO+7sMI1yTyLn2vgGw60ZYgCt2/thpnG
zvrWjIDzY32/6wFJW0KGCkXf9V5VJyzLDqdl1Pt9fyibblQrL8U0LrxHVDSUUbTlj/x+7Pqo9TpL
9//4y+vV9Y71tt9/7m//Jxe6bDvRsqJSAbtQREYULz+y/+7P/LlNHhDkQZtsv4jSIoCUWky4nKbm
gDtcSo2P9Vq83CQu5ysJPxielquDxO9tvfTn8M/bMpjUUGUVFMl8GpkggIhfH5PP4c+0vPn/9v+u
/+3PPWzH+X9/rq+X/vlU//qSgk4NsWNslQl3fS3KPwWjmdsvE64SSq4xlulOyMVXfMiaGy8Z5uth
WGa9ClW4kQrswPD4I59hOW4ncyFMzhwhCBHbCcG7WncMFBxMFsVKDGLxd+rAGj2wHESDIvE/bsuj
6ruJytKdlucRqczgiY2Jb1+muXxo4S20A1IhBTXZpltO7vUgLxP0n6t/u22Z9WpChBiv0uUMN3yR
LgofVj40ErboSoahPO9irHiebKl7M+0KL6nbdz6Ofi9IgOL0MN0CFR6JPz2AFO8Z0/sH9aomSfL7
OfslicBYf0EV5S/kWhk6/dEq3Ejj46nJQZ60ysCaDfZfbqlS+ct82WdsmX9fXHMV1gORpZod6giY
zanwxmGi2NT/Wj8lTRHyArwi9s9GvqTLJ7J+Svoy6SdGQ9Qwwp+gaeB+DNoPkJbqSA4udS/zo2rC
wBuo2llJM+2sfNNBJD2owVMY8+NtlhXWuBTYLaPLkERjG4mKfomN4rbldFBkNd3VoC2YDYXZwul+
GiSmEAJ/Grp8yU2XrOeWtS4wGUB+A0UkiQ4v3r+tRjI1fR75IAmK9PuAcvEKey3Z9e20IyTBvJR4
AkIZIFbm9x7xCod+KO8jiQUO4Kl6A0ScAmZu3GK1xmLbjvDUliSI9bAMtgcLQsPvq7/viIglSnDz
OeGywVwPv8+A9WKkJyyCE6hFEYVudhvCxQgN2RGbud7UoXoaCL1wDBk/fEvGEaYx+mAj7SyNcBp7
XCzTemdc9Tkdt1BCwf1KmfTTjGLmyssktx6kdZa2ov+4CtpR2s66uc0L9Qs45F2eEoScmJCW10sV
kAlbIplnExb8CDPeQcqvim/mb9ctkcGOMvVyc0K69e/7TIaOXqvT7Z+b1kf8/htZ17MkY7dqkTNG
zQIaVnmolkOamsrsrBc7NaYvE6H9R1PJikgcLDrL60PLhHl8fdB6aVxmrvXSnzvWx/3+L/MYfaUx
roj1NmoYFoQv7Kgl2VPmchDnnL74ep2TXYIQDb6HNVsLS4q7DQEsv13Sapwkbb/etN4ZBkN3WC8V
Av3UvuLl0bxBpmOK9Pt9c5932h2AD9XjTGFKl8N9WvvDdtCDRISHtdzW1t+BGdQuUUDVYb1JyySB
ujjminZ5xJ87/lwdriUrXCphqdvjwhkooG04ASQSZraS2V/SbQCXWzlKlgvafHjJv00J0gFpT8yO
22ajP6YXth33gutb9PEAdN/TZQ3HLVYSLsj+sdJZnm+mmhraqca+yi4p3sTBYeqfO/mjp8sfooAy
3UR2w+RZja9SvCXpOhOORXzFggSoL562hnTElIgMjt/3KY8v1XgCCkRVmYoPkSGtsEdApGs3TA4D
oenRPsn2yVRAyvR83pdHxeNkIqhhxnbaXzPZgm72g9m+brfocwzhfUmW4P0/tAYiwBihNqJqYipe
ZDpc9J1wVFBFrT6pLqpQvuTHLnRDSpLozci5sxWZsC3k5baqbFHT6tmednQQeYtRTb0ifoqf6viu
ET/Ts+iV9kk7lB+mHV+QE/ITdSJnPigHzYnfpxOC1Z/Jg6lOdIZbbATA1zYhAeM7YVUOcQ9f0g2I
0D55FTflM9rfzbjDPB9elR0NNZskyDvDpYqn3y2maFvc42c6I8v4jNhYtheJPIvSpdCdUnTFlINU
8US+Y9l5EitskCiC7W8+G1u55nvNw4ZPV8FNbsIl+J6+wufypzhVJ7ppQNjc7BVQhs42+6kFrHeR
H5tXdfPd7ubjvntH5zSjdKXO5vCCWYcciruDMu4M2uf2pLpi4CIKhC89Y8fZ5pmrV69tvIvC+wFy
frWpa0+vdr4HagHU2TajnWihLn1Ai42YVPxSUb4C530DDCGIrq7g89qMSDVqZ+h2i42KwDTU0BQH
UMhh+WqwHrklehuxfq+PeH4s3la+1538QR8PqDQo2e1pbQr+C/a6ItjiG2OEJAfbeCJP1kcPZ92g
PJ0Db3xvLYekhhM9DNojibULKO7CO3tIk41ueS22cssdfKpoaJfuF3vjB3lj4uy9EWsfyzd82GVx
wfj2q8TXPLvkdWFt4x8+qunT+DJoEVPwJOzVQIh49FkKw6e7SpadPFeTc9QoRNvCUfLKTfGiIW1j
MKPJw5l08u8DcWO8oX2eFvcV4dcCCj30V0cVpfz79GiVJ1ndiSfWXrf0XfoGhEJlQvy0cic99B8i
Z2V1kgqH1c82R5/uWME+ZY0C4Xt06KVFEltGW37Jt22/QTJnPOuf/S27M1+r/XhGpocQpcxP/PyF
fm8Sg/TQ67gy7e4rcOpv0pBUzGwU3RHYSV5aeGSI8wr58yk4otGRzspBuUHaAipvZTu0WtE3qI4P
4Vd6hw7GYZP2KL8GX8kjTSqiljrC8VDl+ZfkpXohJfK2iIXwpXVHlLb6pdjBDJlf0716eZ7utQdh
h1HzG7wvKkUFKexG/EEjpx9Q4LmoShho6qf/y915ZMmtXGF6K70B6MCbYad3ZVmG5ASHFt57rL6/
iKSIevUoqTXVgMEwALISCRNx72/aff+gH2C2HJFhql/0cNN/YXWcHAF6rCCKfVSLtbPzN+2q23RP
Ef5+SDyuWRXE06pPNxUqO+E64ZHNAuKh/5wdaxhTCKHbJDBW6gXzuX3wasL+WwUfoGny1YttBqp0
pbP6HVb6St+5h/zB+5RsvBfUITfzIfmc7YHSlgh83JFUQQkVZuc+3QQYKoFFtDFPWxUXbrd4R5Du
ECD0/cp1eMEAXQPPSkgCVWmSQBA6b+Nw7ZI92I8P3/xDcGHlecgPMzdqipfBfXtQj9A5+3oHswtG
J8AWQB/6pvrAOT22ZwQVkMYD+8qVGhyg8QcIEaubmNv63vtYqcjUAFJdV8YOaBA6hqBMq1vngKUz
EfpmDzWg2wdbgLX7+NNwU8Cz5GWAAxtH9HbWqwY4lWsPM+mLuwmO1cXfZSf7BYqruydfcBiT9R2G
b865KnekqwS8HkdRBxzeDv21Lt7+mO6Si/fFvE+e4Wjuw6/kEqzbMc2G9fL6c/OqScWci/kfj42s
T9sDwaOTajr1HnXEW81lYtOKFY4vLJTwF8FKeyCJFzU2aiy6CwTbZW6NSCx4BKPE8twgAka2m11k
LRALEllDYKRF4lIMD0h/qds47c+J2cT7SGyTytXNv97bQKIcqSKdRUlrwcbtgPi1RXN2nZ9kIxwW
VKHXnbrfBUnO7qQYaX+SNTnQNOVnIBw4FlXA4LyhNrFFnOF5JjrJ9EPrDuj4zLPQ8JVV6EYwQSz8
6B3bhBvZhEw4hwooWOBikxGWTgqhNw/xATCIQaBSSRvd2/HkGOlmSpLpQGaH6bQqDMk8l1CRrLWI
bhD2+d2uCTrukZA92z1uRSW+86jOCAl8UTjC/UzWlj7N64d9Vnf3vtpvSE+idwbLBJSviGRVuVZu
plhT9n5wF9iqenIxucPXIdeOGAs0+07MpWXRJtZtNSnabhDRhaUIxFJwaeoDEhVob93JKNsoVm2y
Vpcuj9yl07QRwXSiOtwiplWebMgNKuCdgwwHtyIkKGvoxTenKNHR0oSZrdnah1Q1/J3rEZoqxx4F
iZLXhN+V1RkFCIBvBs/j7mVE8eI4oKKpWCPCW78DSCqZyvWU2OJmjDpoJVU7n7KZSIzR1jzVPXKK
oc7MswOniewFcA3RVAcksVymSl7vPzlBowJIGck9gxh7Kmu32pEDGE/kAcYT2SED0Tn3EMziF65N
6zWbSnfbp+iFgJQlXmcm8PccvHc2btGzUhG/3FIsfX2vTkfdv+SDlp20HqFkRInQrJ3M6klFDNdh
1WM4vn3oRSBOhuhEFgQbYHxmIxE7NhsRRboGj5dgMnSbz5bl8GBVIGkoeKWd8qk9s/YNebJWX6c2
8bhHUEPYFY3x2jeuxsqNQgX4l8Of2zY14B8ZVpU/sCyWJgbGEV+ShaHKnFz+vJpY2uN2g8SPVoEt
LydQ79PkEt5BJbliNSEKEUO2yprOAKX5zAuZklQ4miqzRoRORlhjPa5P17arjtn2fzqHhj6gQf7q
3+tj3PwYo2/F2zTar91+p9GMf6BLTEjJQ/JCSGQsaTTVExk2B/oYkueObjP0K49mOGInHu7sRZ7N
1cl//RLIMLR/GLqn2a6heY6qa+gdS40SJEJ+6TWgLvIv5cFc7326yPNUU7Pg8FoWftuW+S5dhFdU
Og9BHl+aKloHlc3UwSgRkEjS8RKTO/8VcA+5eVUoYI0B7R0/ToUJVIh87rYKrW94rsCjtS7FQLQa
/MlwLQyTG8fHlGtLeulzJgKHhlgJevJlJ6u56/WEO0RvJ19+oiabieNX2H6CPMEQC29xEbQujeq+
yrphJ290WaBFgziDrJaekx+j7Ptyi8vb3vnrA6BDDXU7aWB3fPE4n0VcQz4CCg0OIXEqngbtDDEw
z2CPyfxUJx7J16e0DIGJphzwYI6gXDYfZF5KPqplrmopLMJ++85k3iziR8vtLPNIg2IpCGpCJBbP
8RKJxDVs4gj9RGESBQqQ8ppX6oviEedU1M+W/Mm16nQoKycjzivixjZE8mi55WUzjpB41SKMThSs
PM4BOturuXFga1lKPJ4dF9516Lsry0ePs+y/t9l0r3QGc7iZKVXjZTdt2N3VsRrspqbfu7xPVo6w
qq+7qN2nYy+AcnvNr9WD5masQmEVlSE68hrA/wl3N7WMg3v8sKq2Ps85DqemqHVZUJCc0r744Ioc
QxEsArPfGUnCQiKZs20xzGkEvCtOG4jVIqwkfxseoc/pjBfTDA/NfJG/H1MHFrZEQOr23iwGG9Jd
S/Rx6ICf++Zkrplp/GiLvNkigcdcRCVMKmtkH37Vlj6jHIiILG25zdJc9pN9qucThAYCt62nrjws
2/2Hw7wflocN9BBupKxex4H+zzyRl8+05B+3tJfP++/76pJXRZLPYLvEWZFFJuZqS3Pp60H27xXL
2xUOTpxsvpyW6ylY2u+GZXPM42Gldk27kc1w0Mp9jWQpITFSveKGkkX+u5lcc8K/23K4ztHhY13D
PnLL60bLnmY079F/D9EAhhn1p8O+61s+vpwmctDvhmVz2Wb56/ACQ1sXHMpGbiIH/rTdcjwFydxd
nXiXpWvZdelbvtvSlzT6XW3bE1e4yJPrtvOM9w5LSjHvUsRqoGyKWsWUgkdkrSvkG99XdbF6UKbg
LkYfaKfbVaPixABuBrXmYC2PsRztXVMeC3ydSPqKD/O42Uh+iA+f/NjEBxZPVvHRf9pP9l13ltvI
P+R6hKW97P2ur8hG/QhmvzgOQ9jzhPwMXhtbvRPgyfIUeemIpbBoR6lN+vl91ZqI1KepeIy+Hyq7
Q0YSSMayI0c8LLDpIOoVwU1sxENeJhlq+Up4sxHmW2wqx2Tce9lUNjvb1HYTM/lYTA+RDEQcXKRs
ZdFIkAHYM2I3U/Mg++R2smbJueTSljsvzeUw0llaNkMV7hPuRdZ6Fmcny6v+JGuysAoPJV53znGE
/z3QNoIaCsm8E0sAntBviz/1tQnPXaK+MsUzyvegODtLAiiZxX0jRwJtPJQmUfdRznAj3HRPk+u6
OxwpbuUB3mx8rcpeRV7W7YxAkp6GMD+YP8gChXv++jLo162YuwLW+1XA7OChKJpyQJOwgRKH0Jok
kqoQp5eFjhoFmaeY3KblBR9HcaqMhvhZ2RjKKQATvx1RBib+YxBcJtW2sToef0sqTdZkHzmBr2o+
Cv0bfT6Njj+felHkFt837xtMn0C/JQKjJmtx6696syiPU+dap0EU2tiiiAEqLlSzAZh2j45iYM6P
tc8yYYL8gJM0F4z8fXGe4PrxRZZWdnby2rHESxAGYBpgZOgbes3T2wZWK6ES8kzIE+PDTwC27uz9
WcXxAf+rk6yF4MSvtcnuim3SoWqcZYglrw2ZNZlNEakCSn9SZVIlxF0ebhdm9VPVHIS4uDWa8/BB
5iTJjsFtKGHtW1ZtQFBF2GIbZUDPkxCxkhFALVSSyDulWYfSqIst7ehCqxVmyu6I+10tZnWmnL0l
Ytkm22BC/9kp23JEFjnAQUy+8DWDo4AB6bW9jL/ZSB5EttMU70Zdx85Afs7MzHDj+cRAZ8X44GoD
yidKO4Nb+WtqFDkUrL/w79Gyg60F1lEX47IwBHJF1hpyrEy4RFumC5dt2uvCTB7z9+bLNrUNzFef
VX8tHdtlMXcRz1RZ5SojRV2K6e4fxyebhAKgDggbf91Gbv3/0Sc3uX6K3MWPhu+BR5Zm+ThZW75q
j8MJchWZt5ZfUp6t5eu+a8oviu25NT/IcNVSLCEs2ReIN4gMZmlgkox6tLlgxaulkG+zZT9ZGx2B
o1n2WYavh42AihzedTqNOKvvPlZu8y/7bMItayPFEFQNAI3XzMtl0QY1h3pfle1c0X5t9H64sSx+
yn89/uag7zd9075W3xybfCh3ndLZ10P/bVxuOkdFQaL5+5vP+HP1z5+0/NHJpD1NXhnv3vwFsrps
8uYQcuR9W3a+2f06/ubPMVK05Fl3xUqivynS382sABpYKei2iK6lf9nBMVW0BOb089Llm61+0q2U
gLGsypEuJdIia8VEYAiE2sTM9SSLUeCVZlEksYDVyarslMMQGlgNL1vKWpiG2mZKid/Hy7DdicWy
HH9zOF2EHvWhLGGOi6ocv36SbMf1/DSXUOKbrvO07bK7rL055vInyaPLYX7uR0XLWwDro7Lta/1F
3ivLHSGbmCxokJrlfWH3calul63UrHSgXBDR4nVKCFJGxEI5AxrEInkp3Jx0Amr96toZK2TZ4PO1
p1gglWSh9DNu0LKazYmlrmXV+1F3VnQaPYGWTMU9Y4rpGRLyJMZ/N7NxF2OE5br5XqL4Gjf8zGSH
CMJkQFNuuh9TZ373eZGnRbUfkyKAXvAhyMBNFF3/Ebptdo4aKLqtZn4OJ9ND+FjESDkMdkVea2Rb
AKK/lu8LAlWu8AHToB4Y8JpRujw+qx3mIUnABDdMjJNt8DK3BW+9iqERqpimmShB8F0sazw3Jvg7
lUkY1w4ctxRGBrwfxdrEdXK3rF1lKEKuYrMRNFNlA3b1BmDv/+NxNlsHXP5v4myEVcP/s/kC2O3L
XyNtcsdfkTbP/ocl1GYdYmKGhSYdka5/AtYFlt20cTTRESrlvyXSZhKDU7EXZFjVAZU7S6QNlVrP
wFEIdTXdNVCi/e88Dh0DAP4bZLaJCiBgedvQ+Qu5ZK8WRm9A62irlo09OvoFITUBVpFFitYdSD6D
tLTq6HtcoFipiVdjn+gsuZa27GzVgMScgku7jIqhspYjziLATaZ2LOQcCRSGLziYBlj4bkTiRCKx
5KVXJ9G4G0Plbsk7DIOrZoj297goTLz5WFoHdVPl15CWbFtAJoyxIo4F0+6I1esKg6PHHC2s9Rxm
L2nhcqcZj2qQqoe8h3ynzeAWcTcSiBIfEpWSjxs8neuVXZXPTTA/ZUS5L7DLjgpGr14SqYiLAgaO
Q1fDMs7N14HpPgxRfDb9EKLpTNYuKYtz5U3tBrZMtx19bktNE5r4VbGG6YCRRl59MwoieKyP70vD
/li5yWNTBQ+T2r6m4ME2ugVkG23Abe/O2ElnmtC8jyDvWv4F62lQGJH3E/BAxg0sjOph5UQueqBl
e+N1zIKz4cZskc1XZuu1yqY7K8kfNCP6jD5dukmH7CHnAYpJS3qY1Ueb6D9I4s+9h3a7YeoDQqoD
sjlEUcQByTu9jlZ4MslXgjpEXilDHyUBtQpoyJt2eJajPWWNqCkUPaDO/LHA2oActYZ0BYyY2LiE
bY7GBGcVXHq2TuzUX4G/P6Pl/Kl03Sd/qj5oVX3vNs6zF2ovjesgqTTEB3yNbzzN57zHOlJCD7rC
86yBsWT263kskaeAwB4G1feqhQJcGHi9I79HxAFSpL9N7fzYDsO3YWi+uQbJ0wweToBHG0HGuUlP
fmOdOmAmYNV3Blh15ttI3Tr2sYbiCZM2FIbwFn6vZvUTDyuML1SYTyGGKavgwXP0u7TVfliwFPW0
fMp61m9tPsGVDa2fGXY5VmyfwZoL59t2XNlDiYgPXxotgA1EZM6l03Hh1eHnaMCu2nGKCaVInOYd
mKlV6qCr6H0tLciN9VDf5fnHAZVyZM5RrABRxrrAKj5or4nOqSJ2DFfXxPu99y+QAnbieipVEIEq
eiwaTM5UbRAZmtP7KD3mg3KXACrqM/ukOPad3k/o980Wwu6Rsh+KiTB2Mn2f8RlKbUACQRvfda6K
GElihOvOYk8te6ihH8MGTl5qDcxH7t22na2sO3UCuMNya8g6NE2R/DNblRAt2hgoelUJWZ/SjQ+W
oSdr00UqZ0RqwC3LZ5RHv3fgpjdJhhRS7w+rsEZ2hETgzkpi0DDjneGCBCoGxK91nE0UMB5VZTur
rjHvc8cvCWz6txZUAqwyXysPFjq+DLWBr4c6Geh6RDe12z4N2HviepptzZwrWViBoP6ZvpRt4K6A
TdkKuiAFeJG2xJX5w9DDVMfzDH4t0ZvJurHmCoBkAkJosIKHdjRY4apnRG4tTqqa6wjNJDqU63L6
yQd8yiLzHtg8ENg6+mpm41Hts63f1B98O/5KHauewT64iuIBg+LvPWIklOwMP75EVfCIRErPu7vH
XaAQ36exULMxdHfgJhX8fRNdTXS2N9kUQsXO47sGzBm6MD/jVjkE3m3u1U9trT56QYkAicY9Dan0
voM2XDuA59PmwTaiFxHJVhrfW1Utzm8KlAC1GO4xJnp0un3KW4LLK/7cG+gHZI39s3FbVEyQsECu
YjzbqfrBi7mYEWQl390OP1Tr1vcQkgpctHyjH742aqsyHR5bA42hJG8xBEV7yMQuZOPNOTCwxt66
M6+UsPM/9GH/rTGKRxXPy5G8+MrA98XUyZ+3irfnm29cx7wPvfw4xAOCvl32RRnhqg/GptfN54KY
RGPO2HNDTNbQHMHh8NEXElr99FPT86dhqPZmFP8cA6x2xhlV0BKD3IC3Sdua9ho0nRMhfZ52aCsZ
pGqQ/NaLW6WCT65b/brp8meVw2OThki2D8Y9MVCPyuwtFPo9SAPvmx3zrOjC+9i1vs2TiR9S6HKQ
KLrxXGxVcWnJwAqgfUbe5jbqzXOQ5gcm1q9+pP5wfLQ1C1PZhsBgt6HpXHy933njcHYmzV/32Xwf
+d15VBHQNPFB1K1yrWYjgDokQQFEqcGj6ifpOmsvhnEEa3xvZkCFiGXwHsTzr+48nLRNULLaPk3z
h7RPfwQxKtk26RqvH7+4xqhu3LG47ysIzOLuGudqZyhg+ICf/phRMO0Ha4Ltj7Fg7NWbAT9vtHPt
Bi2QpPEOAiHRBkO/SRLS68xXbtFC+NZj37NGFxNR2Plrqwcv44hYmzutiz7GaKOrjEMkrE8aR/2Y
+60LOxfsreJOx7EygAs5/VGv6suoJPdTyHQC6q7l8JDPFXSE7GGvWvMjzkHTqor7Q0EurrYBs7WJ
eUPswN3EeKwMsX0ooUNXlvM6jnW4Fle7p5faHj9gNFERGAtG/VMwoAMeNAjiGfVDP2BlEsW4kH/M
Q/XgTCOk/pYEoXOTDsZzqVkfCLMBMx27T6DH2/3skk2cDYzh7XxVYG5TBUIZelCOrYcThYuU2Ygi
QqE/mnN4BrmAfBmMGr1Kdl5t32t67SNCQfApf/IqD5Hf5Is56DnBlvilhBimqDFCNHZ2Jp/ebRyr
5Hk3WoS6Udkr8kJ4z6M0mVtcN30BuB0Vz3U3z2ilphVUqAzFKIv+UuXKhb7iX5hSrIdC5e3GFWKY
9T7I04NdmicYk6fe5g8uo/nZG7FjHEgzxt6nSOujYzzb38MEeTmnSjfxoHz10FzGh+/OikMA4Ilx
06ahvWqq9HM7WKg1lPHebZCvSAZ3rar4Sw1BxTqagPAZHPym6/RiVUb5k11yi9tZ9cUw4yfUhFE5
qKsfxtSg+lA9ozHrbWMhCpKnKYptzIf8QuF2MJ6Lnts1LN0XNCqt0n2Oejtcg4h4TYRkjhXWn3Q3
vZtskEhBET/amf8jz8lDKB7TJyeeN/X0Sh7u5EcmtHA14nkztAhbjV+BJ6VrPVBvS+PrXGgrc0if
NA9SlvMpu+1Ng7mABvqsTnkiZmbzRPo8XqeZ+opiroi5cSX4pCN7wePCDOcVbSegXZqzUnukunhi
AhYZAcN1Qw/cMVtnRv9Bc8tvlndveCpCau73BqjSugEAnDQulCMT5fIQpY2iePa9cEQhT71vHLji
8YwgnxGCl2ttMlhoiirJqK9GN7jTwwNqNccOTerVmASfEAf5GlfBlyqZb0Mjfmz1+Fbz1Rv0PBAV
zdSzgehH2yChhSLErtHRcrfD8WXKYVlmc/Vhdo3PWImeC5S+QT+naPhh2qbxHZsRoFOk7LJ4uB+K
4NUqxgn3vPBsVQbPXfTaePwhwW4+KXqorhQbQTwvxhItGj9aMTT8rC3vfSbWfBWE9ie7RlQVcSQg
IHeFBZBrxI1WP1hp8j3XNDif2NRlDi8td/oWI26pBkRuawdpJHea0S6xzszIUWECe2kVO3GfV4P/
FDUOrpKtKsT2Iuz8kI6fQ8tYO+hXGPDG44YH3BSmj75i8dltwAcgHQFV3v8SmOGT7c5MU3LfWFsT
igdA3F4TaBOAbr/ljfkIPQpdjjT8MroDC/3++9S1P3TIP8y0v0YejDk8/UAn+PEj5jvIiHZkLjzB
AQTEq/ndo6ZDR7KGi1b7Z1tHfnQK6s9d0LjMO+pdhIkSOL8mjg9x5HzU4+wMV/Vn2PKKnbT0MzpB
hBpcFIKY0M968qB1+IC4tfsNbh9gn3y40dTkztMQQ3FC/NRTIKW5g5BdIl54I2StH9gYurhw18hz
g8d2bfDqk1rx+u8+mIX71Yh9zN5Td88DF0UikGcO3AN41mSyGwdN8vEbD5xHA8qK5z8MJZJriIzn
AFv9Iky2RRRje5ZUD0OcI07jFQhA41dhxc+jmT9NQcDrf+1nVrr2MjRckgFBjVDw+5UYLK7OTLmz
LJz+xmPkzuTMO/1uDp27wVfv9LLEzLdqjm01sghqbGCf2a7Xu0tVDB/0egjXCn4P3ayj7uV9Q1b7
sTFSFB676n4atBe1dD/5ZXxRYpvni8oN5uJqYYNEgNHPxTtk60FBKSrinmoT+/vUaA94Zu/rkTBc
gkN0mPOEqrwXXfMDYFNuvDUiFAhVlMZrPBiSVntJnHBrYy9X+ZI2kB1iJzuP/lM84E1op2JWayJW
Z8e8AIHI4jJ40zV1uIuMEVXrYjwYE88oz0NVzv/kQ7c5AlEAoxqCS37CBE3DCASpoGZy/ZPQOh5g
HeFn+WyY4YvrgxIdnNuS8xqU3bot0h+dru5xjLvk+qup9z+i0P8ezMNHmKhfu9B+CUzm29jwsv6+
N0vnZ5WUD77rgl2Pyv0YlmhnMEMKPRgkGt6ven7UtBG6wt1IImkb+MXeJcO3SjGlMbpDpTNZQH4k
X3XDBBHKzmEIFOVTU5EsjTFwS3IWtZ6KIhPAuS9ZxSJyDkeFFV/4KcSxBdkXouu85nE6BaSbPKLP
BqZ3Cn/ErrnrgieL955ub791AiAzmhH8Kt9c/ZHuQ/ILDUhbi7ZyOMuqfVhyrY9zNmWHvBzWgQDN
yOSfzKV6wV0YQYxq875CDbf8LvdLx0CHmYJbqAdVnVeRSH8V4uNzH4cPyyYvufQhhY4buDIiq9J3
5ZWCBDGETG6vwZQbp3Tcqnr9xRd9shi407o6b/pNbiP4mVWDvXbnykHaJXSbrSLgQYEXEVIIUc6A
IaVuPZmqtE3EfNqk+dCLhCiOrHdDh/zJfA3GDFFyhLe0kmmo1JlazLmidrOkinPxvSyrCa6kKple
lunjUgZbZVXyq6xQ9w8GF60ngYyWify1IquiKJQg35BoqTSkWvJ0ABkhv1baKKi0vqnKvRGdgicf
iUzbtToDWbFzOzrIzxsbbD8xlGVa9zqP+kmeuetZipCBLHAN3shzLc8KcN9y07QaUZffv4ncQ/46
su/K/pJtWSDfg91LFx4q09u0Q/cof/hr6l2emuVquKbex4HVp5fOm4VqpsuQdBvguKK3hDtg+X1F
poWwcBpez6+ZO/28VUxjl3m4noclIZAcvU8j3OVzgYGYPj3K3LUpAl1ZbDv7OZh3QVCRxFZZA4Er
bUisENop/vbB8kRd/wZZdQQ7WdMRfpV/4vXXAzvMHLo39I3MiYcCvtvVSnGwG2MzPqZpEl1P7ki4
L0G7SNAk5RnDG9Cf/safu568Krwtor2rzA0qQZJoTEAbeq0KSor7QRbcImQmReBcROvln1SglJDV
A2Lj4kLt/QqJOPxfS0mhazJu9AF9+Oum4jhyT3mwf9nndSXUHl43G3kl9HFKLKHwif9wt+ij7RxM
H6OV3zeZ2MCuZjYwmRaX2GvIK3jsrOEwoV8/o1GXO4SlECHgfPzLz0Xg7egj9kPewQhW8rOXa2+O
b7APIXNhFDZmAxK/Ib+xhFeL5tJXOOZWPJEsHS657yAjETrp/ZVOKq88WSx365tL9FqV4zNh0IMn
4iDiZF93gUq6V17aJt9df9W8wnMMY/fjcofLryd3kX2yGYirUEUfogFssQ+daCfHTHmxyy2W/d9f
grItfzVZu+4j29fqu3HZfNd3vWzLyoYqJoeKjFkUAiLHoGxQGNYPGuoja7W3EecS51P3EFsJ9Aad
Z3hw+Cq5FvQb+YsPtg7Ty8F8pX1w0B/3C/eio+41q8WqHSA3ucZhqCHCiLQ4scaHPEMaFQlZzdOR
2y8StT4YCiyySukOCgJyYJYocGJG70+rERuWbSd1STCVajBsnMIBzaj72trNezgudsWI3P7P1dxF
W2xw9Q9JCq83tZ+QoQvPgyjIg/MWkG1ftwsblTJ6O72uD1Gt7hEGGdCRsDC1lwNBwIvCdjuYdTyh
M3H7yMITr42lufSNxsgplsPXqhxy5WW/bP9vxpcjR6NTHMxaj8eLNWLKvuz+5nDXquQsvOm9fvSb
juUPXI7yp77l0+XoaFufcxw4g70BAfrd4LL/9eMkXeLd4RGzEr7K7fP1cMvJebfdmz91OUxLCGw1
6Kyllo8CA3yAA/zpKt0h8fhvqlLkQ88m79Ch7Cm1MmT6RYpkyEL2yZockE18bnedryKMKwEaC9Oh
EtiLSXYGCZKhzRigUi5fI6F4x0pA8pt2kpX2mkAVk1D53JdJQFl48gKQOUKvLutdYWgPMj1jZQPv
e5mjVHnBba2GRY1MXvZzTEzDRm9bbugOVXwarzmd6opYS3ok2RN3y3qZdGbehKEKOZ5XkcQoq52y
KqLcPkj9FqzPyTNJfPIiXyObZMI/QxPQtpJfoIubVtaYSezhodREKjEojVTAt7jIsjKvcxw48EkK
NlJxSArISJ6JrL3rq2vVYRUKz6P5LTvUCma8lJ699sXquE8yrBdmEzsHxnrTM/dhxVxSIKSAB1cn
WdM4Mdea7IsGXQhNaBEsiBh5zrph9iuVWsZZEK3lLyzbNplyvyh8qGzk3GS2LVrUW5bs24Sd75rV
NRFjgVGqRCFr8pd+12eI+SNrn28IcvJ6v2bgrnX5Q/c5MbUWevCSi14ycrZUNri25fwSPlgI4PQg
k3FXWSRZnTIyIjyTRX4bHYc+QsdB/oJXRaLlF5WdcY63lsJctZPwpFnQj2ye8osW0RVQLtsBmrw7
KN/PUo0o7dtiOCMO0R4n+5OvkuSW0jtL8ac+IjAHJWq0faj9U5NHpvTbnDBA46AJKJvXQijMxQHR
ZU/1cXsRYLo5+moEXnkkBmlth6b/aGkCHSR/p6vAjqwCQn/2dXT+rkyA5ZeQP8zy64S1xiLVmSZM
DcXE/nfhiLnK0rzelK0NQG5KfsifQd6Df/qpJGxgwNj8EBDukj9KCdvWLNFhkHfa9SeSd56LoA0G
MxBzpL5RLyLqkzMdEj9HtFUSb8TsHA9luNvMQkkmJOU3n0zCdhDKRoHGaU8lIUO2r1UvcPq1GrJ+
nsQpVEVxPd+/mxrWwkctIgEm7hZUhN1tk7iv8gEp7x284jxhu8ENdb2XCjs62gXxs1LoFdiZO64N
IQ0iuUahoiHckGILFqp6chhzQJSSqSBHZ4F683MgKEjMoOSLupWkI0jtq6Upa7IPqVkSD0wg5JUW
Sv6ROMb/NCJCg/vz7wAR/zf90iR/gUJc9/gn50j3/kGqFCtY1zEE7gFMwxUJoWHKa5qqhqKfpXs6
Mn2/KUcOvCLTZXPkqy3D0iwwEr8oRxZDiAAyiimviV2z+d9QjgxHUIoWhTrx92ggIEzohOQakQPk
k96K97lkjrKsU03cCduf5DyDS4h87C2yGRj41dr8JYKZnGht/B2pXvLzXNAPddzER42sxb5AUG8M
h/EhCFnrdV0GLdsib1vXffPQifi1m5YfZBF0rbXu0oyVYDCVH4KqNG86y713HC0m3d8TeG0StUfp
ij147E6nzhzJAs9kmiHPkcGO+uBGuIcgKH2zFE7ZFzdu2BLHmiIco5qhygAm/H0b2df3jnLxm+tB
5K6ABF5qJ+t2oI2GTRNW2sfU0W7x5Ot+aMl4nrSu+zTVY77pR8tGeyZJTwmZah4qbfTBVLGGqRx8
SJ0Z0eFcLeqbTPcrAnN4b/qF/7x0yX5ZLH2Vm255vXon2a9EdnMZugeFtRP8/KoccUOjQA95PMsm
V1p68Orsb/24xVVIyZfYhsqtZXFtF2PCmDxQ5A7HOkUCwZHb4/ks9srz8ZhbZC2dGreeumiah2CA
i2BOOPdkqZmdUVa2hBJHn52TKbD/XvWjLDubpZIeiXai0F3n7nBj51gTydo8FMmE6FoTn8WoHGgr
ZBRyi2yYGgv15qSuPkWzr2/8vkefxwvcj6R1g8zDztEvg/0I5sLxuvE2HLNpNUxO+UnTIqL5KG6f
XcTqXzSY585QVp9GfOUOjlGj+yM2GyL1gbSj8ejE9vBm9yroMQMwgnBfOp0FXkTRCAi41f216UeJ
eYsGb4VAgd0jcaviJW+6d7at+9wgWFD2Y6UgxejhlaYV3p0lCg//sLDTzPPS34W5f3L04EF2yYKs
lXdnpvh0Rdnw6xihF5AID8Zs18DQuYB7Gy494YHLDAV9q4xcX+8G5CZLH/6i88oIm2JbOrFzboiG
7rWmepWtbkYCZiWr79uhkjKE/7lzTlMiqTm295tly7zOUDmwet05L50YpyMEGIAgwUP9URYq2uK1
ozi3Wd61jx1qGuc6jx6qzIu/91pzO6lhhtJFhKZa6QXPU4NXY1QAM9HLcN7bo0aUPx7KsxPhRAFl
ojsHaqkMz2Hb+fXW1zPlFmn6fKVUE1T/forurwVSR5c81U5vusSg4lbW2koCYIe/t43gD99/18cx
/LWvGMlIhmzjHDujWC8wIWsxbIs176nnCz3KwtT5nTs7NLdLX+TPFy9WjBuAIO1jbabdRXWV605+
FGNKjH8Fxte6efG6Ob8kJDxEI4pnEFJvquHUmBdQva5wDfw1wjzGvMS6EoJZCfGJmkRCrW7U8Nad
AlQ0KvMm7njuQVIIb1vRjyUo/b4LijGfUNy9btfN/q/xrFG/G5mGrk7Y7pXWVB+bOgUCsZH1azHo
JRpaE95oAFkeZd/s8HRMfPQwRdcYZGh3OMnHZac2rK31u4P61wMUQX9XBZrBzxjm927a4tiidzf+
TOvalXTNLh6YNckmpMr83sPSYtl26ScN1ezQiOvXBvc0RHak7dH19G+GWPcQH7Gyb5AnFSWdv6qt
XW0IyCU37pSygfXrrfCfNxAKCqiR/gfJWuT+3r1kPdUzdGjC/LNMAxnPv75ki8bWihYzjx+253QH
oBjqZTRq7aJbXm/vnNSy91XWPiu6JoyhEW7cttFc7Etxzjskl6ZRt+6Cjh9N663iqE4wo2oxKPvC
gDQhvhMhjKNIeIHFx8yshcRIHH9NZ4uptlrvSYd8SfDXeEr7anwoJyJjoiULfP1Su8t+NcroooZz
dN+Gg0KqARYk/ivdRW5ZZiLLldf1UTbVClaqXXi4bbv5XZpiG4tkBqo1qRq/zml1H4RZ/B1Lzo9J
0mnPTGaNXR4lzm7S3EsW9va6HGL1PopNZ1+noJ7+H2FnsuS4jnTpV2nrPc04guSiN5oVGmPMiNzQ
crjFeZ759P0RyrrKjP9W/WZpMLgDoJQhiQTcj5/j1Z12MtOpoDpUzV61rIBWnJP/dkzCdhW1OnHV
nlRV0HXmk9LSwG5M5iW1vf04RLPZJWdSakdpyWmEpMtVUvDSY22bT7dpe8p4CPbqRnrNndrcDiJS
tm4T2q+WrV5IZ3TfPdRDFny7putUVtOhdX0P4OGQf/fOva21ay1FB21KCrY/5MnOv20ifxWH/5+s
5erU+Nb/7//q+p/F4EBmbdvVLNu0HKC0DlXmf35p7EgfUgBj/s/eRrsn6ar4qfO1CcGJNWhB+CDK
zh1AKpVX4aAbPHp1szbQ7nlRC/AxdgaBZu9TVGyUCd+AyfQO3E+UA3tRZHpSBQ7hvPMO9wHZkz45
T5qffPe1nwb+afLdxw4Ttb/B3iehnq2L0LROhRkre5C53jbuTALjUI8sA1Mx30e7fXaN3vxXBTiF
2jD/RxukGlgYn5r2fkZ/W3ZtPPSVClhO2gFbhBR4Id5bV3oFmsZb2PePt+nzQul39R6SGigjjn0k
UHLX1XpfeGlxcSPISdLYcN+dvLmMWu79FSrZVutKjr0uwAXN7dVzorfTuo86pAK6FLNJyZPL7pCU
l6gQMTSqzJOu0ePkaqURj7nYTnk0WN+HkrLTxuC3NuVpsEbkwVh7kYrCXEyjFg3iSDm7AqklYnRK
/OiYQbqNQxvQz6wvIueZSqnsUgeRTWnKpndK5aGNxve7yxy69ARid2/wJ1+RGdZ3vArFv0VsvMaw
CaaDQMZ3bkyDAjwvAdGazVuH+4DsSV8dohf0j8NthSrroAfK6tM6oFCAWcm2fJuSvjoK1//LTAbt
PDit9WYjR+EbfviiTX7/jDQNosyWAqxTyY+Fa/hLDYq878I2d6Al9C/2lFqwrfjJvvcD9ZmHyw85
QY+TvwoyeM+uFZZ7CszJqSiG8qVqna0JIuq76/lwnuhufyE7WBx5+kwrOQDRUhZv/Umf5d0MeJa8
yT/FYxacRqHnVNgFOqdh3T+zNQ6eS6+5hnmgntBZD561XHFJahPmloOy6ZTqOlaaepLWfUZphCyf
V/19DTmDQ7p3u0YTIYDW66m+LtGTAhkSew5sxXM3ggoBwh5qR3/vDtepH5Wt3RroZVmt8uZ1KOly
jLN2xLuUN9UgHWY6PA3kqEA4SLEd5TmIM+UJ6OrWmmcBWytv1Pz/kcNiJpX//TxpqzzoSH6irWBp
ruBc++ddywviIVRgn/wr1l2UUPWuWPSRV38vQMh0cQW0OD5rYQqQo/O7Y9TY+isczyaJceUYJM6U
LsEAqCuvgPxLPt2cODEeaqAqD8jZgNWJmn7cTDbFHgha9TdWlP/49ufT+Ke3bxgWJPYC+Ag3XecT
A8eYQN07icH7qfTRCZBt/jaMGcdWx3ivoeIAW+yDlYDu/T1SObF2HUT084H5pczTPWrk5js81ajT
5Aaiv7PptfnPxKirqwEK9tG2/Ofb6iKzN2YTBFt57dLNUWg7mdTyZ/3XcIAi3k+L+oA6G7oasnuz
G7s+yF4MgD7dWMVYH5qcqs58zLpVnudRd4HsCSgt+LSotXgTKCvHjtWBTe9i5xAmtn1roqHuK1Cy
2D36QfBN6IhPpuTn5dPP9KghbRrn3dSCejOAmtm7eVE98xv6KSdU/Lrhn1Ocp2lK7L2XV/GmHtz6
I7GgUiRw+62ug3gTD9zirKlBzNpV1Q3YfmNNAut306SOEsUo5Tm1Tf8UaWFwkj3ZzMXtCOmS3Pk0
EE5+egtN/cePX1Dq8vnj58xrqDx5qA5x5fhvVSGa4Y+qO0TiZ1c7lThbIdm1TlSnIVUvFGqNT1Ag
09gubIngYzbWbMqBRGnWkS7G2zQfCOc+8Em3CVDzrqbuCZYCnHik2s17jKvApaQpfetyx3ukjNd7
HLUi3lo+KKAuyW0IJrMeeScRwdk2r5ATJ9//wr3aOsgV0o+M1nxV6ch805FXlZZcIa+aaoir3K8S
UKeyjJBQ2sp5IYkIcqMbw0CuhBr02ERldO7OjezJ5iZkItj/L2S3JcaqVoa1Q0sn2/z3rY82Vxx9
+hgIfJmaa8DE4xiEz/68iehhBtoQ4OTPpKjRr/TK+JJWyRPpmeTBLvwYaXIaWFLjSxRC5ZgXTrGR
PjlX9qrGNtY9lGDLTwND2Tf7LhjfP/nHoYrPRf/8yR3Pr6770bHJx+Bwv76cVisAVlEiU26vLn23
BpLvdd02yu3V7wO1Ane83oBmuvtkL6v9+ORzvrn77y+mQNHhZJpykIPSH5oN5L4OzLe/cwrMdFY3
W9b9/9adekriPLiKqaX81AXt/u9lgZGDjJYTfvNKu1EKZSUKJGvbarBPQk2ck+zZKVD9djhZUfsc
Dv6z4VcOWLS6XDg9jNJW0IywF+aBc5Qj8DKRiZ7NkfjUpunDEu0bUjOgnfrXWte+TG7tPxGBGlBk
t9WFrUzqR5K6iD53sXacwE6+FIl+kH4O07AaNk4Ba1qofejiCVLv6l0QpdoXZKJWctY/XFUjBbb6
719cXfzPx4dLKZkKP5rOM4T72Z9f3CjPNZiV9fQnQQ8+YeFRNAT41znFfbVpvCo+SCuPgIYi5EFx
IhFXVKPnKb+NAMEYvKS8uRqgcOrK1ElRaa7Zz2DiX5OHyXdvc0BSp8cRhp0mAKgPh1u70ON2GwJP
QyOsdx5d4bD/gSEAXib3UbqyJqsfTIpPFmbmIKg8N8UkKpCtCnLOsynnxY0D0l2Idit9feIfUp7H
e6fKrEOm9dZB9u6N9IkgyDbcooEkzPNscoDVrftP634btuIeXIrLYTb0zM/X/48vd3/1suaROIrV
P011m8Z+SPgbHSZ1UI5IeClH2QvD+q2LLWX7yT/M0+4+o2IH7ObmvDUhjnxf/2leb/oFYm7CWn0a
yHMQkUAwuGrtZ+3K4d1Cafm3U15RECLbucTRAmqRDl7cmwdCVNEBgWAfpZ16o8A2ToyRxhnicGbh
DK3bvPsKom+oWakjZSf/vsh9mbxmYG5D75nornp0eC9rVWn6t0a3Pow59B0PYtUQZ/hGaTK1aBbi
kB6Ry+vgJ+tKOOVXZ3SmVTJWnDDa0j4GtW2tFNMTHy6BGnnsFwllO0qgJs+D3sc7u4yaXRYFqz4p
vYvuTbvCsclL1bV/QZbwg0qO8i3y4+LYQrpFzBWzDQN7n8aVTlXVPDdt9W2Fyug6nkf7aq/YxzTM
0XrM2v5qDFG1H1UxbQsQpc/9XIgDB6b9U0Xn2hnQ/S01UhJKOD055eTsUZNDEig25id6Oz0VJoVQ
IqqUnfRZUT1dxxAE6rxAugj2I1EelO3KJ8kIdpoBzzceXRTsTnJGN+T8BwlxgQotezjaIqLEY+VX
wNnnO95gIVlke0SBRq3kKM+dUjZy9H5nvA/EPFssnbj03dXLi9xvqPdXuvvkbO3vy3s7bS+f27Bz
WQ9940IZJp/rN3tWKaNAlJwGQrZ31/3x/0+7ATnvvjn4dLn7Wv4EQGGlbWp98L9sFij8/bRXsAyQ
xBrcfZpqs3f/dMtVNERcEJszfviGchAVSX4qLeJuF6cOFL/SdsMguNYlwpxD1ID+k06ndIrTMFVr
uxljh6JGI7hOKhD2EebPlVzSxBQlVTn4a87O0aU0U+Cp7MipCBLRRfpkIxJXbOsQsL0csOZRu9L9
LcWt3tj/L+HEmffwz92RxeFKzP90xyKzOD+EftukGlWCVmIU1z/Myt/r8IMck8JDOr2M/hoqF0yh
VdbF8db13S9NgcoNzwb1h694LznPrTctMNS1N1juoXbt+sSW3qTSNp9r7MvgYLca5WC16E7TYLgv
SFduQFI675mWZbvONsV6sAP3vTHbb4VXi2uS+8kjrCUfhPUf//sTdc6Bfv6/atZcXcN2UNXE58ip
5saOPuhqRt3ZYC6raBBPXuwtpjgQV2mpqqNvMyIXSJSPJRRFIqcilI9Wjqa9IFGvpxVE8LaJkCX0
xrE3eYdhLL2D7BVGf+lUQJHSIuMpKL+dp8jGQs5DTKMKEMbySEoI76FUuurQxI267fKmASw9sMkg
CvHiBKW/bN3CXIBkhvesdqjm9azQP/qChkiqcpA96ZtMPdq3tre9u+7T5NwW5FCNpjFrlWq+Vhh2
Z38My1e2ndbGdsJsM0UlMMcR4QqgQ/WDNE1DozjHtS7SUmFnHqbmzaWM6NqW0yM70Gj33z8m7XMa
2Ybeii8kGyKV3byufQ5WeqiFIPRqKd+pjS22baZ8hWM4e5QNXIoJCZroyttEJpXTv3oKVUSCRoEU
rxVljxXV7JfYSgG8l4jNA1kXV/SburALR7LK36xe8S7yWtp8VYfiQeiUqvP9NayQz9ThDiuvJ/1K
WL36WoYauT49tgW6mHHpuQcgZ8ijR820STyhPyVRGizDvuu/9Y22S5Pc/JeT9NssEUiL99RE+9BV
PY/R1CDVlXkHNbYbKD0qZ2WK/HxPB5lTyVs1tPj3FFElnlzXMo4yRTTC0nFKtPIfF4VtoybLkAX2
vEBeV3GG9jS/ShMkWgKRbPz7K1hKeQ0tlC+LEtFyULTtqQqrcxirzZN08aNAbzkA2yNNrXPzDWEU
f8hX5WiLo+lVf2WU8l97I3QfB8N57vlVvVeinjYtOpz8qloq94P21HVu9DykQXKpeuqWitnfpUO4
NkeHcmtvHBdRnIRz8U9+MEdAxk2vnO5NoIpfZtUMr4iJE2N/DvTOOBDH/tXonmkcktaCltjza3OP
bN5K+uSUsUmNQ1AH2jZWiRVUUd5+0X9Udmd8UZtyPKWlSuJ6NhWlGDaVMYqNqELjS8WWYNF3mX/+
tSb3S/OJQhKxDfqgPDtGaS4T/hs/anGa1EL9Gqb5Arni7thVbf4sRsIbapR9LUcL0edQMR/svhlf
AT/sUnIuXw2yL2vFQE8iB4H4HgFDkPPTQENgMypMtpQsd63FvPgjg5JpRyC3Xf4vv0BNVz8/CfnV
2ZBm8Ax0Iam9ZaF+ey5Yfl9UaVvl352aM5xROOJCSaq4lBSXLJtUjTbS17dFRTIRybTK4Tlxn0ch
b3/wEggYeqM5OAR/qOwftK0/tu6Xzu/XUadP3yIXUYNedfyjmXvjgzFme1/Rq2tmCR5ImdjbUNFe
pasxI3fbWVTa3X1ywJoEP+CkO3keK8sKOewqzbUNOm4cBlMD2AXpgv6gBY5J4hkciTR9v0CRWVQj
zKmyK71C1Dq1w/P837wF9OQoWg97OdDMo7fZ82q3qlBN9WJx6ExY0kzFK57NIQh3gLHYOYyZ+uRX
ArmMiSo6K7JHsNV5cJSNx8TjWGQlpaOIud99sufMo//RZ1Ccf/AENZT/niWnkiMbl47aoWhc1Cop
yNYGLVqq6DIksB+0wkOKcD6PefPhTRQNInIaEJXZhWJ2flFSEG+zJV11lyUPJCZAreledNVt6gFz
DqJGXo8fZZUAR/WNctMWYvwIwuCgs4F88ZLYJO1nlJRfMY0PxlpkThyee4oAn7rKfJJ+0DDQxY22
v5emzpkumtIPi4onAEwLN0J8M7LQUe/GIHhp5gZO4QF0z/PNE6TGwk8GioJEZV2ohCoOgdUc9KGt
+AhoFJPPJgn66GFCABhBQl99qCL4IORoMHWgG9Sx2CuOZq3GyA/PwFSqhxoF3m2TxS3FUkgScET3
vvdlswwb0/tLiPILOe3qS1/3iDrMi0qUDJfCF9EGBr8WAdwq5mgou3bGKfHWKOThl7JrqJ63LaJq
WBDDRg9bt0zqxSrEPcwmVreFn82a3+lO5nayjoyjBc5pKxM/apr1ewAwSKrHc8GoSJZAX5OTFzjT
MyHcczaHLnwvs9ZxowwrKvyjB/hG7GtgNu5Rs5S9tMoit6+y5yAy4aq5ODtJSFYCxYZYHb1pIe+5
DvJJu0YPP+R916JA69eAtNEzRwyl0A+f7s+hZTz1LdXWKXpuPKNSb03BW/9o51G+8is9fE1cEr1N
nAYfZi5+2rFa/Bjy8aFzUkrM3P4RpmDKseO53qzpvLNsnJLyvMgTa9XuLOM2oCiWd84z7T2ETGZ/
G1BaVz8XZbd1M1dF8G6iQX3vKE2nSSYUmma7qkW9K23UJOS82XUblTY/D/W2RM7jK3aVlxrq5BJW
Sb7SgshcThEiZrLR2OgD+3oSORkoL6LYuxdxtZVjfh7kp0LrXqUFIXb3XFbRdysJ1CXcCdmmcCzv
Ihu3pL7XAYayvvtaESuUa7obH1KJ491vx/Z8au3+4pWUi66WnDm5l4MZHSwEB2annKxmXbSvouwc
23mzBwiSvI+Gu2uslNwXQeVr20bfpTtC+x1gdtNupNnxRV9E3MwuIvOcF7dRELZkdePYoOSTEH0O
zUne4yHQkAdAN8DRfA66Ite+5gpVtGimm8cMWrNrkVFQTwSVOr2YNDzwHf8R7BOwhVlbfBy6fmOO
s3iAp6D8MTexjuLD4m4PCrwIfk/VYDcPp3LYj4r2EMNMctBgwNi3ia6sy0jJrrarpMu6UsKfzQSb
WTP8IMc7LFHhay95VAsyqy3PsDix34Z0eJQzQ119i3rXebW0cdwoiZc8uFR9/Xkt3zFjgunF1e4n
7dAnml1uZNccYmReZJcqym1RtP5eNR0NxYkfrc0nU7ui29u+KF/LVIMvOenDXceh8VX10LPreYJs
2LZWr/no8IcMam0tR11kwreTZ6krOWo7FfIwIkPgcp5cp9zSTBRkF9JEQSI7th37FGlmfGB2Yoon
fyoDQnNd8Jfrgs7yesp7VI9gjePYXyMvQxhec7LnCTrNteVpHr+NDuJfJ/B3vbZEZEJLYhsdiyJY
926uv5hZQ8m7XYzf6kY9tBW0FrFu7sno+S+iDpzrZIxr01bRQkJm7MMTdXrSAQe/5GrYrSFP95d5
ZmboyScjdfE8Ycb0KBuNfN+tJ81Ws1Mk8mjuUxRPDGvNygh+Nf4ICy38IsA7D7Ih8t0czCAi1dU4
goRW6ihbpTJbtGT74CKb3E3DfZc13+4u2ZuUCimMMNd2SppCAW0a49dUdy8AceKXxg7Lg/T7sz9S
lYsSj89DVxmHHsgO4PbYWwZjkJ8JKOdn2VPtKj8n3fhrdJxN6ZOjbgIUpveq6d2sA/T4RvhgDDHU
p4qU11Ip6vJ7V1HKC4vFx4hS46bW025vFaX+XBj+N31iBwxcdBe4TXXOx6g6y55OvG/FIVssiZXx
OSkOw3LEERHpPN+quB3juw/IxdT/lwvDHrOtHJC+2xUsPXy22aJtTb0+ujzGQOiGl6gvyFmXjnEz
x9qnXHw2PUL1ENwXR2QDvId8qsZDU/QlESE7vk5F1xOBVnnrHJfR/xvaa93Y0SrWQotwS2S8Zo5V
EpNMIaL901Qq0W88KMWO6TfPyfkSl6nxoup5+NEZ5gAjMohikwr9zVA25iGHyengtmOI6JtaPALX
MJZTKQiAhwGKtRByXDrXfMvCTN0bsyVdqKsnl8Ruo6Voo2qTwRNs8mdhOA3icu1o8x+2Kk9OIYIn
re+mbSMQYgPS3H4EaQKcTLQvWtjZx0JN8qWelt1Hg8znYmjD4RTqYnpudPPkpk77oWc5XLWw++7k
cvA78Dll0WOpQAIyJ+4JUDiwL5K3l40dZO6tJwegbyGXf59jJhANZFa51pTWfNbNaNNR4/El4fd5
SIFbwZcZNF8io6dWLlCc2ygfJUJbZQ8RyjyqInWTGanzYsLFf81KcH3RqJ5y1YuAYuXelbRsdMoF
+evZki7ZQOE0DsK4mAAFr5NChUecuFc1zsJVqaf53ivr+k1PLSp+0sqGhAEz0YdvzdhDgzRbmafv
VLWMnqTlKGsftphnNRXhMirLlVEIcazHHvKMwim6BWI1v2zpDHvog8uqTpCd+PdEOfDJbO3cABuG
BO2f0/5p7j9dsynJgUJ0F7APSaxLq/vhzqjCZhESWInXCfvmZUgl+VqNv0DILH42sA8ZpkFJFcG0
SxkmykftWhTsG4b/1M/f1q5Xx8OYFETeqdLdaKMa77yBOPegUUlpFaTjK+4iX30rulS+UrxIfxiE
v/yZllyo4/ee9O5bk4bBtRwIuxXFUH1vLESxosF/s7yazTocPFuYDsa3iviDnKCIZL77m8MlRNHo
KKa24Pfh198zK1zAONZ+TSXvSOTkD1oAOZUYouh2bSeKfvp6WjwPsADtzdaeKU7D4WPKu6W8tlEp
3nJopoJkpAmLgjHLec3vqk/MXZDD1kBqM4KnAiy4BITLRuK/JVRc9u4Dn+Z9MuXkMgzQFhMDKooz
wPx+gU/Xu7+GzoYeZN5UrEKhxhsLpeRdXY7Nh0PNXtfGX2thAIFN+JgizYm/EuRZdp49Egs1JjAc
ZbmW05B1ProEUV48quceMspdF2EzVoeht6tDqMb14W52sw/J0pYNztyV9m3i30vuviIf+kUeV97q
nyZDZBLuKisEVIbKYRgbfAvQmXlp6+hHUFjZyZytanTgiuiR6G0Uz6DOmkdWsMib1F7KgBJ/Hmtl
idD7LeTkDOEBNq/gFmRyXCJvUR1+uUWQ7gtudqT4B4gtgrM6FeqKn3QA65y6JMMHMQ3c6r96s08x
4f0yDcSWwtE9GsLmWDI30rw3uQ/wHdLAu+fTLFTEqDNvUPObj4tFlddP8YyNG8ESAedr2gdpoq9r
srmM3ZVLdcKLqJwM3JXygQivsyiNCXWAPNFOiharKwXuuI+kRCs29mArGew3Q/j9W+YLa21WtX6I
Uls9tWGpomE+AoosUoXifOgzbY+ixMwQykWY3a9mME04aDi1bIWW+Fc5MHMlXVSqi+dZY2R6sMqM
Vb8haPdQu8g0Q59MnZga/6Wh5RW4yb+6MPgrVB0yVgqKKsDbp1NAMu6hgl1lZtEqnoAmBtB/mPn3
ZEiYwSL2SNemcMW7WpvRys2s8dIKgOTGYKIZU20Cz0VwWJma72W3kYjnsHRQsU/L8CxmVJ9GWc6Y
T/mjqSQoBZqZ/r2ZlEtALfur1oTm1lJN9q+xVr2ajvdUQ1j/dbCt10lN8yc77rIn1XbYKJRwQEtT
DihVvUOauDtLl2KnZO9JBDbGF07L4B604qcW11+q1KPYxa6bjeH6A1K38XThaIg2ZDhkP8z84Exx
+TPtSpLUrhY/Jp5S7nnr9dYlYf4SNFG4kFPqUWwNCkw/KOUQsP3Z3nFydefY87hbtd3UfFhdupOv
S0CcLyp71KfCqsS6zrz+PIjpV5MD7zqkPsX8f/tdZ4gIJkUg/EuOTcv75PucsSddkMNHt2hj6zH0
1Ggbwbj6xlaPavghgMxGmk7tLJOA/4Q0Jy3KlpGXTA/StCDOoxxUdQ8E04I3a5aqKLW4OsnRsPHe
CUjbZ26l4RvH4HMx2O31diES7XC7xk9yoWaIhYf292M7DsvbczslhdXHCkxd80Nb+to+ImtaidPd
Jf2A5PqSaHIjfHSJgqh5Mqs22ALX/KY1HfDRckzKfZ5MPwAOT7tWrdNLXvJDKXOD5OsIK1YM693P
kSSzPuaAVkqjPrdEkr+GmQUX1VS2T543HwQVoLbC67ODS/BiW8B+/UhUHVYgAKerZELqU3gjWJ4S
rDVaN9GTbNw22asgoc43K6yJ0wplj7g0/J7zLEexpq0Rde3SbmDqbPUHxYqHk2w8iEfGheyO7juF
2Jup9r233LNhEagpKjPjyX0L9dHd6JkdbPTZdHvPRgFPc/dytDKSn0VmOme51Eq6RasSLiPwUTxB
mnSbJJxCPxZGPC3kmtwXyS5LM3+tNv7aM9maTKhTHPt8dJEcKZBZQotOWxgRSnKcChGVUqOcqjQ5
BCGCtpDzDfkRIJmnrfwkRYydjdBFax20GY30UVq55TeXP/2qDk8nez/m6kmCOgdzjUCvb9PArP52
DemXriEc+yOhqtccnW55GCKLpa+7lhy6rafhl2FKbv5UHfS1yPMK9kD8f86X/q7K85fK58ghDO/Q
di0o8rmnozx20BNqdZSYYPkwKijllhM3pr83nSifGcepLw/S5UAPfZVf2cpDRoZgbQnbREV6pf8i
d3b/tL2TPr2x/iogsGVf9Md+8r49bONeI/YMZVUt3gma9Ijrqh1Ko5G7tmczCPsL8VE2Qkmkn/ya
VI/0GzFat2o18WxTRfbSsc+vOG/4uvGqBGlIkZtJdUmqKh+xji6011mPCMfF59CtOAjMfuGwkeNo
XhDQcjv4xjrx0CPM9MBXj0D333UbtQZrRRKPzc6fSzvYbyhXT4cYeLZk7UcRqdVm6vVhJX2pbenr
KWrrNVxWa8Ao+rUaKus5SuxiZbkV3J9Ukz4TNFfR1YYw0C8U81lO+XvBAJyTo3IERNNV05cBtfJJ
t8NHfbbiintinkYvkdIj8VnbcCROhO2yZvDOqZ3CP+un18Ga5dPyAN2npDl0M3XcVDSncYbjyQbK
3oR0nv3u9aixSFc0H9CCuREEtZYgPmMSNKTwlMlTFpPij+4qy1vtwfCG082U8UMzLk5hIfQHaVWT
zg3VgYOTPOGWTZD3LBsgnV8grSgpK3C95wkW3jWbd3tdzWbrsWMxC+WrGTd2BbFWsWF3NV7l3Dx0
3WU0tcrtaga8Iw+THVnUkpbKs6F3+vP0Y+hVUUF3ggaLMMPuYWh6C0JLV+zN6C0Dn/Mv1aNWxbWa
dz8o/JWdiZ8irM0VxHUcr8MYMRvYi8+qFtWPVWZWj1rQ3lxZ1nEen2c0Q2Of5aCcNrscT3ugtqPY
ccYDQkc5sHO0RR5UiJuGz2oFATIbmglw3Qz0kMO3maU2TavBMOrlbyvlJMtHHLlvleVAWO2pqo3H
1DTH90nlqE/4qNtIk3qBrwk3r2sdTrdZWkNMzWmAnYccFOeGPQ1fxqkDOPy3L/OzYE+GtKSMsTGV
hZpMiw5J92iI2Jb2dXjwBhHATIspmyn3M9JKSQ61djELfs8jWqIEwUZ2YzA4Yim7cmWzIb9Z7CC9
K3dJ0NVPfhlQf2va3U+gUXT07jtkIYABIEa+NF7bU6vP48nrBdDCTvlKaqL7qUc6h3TtMU1QgU39
tPW3bYc2QhKS7XeyKqBy1WRD1bXT1ejVfq1XmfHaUcGQJpZ6tTLVeB2w4tmSYz0VN3JMnWfOY0UV
a7ex/7lOjmkzBvrvdaabgCYP4mBZxwUkyENGRm302j0o837LY6B4zg0XwfAZzoRQ2MIkJhgJyH2h
YP7eg4tajG2qX5Wpyg99XOZrDTzM15K9WTEZ31t//sihACeXG8ZnYKb6Ug5oMF4LjRNT1fOjqerA
eAithi9oafMonK+dRP1l8JXwLdAIm+i9lu+0JlaOgJhiNr2m9RCVqfVQJ92v3iDynaf0wc7IZw48
OeU+Knv3ZbBIqdSTedGZ7fpiKOGK92193BZxPGwHN/HehxTG8cxMv/GYata6lsaQt6LOwZ/pKrjx
LfwA5vMymtA+rALAaXGrbtxR6V6UKB6InNfwcs+jnVpTj0iUwYBNuyHohTZ2a8RPFuW18F1yU7Fh
4z7cr1Tb4NXzeSnzIUA1qkPlxe0xdV1j6XfoUhfSrG0+/LnpHGFAHzp3bxPnXqxEbxrfpK3035ty
gl9bn0vti+qN2379r2qOOVDZ8JMtb7fokFR7KYTtA6Bti2MNR9kBaudoWSjDOa7s4bGz0/FxSBCJ
tQAKSJdsrKGEZbduL9Iigj083kblgqBih9Ch636/RuVy+07K4eF+jdB0xoMbVG/SlXIrOWtFD0ho
LgUGoG4fUMW2D83c3M1U8b+EahNufVlRLAfA9avNxpyrh6Utmzr2YoqVyqW8wOer/mZHof9U6igQ
+L2Vwn4VOCvNVtQ3UweGIWC9Q80ZvslOK0ugN4P1UE5ash/n4Lqvg1QKsjDfJFmQvga2i4h5C3Vk
ILLkNcpKfS8gXlmOvZq8dlYcHEVmVIubGVClpLv5q7RKBfSuW6I3PLkx6suRUR5k794ooUOKRNoR
uSznNrP22xKK/AaZ+qLV1kJpXzzXQhzbb/rXsI7qh2pw4qU0IYZMDpmewfoJ5fVrHkDF4JkzndU8
2R4U59gNcEgnwupf+9CxTlBK/MhmKyPccY6i8U2ONWViXNywuMqFse8Z19EPDnIsMUPrsbRhr50v
mheFDX4RpoH5KijBKs9N9pccGswgfoWkpfajcFxG8S6zU/NFzsvgxY8qIqLytW1YeEmzO6ugreFo
aEX26vXjPrZIVVItkL9OAfHJ3K3PcsyJgAHr0RAf5SA/cxiB3Sp6kKOKHeYrkx31Tpp5R5wgGwZ1
Y0Yaef/COWReEZ6KP5tx/P+cnceS4zqThZ+IEXSg2crbUql89YbRlt57Pv18hPq27t9jFrNBEIkE
JFVJJJB58pxVp/baSZqntiqIUJvTb7dIIw4LhcMKIQS9Xkkf+AbwmVAb2yV6df3dlRPluJwdtZG6
geUO6esCfobC6tUD2wFiTjyygfSIxDgZLXQsCsn0VeMZLv+q2diXkKVDOzg7OSFI6plRHRKk6Xxv
psFXzzpyvwcQfntt7slBaY9H4t9UiLvVtp/gmZLGTKOKfXF3In4eruuqnTc0yq+uAN1GyhekLkKC
q3ywkpNsAh9geHfDPsrWaZv0NpSW2VM42jMfxx8feakoUXqy+WPnMIJfYht2ej30C8hjovotLHm6
DwhpEI+hW+nl0xSr0aPsIdS0moxufGb3wlEjP8U+yg99VeYrTydBHk6KMd+xzGtQxuNmDFN/FblR
EC3Z6mQrA2ndTWzynVumNpl2XyVvdutrlXsJUmc6paZuXuU6TsEDPDMep3m9PAqbBzQmgZzzEtJE
wdV0GOPmlzTd7BBtbvPArJfyTUhb5+SU9XY+fPSdlm80tzfZNXGPjCe/vvgT1aKmB+H3fOCq5kba
EVFeBJpqnKWrWfaosvGXutnubnLWH19pT1HwO2k63/u2CMcvngehgZarHwOMhruhdZtNRG2ftPue
NX041dTshFq2G9cswwUbleBklrOCQ1ma2zbtuqfRTvunQNsFTmNepYUdir4jzqkg2OKiCRplKtTC
kAPuFUiKnkxAfI8a5//bKIAgio9CVOfl5CCNf3ZAiVdWO8Zv7VDuhyzVr0abxBQWWhSucKPQ0tB5
Db5KYx1Cmlx1NskXJmQD4Yrcao5yzGK/f3EV2MfnMZ9w7VnXa6hxYTd/cjrxhmrKD93Lu5eo9K3n
wtrUSuM2S5Z7VVxPOZvzmJXUNsoTebOTrh1cSFvISmpuFoymk+ee/qyjj7VcJ4rZr/YhpcO1pl+M
+WRUzqelIjOetag3zrLnqw2xoGbo10rOYQnyvOph9peD+eyv1uJvf+K3/VoOesZUPdijebHTANBS
4kHl6wzOwSoECol9YT7xkDKfoCsQi2h08z0U1uIp03T/MhbhTg5Kt0AbzFXtE46/zxL9c06x2lXO
0Quj3U7xKJb3SYNWPTmeHp3lHE/JnYMzv7A5v+ZfLyy7fhSdkOp4taxOu1SiqldqHHhv0KX8clGO
/BkYL7liJFReU3msOfr02YR+C1rFAHzEY2ZTVmI6wjFKYE3hEJSDkLyG8Ooue9sRb16R7vwMqdNy
SJ/ruan8npoTBYRMlifps+uwkdBDcZI96WGX0Gm7rtns5Sy3S6NTNbrfbNMWOcsijAkquQWpZfd7
qoGLhR4H8UPnDPo+tbsLiIhBXVSyDT3Xh/n7U3rcTJRexg+yX5JlAhmnHrXZJO0QsEKXEZXDSs3b
7pIbNUeQJC4/p9qoVqWqjYe6Nrz3vnpxUr34nHrV2/Vd065FGJfEIBOKYuKp5haqqMvSLYqnfG5M
r1EXwRQUe2kzNI2AL8eg1vGfKOfLnzyCsKA78g6mfMakVwHRA4UZ5Vn0nXEx5kYgabrsRRNtpK3W
YuMCmYRxsQP7ysFFP9xNpdEiuKFd9Zp9wUJOL4CK84NPl/yiKan5MVmxOMlGcVxCXfIy7xDMXuTQ
hK9STkfLuxNkoL/dyfcKdqD/dAO/3Q9kZvewFX7nvvFzgKyHuOc0nTTo5vkF590zBb826XzV+5rB
qarphvJLdO5G8dXy22hZxiJtUvE8BrG7nhTbOkVGrR1C+JRmWLV/hXLhEAkfnJZYGUNtfwZJinpt
JIatNncVknewJIl3hI/sfdRp/jqPSbLnAZQUiCMZMOgrxrvrZ6+UGIpHfciil4nsqjTXcRAdlSAb
lrLrG567SrvU/D8nGUWcLcVUgd4iOF1owTcrQNyhaBqDXwOCzj6893SKD86Vn6YKqqYzhXgqS+8k
zZVGXcJYVfW6DRGsyGJrWBRDb5FgHsK3mWJcug26ThjRTtvHxIHem2TMJ6EYGDzACW1Q3vE/jTF4
9HoweQq30Qth/BJKHeyw3WjIm+hzcNMPPstp00ei+ICl2GKjMSElhVwrRxdTW4O3PKkeAZSOE+O5
Qz5oqczZbXQwYvhcjOgMcjZ+4fFylGnuKgy6zeQ0YiuT49S3LXuyPG8NqPfjWFT+SroZVP9Q91Zl
FxMmj+s4ig+5bJnH6RoKJKBM86u0a6f1ys86gY/KtiDNl5n1bvI+yWz3xD7rmjvqhMrNnKGfCiVc
CdAB+3r8Jjo1GlGvGZ+jODB2BbnJfBvoTgCZudacJkEeIW4bd6s2gUlZQ9M1D01HCcMQ9UeCq5rG
N0/a8vDcQNqYzz1hQvrLfjjeK9aoHKsih0erT92XsByVi3CTk+zFhjm9zJwn85DT9e0xz9NmDltQ
TUSJ3imvyNOHLfWLnoYao0jy4CN13O9FJ5QfnlcvSVaEwaJho+P01fgdnhH4PsNewKZvhTPAqASa
O8AzGA7V86SgLVFRqHjrdlQmP7pqsBoRhiC8bYDWhICaU47heQ+F7nTPPtAqbuRP4dDT6dNyFRuQ
HMgxJSiGc2CWFGkyGNQxHrH2I3bHGOUNJdrwuiS1YqNZFh3ni6lMzUvRqtoNBKYP5a9MHVP4A0iq
2WxwVxIcpkG3nnHof9equoAiXYB5Gwzrs8oJudb1V37FwzoJKCfn1vpL94KRuhgYQeFyqIxVjdwz
SvIhm6DBPsiG8g0AmfISRy7z0bIP5dz8Pf4v1/t8o2m73/OlUU6/DVdIkvhlpl+dlrjRUMTdV1sF
FmKr+UxM4JRwSwDUDi6hqwRfdT/TFyU0py9VScU3SBj1Qnhc27rUxsLAVtWInUGXaKhWcqhS4V2h
nOq2gRuwYx4a7yptPdUQS77LxqbLVALDScf3MIF/JyumctsCef4YK+urA8PSY0UJw3OWGtuAGwSn
VWR248kCicx9z1q3A0EiUAwtskl175zHAhiDG/QrgXoGQdrSe2oASezUQM934G6Up6DnN1Swb3o1
Ys3hV1On5Na86n0qhmGhWyI+i7mruMqidPLwFcofIKad/STNTTYgRVikwcpjr/DOM94DlG90Oznq
uOIXZbnugxyUJtmdCUpNKv5fh6Gfdm4P963Zt9onEbEzMuLiWc80/2wH9Us8OPYCYvRoBjnw4siw
bNp8cNf63AVjV+0qL4spRqVLYYJyUDwy4RBcha9GWPgPWkBcXxGfWR68q2IUL3Wd6RuwYvm65g/w
YngzktZGDqmrFfHikJx4MIvoNelrFxWZftgolXFqhd0+o2/ePWcQ1ADwjeLjOINEYZPy9wigxaAH
GJV+UYPwEBvAq+z1I1IkVgrk0indKyDh4gDOznoMgALwva2H71pbcrzI0i8eFNZr9vZsb3RHfWgL
oS+lRwGrnJJH3xuiVsvaIR/vTaA67MrWV5MLbVPd2otemR6sMjx5VZ192JEWgBaL24MwvPSjNx3o
3DlxtbbVPfRFQA6BP8RHlyDux05U3xrVWC0Cn/gIpF9IpmhAXPIuWCclX/MQIY8lcpnKQwSy84Bm
pLrh9y9edB/xJ6MsiquZBNEuNRTl7Pba70ZNyicBJ8f+bm9AXiZwze7HrEcbnO/YpzLllxaM8y8v
jVewhiffs5CInlUBdqLqMt50LedEdVD7ozXxwqqeWk9NoXsLHeKWb3YBr7kuxl+G7x1GojFfaj2v
lurouychItjn46pdqJRXv4VGFh2g5oEffe5WgWVtwayQpZu7egwjR5B6YgM+rXojcZuvbM12duM8
aukEjCyzJLgzj7IZom654T+hEJx4m3QN/rMivsqVipYahLzuX4DpjC8j6jtyjm7o2c5D/OjSDsNX
AF3tL8/Zm2pT/yQZnKJKpBWvFuU063o0s3OqEdwXQYpEAHHeqwpccjkGIv8aO9WOGr3mV1oKVOAq
60sU+NUyC6vpGushRd1K2hyyIhjPphrnEHy0+qsxp2odilV/onXL/q/5xS3gR2rF6luTIOAIOjrn
G0dNfELx7XaAueFRwCa91CN7I2r+jsD4u4OSvQAa1cJ9aTfVEbaampjWaEekSMy4OspGDt27lh4C
qnLgLfvXnCyhqkIrXWXH4yN/qOamBnOy0iqk0+CczB+ILwFhk8MIh8X/GkGhKmfHjo8cpaplFuh6
boZ97vAsvjUi99kd9c2m7BPwqvNAX3oAM7Ja/4Qwy9u3sltFkQMLIYDV2QUdNRN6TK8j+aKFRzLi
Vb6Ql6OvzZdTVm9zr3u4jZSdFx47pBqCjbz8l3/gXEYCLFfXrDch0ZH3STWyMzlFIGVzN2z8emeg
ZbjSvM5/V1vdWBE0mXZylCd1uZjytj/LUZLqMHcp6rMYy/J5XnJoNOVNLhm2U7OQXblkT/ZrJbs+
25vbkrILO8RWmKW94zeoHuqGaJVPORYkZWq4uNvkVW9700H01awhN3vfGznv3pVXdxsbll3tNmcy
PCZkAq9NkVIQbnTOY+vbzqNDLVdi5dPpbjcH9LnSBMyE9OB86zwmMyqxIRJLhuqfqXrFn0a3OmT8
ZpfhYBokZbk/I2wXtM65mq80J/p9JW0clX6P/uX3P40CSnBu6+WJf/Zgc41RFj00A/WEMBFRIeu4
pmku5aVpTuw65OXNQfqSzNMXgdPVt6nSVsn58vJfk0iX2AfU85rVGNgphQIKsgUdQN00qfzHKfV9
ajY0tpUVMJ0yc0k+/hkYY9t/oHx+Kd3udjeGY5b7BXB7QtXOQg43pn4GVdwf735KpIeHOhw/BiHs
feO56sau1eGgx+5w6ISZQZU29yfUGg8QmHvm+j5uFhnj0lUab/63vm76OrhAQKCwPi0i9ZI52fTV
z61qrSYZTNdh2D/rWvMh7V5VLMQ4DrVOaT7bvET3/Wtaa8pj5sCgxpe9WVW1pbDtCIx6R+pRha0O
4n7Avo11BGV585ZT2Fy6l7h4kR1yf8zqBVoppLjO0iYbIwFbDISXu4oaeIvOqefg6Vwlu+jrzCTI
E7v8sjLl0PWoBUP18+oZaXMtVL28JkX8ZhbF+AFnAuyEmzIo1NfmtfLs7rX2OoNrPe66V4l1/n1t
GRBPpv50oUzbWUZWrm96AyEwv4MoCsjSz8po7ZMeJsNLWIHQDFROT2HkDS9sdf1dyw58JUeVOk/O
9eR+k4NJaWhskY7gEpJ2GU7VRjP8izF2IBrN0j3LJm1Jci+ENzbbTnFRLpX9+7i8sst2p5qJfmjb
WG23SKN5qyIjuupGRYfwB7GKhecp7VH27dkor/6yOYlOKT2RSTZiBhQiugnexzHCU9PZPsq5/e9G
2NAFI6pcbv4aoGAAnqvSURf3AeJ7/iU1s+jM92X5l12u6QX58whXx172BkvvyaoRSJ5rg2S1z6T1
+V6YObVa/5T9SLvgkEYp2r2QCJ+9gd/ddLtyqB66Lydtcs0/vtL01+p64B81q6x35jDFCtXMkHUI
r925cRoVVCK0I2m6Ps/3nRPPl/TlVQZT6sJIwpMeFNx9bM94gMLLRP118uEQGldapxQP1uhBRKyF
mbaKlCgDdD+Pmuwf+s5d1BNfFLDKfLpqDN9Hna9RZiK5K7uZJ/IV5C3lHtxw9G5o0U99hjbJwVg8
8SuxX/HxHkkwPiJVFb6DZXQPVgedoXTyh7LidlXqoBtYn591sgQPWR+l8xB454p09NWxLPJpfCek
uU5FBS2tFd7elG5yllO+3KAPRfZZxlb8KCEN7FHqKxYqeJLHO9IBDPpfllz7jOIufgQsXN/wEv/7
OrfXqcXHfY0eERuPcuVDm41gCgg0B8dK9UZrCYAeaNjcUNnYrLIJ4aouK1rKFZU2OqUUrJ7kVSON
02RxONebgJPb7CTHw1pvfvvfvOSEOCWjDtUZ0Ny/FpHDt0mRHcSnFoUoeNhit623Xeu+EOBVjoE5
iOosL8M+86mwwjjyg+SmQVEDaD+7A2NHoSPfg9AjGhJ5yjEkOrLIs4fB/dE4XrSaw4gFmuUkHWUm
8n9OSsohAAHlUXoq6HE1fZUdTHeAIIUC1VKf0aQV5/MbDdut/2e4Vnulf/jTHUJ4qheSm02D/6he
JUg396WIj4MWNf72zuTWGOPtBSJBluXhT/e2AgxGA3Q5aU9R59RftU9LCOMqm8rS23NkBsDtA+5e
XVAr+9CuUv53rXHN6sS8xqVPxYjiqcu7zeUevKpjm8TrvJQcyO0KrTKdDOPdpqrWhxtPzVGuJO3c
V1c1+HHKiJhpaHn0qNjV7fWkqXLMjPRs+yTnRDYFt12j70POWBTvF8PJaLhfdZ7bsUMto0UGYUfL
C/cRrVoJkl2zw+j5K6WIhoM/Tyykk7z0fBKPWoR0yX03Vv3nXu2vzdnd775h+79d6rhuFgC62s3Q
cfCZwDf4rV9dPODMsA3PjdU/+qMYDi2PeQEwDVuZ229EYJGkmnt2XKHdbmjlxXbLH4MoQVX/MUmP
UTcSkCRTsRsFVMRxVyhnWFZDhEm78T2ZKKccWq95GnpkppNC8c5u02k7U0PAXofA+VQ7E8JGeVM9
KqboV1Eapq/ThP6o2QnnLWmH7qi0KvgoEiQOME0aPx3SU1EetSx0T7rnMwhV8O9B6aHrY3Qy9WCh
cjBWExE95nNiMQojFJ2tbi17slG4CxwSo/nRjX4cLe0m7LeFW9ZULHhINSPbcqh9is39MFC25jg5
L51ScWhF+rdBO9Ympf3ohg+2EDH0jzQxT+NrA3Vv6tjNRfZudt89cBZUTiQgprnWrv7iWaE4SA81
SZKrA/kymiu92Jm2r6LjrJhAEtDN3N5XV1OIQHskCNd3W14nynoyknQll5ELtmU7bkmr84nmNyXm
ZsjiZl8EqNbf3oKrGuwNLO3FrKfRX1owU5yDptve33NrGdljTvj0Pz9dP4wQyKSA5ue3Ld3hYb99
urvpzye8v4PIdEiJRL61u71kxnEDoArbh/trRrYNA09GBu7+ql2oeGtK4X5/QrlgFWa/P+HtrxUi
BHT7dLe1deGz3+HTSW+5vvyENcRp9zfZz58wbW7/v9ufpS8oAo+H359OzlZtcVB8B1TU/IeQs/M0
+xLplTjcl7dJOy6GSolWwPDKZ3BHc72rWpwLq3WeSJU917rtflJ8A8ceyjyHTPPK91zLloWlpA+5
7pprd0JKoLHzCzcm8ZzpROSCyeMuE8ZkPRNTPyma8VUOyqYEjGEId7z5Vx1F8w0B0I3Mh/ZR0J6c
Iv5x93c14oc889lwOuqqNRT2euVM054OwwoVdO0pQPPxCearkzM0yjmae2Np96h88sWRg9LN8qCs
Z7cdwIOJi9cE0FE4UB7Pa8hGb4phnXZ28S+bF9cb17Lry+1Vxqgm5u/pC/kyclZjhqiCWEV6kN1B
G+sHwM23npw1NNAZlRai49JD2gKElcNJcx6lKYLwYQeDRL6Ug9IGZ/ivXE3qo+wlTRScbb2+vVNp
gtudOOgQB2T7+EDSZnzGftfe/iSA/YutGqXA+I0vg3s2vCx7qBWNAtbRDy/ySiQppVN9Vexk1xYJ
TO6lDgIhNJsI3cz/8HZjddhXVDveF5AesuEVvGz8/Qp3sxUXEcX4/7zCfSAp29+vklOEAn88+yG1
gyNZDdI1UGZC22w6NrpQDErq/XjPdh4y68kdjmSdHdLtVfngukglDGrQXA3QBSvyOdaLEjj+sjOy
4UPUCANrgzF+i/LmXDmd98udyNVkwcCesCOrzNbMX6AYyP5EDb7bpvazQe3xI0hdB4awNnvVqetZ
pfCrXild4mhqGOoDb1fbWkFnH22lc/Zu5lT7QeGba+S2lGFh56V53/lxjSegWkW7qGWrseVvjC7d
y5EBEWYqjjJyyQu9S8fTzWob7mLgQbAGUYF686rhv5wtw7oh3q9oyabV2J4sy2xOZ2vXLEb8uoR/
aBvWxT6stJCYKYq5qgseBHyxAgFllyxjPW3OU22pT5Fav0q7gzTdKpqq5sDdXaOm0lhlha18gmfV
Nq7uWSSSmT7051xvId3tzWDPT0NbSzMnxGNfDupLdBUTonYBIsoN5K8udZYbtokEIcn4Jsd+MJNj
XRcNNcrzJWqM3tYR2qHX/Jz4YrAKna5YT2OWvroW6bN2QBzBsa3ktVCQVbBy8B2y27WUXEW5+kv2
JqVxLm7knuVMOF/EEyzpS7iReRbPjZPtQJY0L7LTx8UW5vbmKuem0fRq+qH6IHt8EpiIvSA6Sdek
BwTYEqrfEz5QXlLOn3t+Coi9m0UdEqunMQYtRF06M9ZTGP62TSn1XDBc1wCFBWE/6RgN+j/Ds6PV
TuhfjTlQ4z/2QsyBhk6NuZFObzFqK8Cqy+S9U0Yd+n+e/LJrFMQ8jcj0ESMzk3f2AG+qKKNHytWn
t1aspJOWucnFKDq+x6zg6BH1TJbGTmCekjiCdL7igRKYR0eNm2NvT85Zjk7kv8Eh+a+ojnVXYTQP
VZOk76bmhMepCSvC8UzKuynfWGAskHVnSVGoCijfkMMDCitH2Pu9jT9XTMomkro8bogOTzJL9kij
AZaQ6ChUMJNfVc8RYa0xbvVrGxsVbMshQuX8hTdysEdM+0La8daTpqrt/WWWjPyE5ukuKe2j1ggy
XkNBAhIi1Fel9SOOCaxEINjdRxQXgGD+pYn6G8wOwH7CuUzctIvH2CzF1vKmuWZugPZQ4ZHttlb9
3Oimu4Dau/ha25RPaXMaXWsRiwK69N3yymKB7KD6WgQWqRZT1wlkm+6uhyFq76LCC56kCNdwyeav
dcLRjC9l/5342uq2UpnF+6LvzK+xSaWCRWH4c9sQ9WqSMD0bak7mLh78Xaja3iWwjXzlaHH6HlrK
j9S2xc9kuN7WQfTqqiC18tmKvgF81SlXF9aHlTdNqDQNyeuErNVLiB7ES1ejBBXb2ZM0RbU5Laja
AFk9D5ZtWm5ywulrOcq9MT51Zg9EdB4t4FN+aY73tcjHzVGtuDnJcdtN03Vr8yVTPjO37V7GLl2V
EDi/t8LRgF+ExkJ2jULYGytoS6i7m/qdkxhSTvFA+cTsbKTehsRH96x5afVEadXNPFhpcMzyGR09
eyU5vznKR4btqLbi2CtNsjCF0p9nfoqVWiPAaFoTIvSzTTZAEYZzMjdT1FgrJJ1wmUd7qHtHsKuM
yL6uQtF6H5Y2OQodHOipzDqqdRIt237yHmrLt89Nbg/L0Zicr4TgDv7gTW/FhIBD7tXllprM8MNH
absIE+erQkHzKtMntHY6LXrMSN9Q1qvbX7NofNcQn0AaFAURL+vBNfbh472xG+9cs9E5UsxYOovY
ceP9pFjBQrokof3b2Q9hXTbV7BxblDYtLEJ1i1I0Nb9/2ed0sSlT/jyhyMbHGkKzw9QD5ZHVAd2Y
fK8mmJVk5UBDD0hPAJsTVQWjG35XrTZ8kNUB81gze/4/5slVTDHsHQ2denWiVECpScR7InafAtG7
T04NfMSxrtIyqgR9oMlpVnJM2iyn2QxuM11kLxFxvKt7mMsCROCypeXVj9D0DudoXiz3dGczoSIV
6sJ6CtBYgUIz5WBiNNaTnk/ONbGBuTAmLbUllLVHPTtCwzWsjVEcrZE1zM8aqGynqqJlFMXVm5Zn
v6+kjTKr9nkciiUYivCL2/8yrLz6sAsr29sUuK2l2fPDo2u3Jsle7lZIx0BlkPbhl2hSv1Oy312D
uM0fRmO0F9K/zgyoInK7f3ANNb16uvlT2oVbeOwDSgvaGn5nrlOepJ17awN3ZtruI5H6H5FJcn5+
O0qvJNsECrat7PLuxJ931/fOsM7ndwHDzLFs7d/vrmMrtex1b1NDpRKVff6ztLULEdn8Y4pysbLi
QT17jVseS2RkNn0fxq9TB0SBOE3+k2rwZdwM5qU19HTVmoYH1aWPCMh8dW/SVhm3VhefXKv9t136
mqr55ptO8Np1JoU3lv7hDSU8ZFkcnEutpTxe9fK1nnr2+6AnFy90tB+RkT+BikvfDZ+P1Ve5coyM
qT/DTkHlqBnUn2Dl9z77/B+aV3xBmst8VSsl2zgFwXcjbNSH3p/CmTTT+xIr/lq6wnyEopNb1C85
1d+bzmx9JDRD6wJ71LDUtZEf8Wh2kI+PHqi2ybT3RuTuOGDEkizofcqqZtFPY/JFFOG3Iq29b0QS
HnIIOn6W+rRWue0HC7c7Q3qSR4vWgv6GipEFpR8bM0+rn26gPiKm1n4zuvDn1AVip1huv1FRHnn2
AO/lxTN0EflzV5UcQEdP20hbN5nVhcKxXZb3+c0DukJ/6SYmYQwU5sY8fAqyyL0UoQDFPF9RiV+v
2iQP140Dncg6gHGM/4B7rHSS0jxeOTeKMn66jTYedUmR04Tr2Ia8iHR3yzr/TLnZ+Kvepsj1Ay3X
1tEQNpvE6ZRFpCTKxXN6/ZiMAOViP6++dtEb+GP7W1K13hKyce3MP8w6mxAtL6t5oB2/I2obf42s
Plr7FecAawSiUqg99GpxZH+bzIKKjDb4KPq424ROpO6VQqhPThQgGTV7DJ31YlCD+Rpmpr+DH9QB
vGdVr22qPUsHKInSBaR+QM7qutrqSqjzJyBfBBQTeF39YYPJ3ilJWmwqhGDsNg7eYPzX94np9mtn
UMUXa2xXoZ2N7141mDvEyEFWzfZK/dYMYfLZIue2bYEfbTU3tL4kaSq+GA4RhSFR7W3Z9snnmHyT
YzE1zhuO1cYOyZbpfTTqlbRrgoNqVKc6Ma8heCOgvJMvQXzHXoVKuDWsRFlWIkDqjLPEUV4Vc/du
kwNmUP03lx4VZeopWnP119wBpP0BHnsULaH4k00VgVMuw8L4ly1L+/zCm4i2ZArQIvrjnMwD6BM4
8GyLH3/Z9YaS28Bvzn/ZPT/Pzi2I/y62xmVN1fKy7/v3TNTVtZwrFx04fI5/TFS911fEaW4msmwV
QSSqYhWOtYE5aqsCRb2rnwtj3ZgDhCed624KwyzOLie9HVWxw1Ft+H+SFvf2vuUWxzQPul0Ny+dZ
eDDqNHFBBkNBxS+GC/kxiGo4AbzKf061DobYiM1opKsPwADyS2UZ6sbSOm+RZcLjYH37W6jjDo4E
TqaWlV2kTV55iSsOVAY9yJ7hRj5URmlQnmsSUmHSZ5ebLapSJARTNVkF46g+UwzuH5qpAsDqmWPJ
WS9YAoDur3JUJE25skPkQWXXiJ3+VIz5t7xK1efarNoHyBZPie/B2qtHIRldEe9k1zS1fpEVkXcb
Dftpa7qx90T21H9p9HYlvZyJ/Utlso9XqVYE+AXXzCgm8oS9F52CymzeQrNCzdiAjtkmUjiZXYt6
Mt22iX9QGz8+OmkXXzPOnqJJAIm6prEurLKB9xKvFLWqnIzJTs3Rd7UtUT9VDlFgMwnPyIo3T3Ej
wnPHw1+Oycbvm2rd6kG1tixtSgBCt4+msNStD4Jkn4VeepGNZpbxSi0tBO2MPLvZwmZKqVZCM1qN
LOCMs7O0ySsqOKud2pLgvNs8JfBWsL1oC5CHxbTukoHcyMzBk7pteogoatom9B+ZB51d17bcoNxX
Vze8X2Fy4IHh/IxK75feDupbWikTsKQ6uDR57exghA/hWrTMh16jfrcwivJNi4qQ/EbZ/QTLKwzD
/WVU0Uv0klWqyRNqtG5Nk9ow1HXptYxzJE3/097Ng3/ZiG0gs9IuEhH8KoVf6w8ueGZKMtRpbQIs
OOeToYGNjH5CcD7C6jKOR3l1b2yhpVstbqmiRt7NnZuAfQhVj/NlZFQvnU6G+C70Ju26Qp2+tN2c
//jJ0bvzUGnlOlFNb6dQjbZFbHUEbWSF77qmKHAHqmIf1X74HsTp19By6wsP7vDdnLPgSf3me/ZA
aDh9llOmstYPpAz7pXRKOMGC/KLagygsz5SRx8bUU1kkBtt4tSJTW6XxWF8STU92mlqm4BcM61RG
SbIJqkF7sikSW/aUk3z2k/1EkH0G8rP9Imm18KhkDz22IYFpVEvKHZsns+YJkpaaetLgqj1kjuLv
plKdLkWQjasRIdO3vueUXHxwz0lPpihIAUR1vyDApcYr4K3JyZ/LpNyWUsiF7MsGSF4EwqGd0GiM
/xmRa0h36XObI/u6AmNr332OtZleg5n6Whv6/DRk5UWaotkEAkGco77ZSpNselNvL8QKFnLO3S6v
9JkT+2bD4+b6Z32owba3BdWUOF0a1xcnyPKT9FenUNn8F2vnteQ4rnTrJ2IEvbmVtyWV75obRlt6
7/n0/0eou1lTMb1n7zjnBkEkEqBKJYlA5sq1XGOsAGJpztYgsHUci7A41FnnEIJv/LNdadoGTFx0
hRffXnFwGR6zwahJGGvF9MzNEWfSvJXdUHemR7pyhLEFEoNkYgtRyjraCGOopHZxu7Q9GJpdomnD
UR5UIGgK5+nMa6rHtotBgusuwepETrZy00GM2Of6fkjKYp9OkckQRsbN6JTxNZdEKFv1nnQ5S5am
XBWf0BH24QkltNhCTEo1Z8pWedi60yFqAbBw3XYFVGNuZm0te1gYE+CjLaTgwAEcvbepa/kNauoJ
Bc5hnLQvv90aC3Sh3VMxk/naTze3Ml1Ey3BzWE3YxWrm5Aau5b0buxATnMAYn6K6LrdSbJPcjwb1
MTDN8t7nF9ysfaNYuipFAS2MBIfSidVHy0zVXeYZVPJPzjbiNo8ppT2Tq54n2VIB67YTropcx4dG
Aq4turpVI3jpFOqus0gJQRskPyY+zJqGY0QvuceppxlV81Mdshnm3698jkaoJPxa+SalLXuuGKJt
YhULmzBXuPDKLccMRFfB06BZnxT3klTpy6qh1LwMWziamoTQIUmAzxSRnzO/IW4R2juvzOwf5Oee
3T4s3vLEyJeWVOgPGii5TQ2P6tkMI23fDIm2Q4KhvRMrQvWTQsrlwprd9v7nMmN3yrNrih3fViwS
0DvTinrr5MthIinUgUXtxRnnn05BH2xkxIqDnxDaHo2dT5FimOl9isLOkKwT+Idg6Za0PLkP6jx7
LpriOes09W5w2/SZV5kBbjSIyEyDo5RBdWdr5UGMWk0Vwt9ptDsxStajgN3JNdHnZC5hWGNTEevu
q+YODE0B/l2L3+xAPhmT6oppcTzxXOdTqpsT3WjQ3DlhBTCzVVyO5zUFYVHRLirNqr+PG9eT8u9l
HPcARKDEkvPujdIO5+RK5c+mbqphHWextvgw8KFrlhWnLYojhX0MMrhDHCQEk1F3Tn5NGBrydQ6t
ocEJvwj6b+zIIGTuux8wH74gKO5/chJ4gqkr6i5h3Bu7irocal3s/JKQEF5Bs21uTX1wljzeeNun
pqHA4GgqNjxyvYa8uDBmqKIiLD1EZKYNl+fXGCwC3dNPXVW5T67XTV8UtUaYkW7SOuW6bAwkLyZn
VALM7ajp0G1MXb9x4HFGDPm2lJU7zZ0vNc9i6sip+AHCo6U1uZp10y3Z+gSbmPMEdZHeGK3ymINn
pkm99tok/PxUK84Nvb8Aktyj/BBAOmCs8mjovsu58piSZfzstma1UC3TeUHBbFiiuZs8yo0crCGe
PjqJBU+gP8DZGo7ZvgeJA/OJImXLumwPbDVs8OyMKpYebyXDjldZ5KaPydQMZBbINNwLi+x6J8ca
9zJDZ983nbOqZMaIbjfl07LpJisgQp28EuPlQEQ4a+Errhr3HBKXXxZ6by9SX36KLKqvTCgZtgPp
p43ppuVSMAsJ4qBwKoCts3ySjgfWKo8V+iqx+mLp/Hl2pF5ETyaEDvL6CU3V6qrAOXwos7Rceall
vA1t9s1KjOQ+dyrpDnpokt5Gx/cInYcpGnlPNrn6kvjNN4P37I2HS4P2JbCAUGuCJYzNV9Tmu7uM
IqZ1YNsgiR0LyUylq/alR7m1C9/kgFoQAkPyeOLb8pcy8gOJDgiKd3XrbUwHhCV8b8E3h3+MVkrK
LlJCaUcA8MtQQmye6BCQF/Ch/6xlgSEyVXPrFR1Rd4vUSbo1i7y59838HLuDigyZxtG/TL7KNcwu
BJ39qxUW953kh/u+D8wjJN4wQk6NEV+8/HNW+LW38DrqRbOg/dGpG1mTt31QOJ/8zO3WtSaXR5sD
xMXjJS7Dhk2WBoPDBtVt/VKOjbfsiEVSLVSEMEU7frSom8ii7FO+aEozflYmiVXIU+AUtfKcT9Sw
yWT71Ydr94ttBzCrdBSc8UAJt2YJM4orG92rYwLXKnW//eoZw7b0ChJ3jfbUprpDlZ5075nprtYh
WxgsSEeGSF3WNSLTXeLb2whO8mPWV/3OtKWDO2bpWhmc4xhX7UIm6EEgpuk3baCZm8xtPvlWWqPw
bgeLKh2CL/AyXW2jsL7nfHmgckYDFhr0jSPV9QHq14NDffMdDpOYORUKd+kALj0CBtJ7fngvGgjK
lKMUwUo/mSJJglYssY01uR3l3FmDcpa7/FNv59fCTInGZ+UT5ePxBWJn+TmTlBdYCq07Ncyr82CU
1y4EypMnYXgMnO+h3KQnGdIJJ+yHvWfBgAK8P9NP0p3bUKnom8lbBypjCzYdaqapKw3mZYpsPZhq
2901Zk3hugSoTZfCYFXKjX9Uneas1I0NZ/2EOJyAib7DFVuEb1Hug5EaoC8QdtFQjAWeXriIvuNX
f7HpT2HRHp571JQuRRw+10pW3RFo5Zs0dmT4uqp9ke00XFBkkWzLoP1mkwm5RyZYO/e9RWmj7gdL
dhvZiat7MQhpfHePLgJw5TH6Qlgfj04xhr0TRPni1g9Uq18MlRoDqkvbdd7bxUuhhc0aGcx8K7qm
ZvL4cRT4Zb2R+jcnH5ZdTRkoUTYtPd4uLU6tR1en0m85gSqOkac/kAqWln6H7KLvHNJquBZDaFzs
BFRrV691R/vGua5YyGH9pdON9jrWCWmnDJrPMngbS76HoaQuhyasfnT6Y2dbsPxEvnMqSDMtYKFq
V31E8UwTIkUeSI27QxqPgBNf52sCk+c1na5IQ18TNS4o4sQkBtuMQqmu47dSdGVVT+4kpfwSgerJ
UDp7KiO55RkELZToWoE3ngebYBnPuScwn91D0mRLyiDMpzyTk0UATIDEef9eTW6cunGk8dT1zc//
JCYnPMSAw+Nhrw3c/bdmnQVT9hDEPwo3tw99Afej3aBvQ9VNsgt0Kqyoz6QyuYSbjCP3sNFyrbiM
dmlRbCk3xHC8q1MX2S5jq35MbfJyPl//Hc8QknMZVAoQHo4XSJmztRsE8kMzRhYqQ538lMf3ZckG
dJLrvW/bMNy1OorwoefUlyGYki9OXL6pbnqWC77pUdyjtg6ciSiXtjQtJNe1xtB3jTvKO7DSKJln
arxWDKvYKyarAe6eHhldQWaafSlVy2tVLs3vdp48KgMyQVUmy8jWSOvOCPMfnPLufH4L37yWV9j5
UQZFU9DsyqG+s/kqbSPV7ra9YQ9X2bK9FRzQ6qtMglI1k/BHap7JZAEd58t8NfvaerN8eE6LVqke
SDA1myKuM7AuJdhowljsuaprVunNMq2s6EuR9Us/K+Pvsl8igpAG8bMJNHDTQn1yHEcNlhYDLK/v
dAo5/eGs1rr9ZDuOwk/2hihX8TnwDco7bbk4uHpngSfsvitexA+lbQHFNyoTIHwTHqEiDtdEboa7
xDHzRWsYX0Il954oRRx2CsSpW0hPnWfO6FBFpt5Xp5sAhGkyPAyJ3lH2U8qbMm2bV3hRD8IjMOuR
qjXic2pXZdumr3ay5cV7OCHMvUL+4cT/MiL1V5sXqCecVQCR/7rpCboPajCcUsK+iz5w3CdD1wkH
lf1hwp50GgzBRQ9asK/jcwBQj4qasl6XBjLVHu/lykTxc8/DRXppwtFf2K1N+nsarRobxRlDf5Ll
iYvUzdgU1TxISyAVmt52+6Yhej3aSvrmxNb3DqTptXBC/Zpp/jfE2lMKoJ1FDo56SR0fDAuObO4R
kRq2fRulD546Ra6zpvpqQp6VBI3ynVPO90IOrOcC6qe1okRv9lDmK/KezjWZGjDLMKmSO9q5pqRK
8HtUymoswSz5bulchaPjmEDzQ5LYsy2XepPoLz8s0yrCLSaudLVva98Wi03EdZpL33YEmyXPX9tZ
np4lr0KAYIwhfmq1+ATq4i8LwOQ50Ix15lePUFAHS3VUT2PlHPWEOK7l2Mo5R9R9OQ6+sjLqut85
caXu0SEZLvnUBLt0IOQCyiDY5Z4TrHSzUV/NAT79su9/UAw3+h0ndmitnkvi7YuqdrJ1B0ESP5ex
Nx7IICx9XTIQisq1nTwAYosLUyFW41k7N5LSJR95vq9K/Ml3VGhgbERgNDkfTiPFqstEIx0dmlq/
6oyICL08WJTUNU27iOrmEbKgZCdsc0NV2C+Xyla7dWd12oLdyFknVfBqVx1hGEsPXiY2ylWbGNo1
cnxn41Oc7SbGlozUeKLAKN15Boo3nVrA+BPU567UkkcYFdhX2zJcS6re74VNSYC+wC4LHFSyrxwF
rO+KShhqnOTI7AdPY5eM2sRnWZKGg69n4wE8Nu+OSwYjoKj/1IA9YiMYfZIq0g4dRbjrFgLmXVL0
9r2MoKlsqS2HHpTmqXslVhpwxvGDZhl7SXACM5zug5GAhQ3MY1VYo7rSfMeF3KV78IiGO4ZJCn8M
JfNcg1B0qVe7lzIvu2cvPVU7IxsxmuyaPNC7zyZCAIgb+mzy4rp8RuWLIHqkP/H5McHoLGF4T692
MykpN88WxchXIp/JrSnIS68KGMLWw+QlBsKicu/q/KvoIO0qr0mYRivLKscrDFPOQlPqniyLNl5v
Ntkwt2ps6+BfcREDnBb0iwFEcrLkXRgtZQMB91pqylPvWMWpaeKfVzFUCzB0Q8MI6TUgZeFzu+SX
iM9VLLebmCfhuTRQLpZkI98miuNSVUnDx8DZN7VF/D4dz0Zp8gBIwvu6kCK+/vwssoO10LaFoRth
E0pISsO6F7bazgg0VtCWhrbKMalySdIR1QX1tx3lNF1lxXDXQAd0lWE2WGqu7937vOotobmYbGEH
a743Xm3ARCe+dFWnrOAV1HlMu/rRydVkW4f6W+u30dlvvxEEL+/iZsg3ju3CFhOgQFS5kG6KKziV
ockRl3NTW3d90Q+ETpEf6U3ZRGjCgq9ait9cWFH+MpC3WBi6VL/we68s69D1Hgu7RKktLN2LKfOh
CCJIe4LoaDaoEauNwaNl6oqmg9SDKkgn67OFGFJ74tZpt5K6WL1q1UMgyJlkM0aehzf4xt0kE47b
UxVG+mKkqIRTrzqF+hBwEwRLoil8hW2BbzYbxZO1G4FTWTfIr/Yq/EIThZPw69C1gi/aPEUZPAJ5
6MWrxlL0Qx1Qr+8A5npSfLN64Di9kPske4L5cQ1MUrqfNupuUymvWuwUpzIJ3FvXyJNkGQ5duIHA
BY2VtO2lNXKt0jYGpvtQ6dlXSifAiKVdd+C7Fiw6MlX3RhaBl3PicWs4LoCrUnrx0bZ66IZkqTdl
9eQNQ/mUJfY1h0z4Lvek8snROmPZDkPDLyxd21bcLSmKcOXW7p2R5d25zQf3LkVeHn7O8NVLwnIf
yH5O4YYXvZoRsUnikMFOjEbUUYORJ1UmRl0J4ao0kh5lW5cfeH7shLm32vQU+xnIJg6aACRHH/IG
MpiGVsUr6iHMZyOOIPBW4Q6nosp8Tipi3wDN5JU9dY1BVrZ5xuNdiizjOaFKCUioEq/FXNVpvS0M
3836NrcBOczTXoPhF2d2eNUmG10PnjSWito+gLSd+i/RVRGpXMPML2+Ec9qBSdehHb2Nyl6UErrx
8+1tbt+7Kwh/5K1w1iimWJW+7d5GY7NqVhZl9jvhLAcdoKd2SsOK+46+tNTrOtqCG90ZltNeWm+w
Nkkw5ic7OmZE6J5Q+2oVuXuaKmmekrJ/IT/nnDOYBXYwPMCur/XdpanjPSXtztHSJNhYhK1WPhcj
lVk3U6t10Z0OUsGVczWAujTVj2RHDnaHvrbwT8sgXnF+DhBsR93ESju2eAF5YjmMEagjd5Eo/dc0
N9rPee6rCKNrxoW69HAXwBtVkw67Nkb03MhIhZlOqh6IqbfL0Om915LQ8UaD52AjRpUK2Y+6iFEX
mUYzHUhflbVXL7C1l+ZzVSTeTvUzSMs7wnZhYparSirKLchlnlu2Nw4HB5kKYx0a1q/LeLrUlaRQ
l+8c3l3qiZJvoqnayzMeELf1Xkz+PIqWh5UEDdCLxqft3o0RIpp6ktHpl9AbHkQvHNPsrgCdJ3pg
rIyThkLPIpj41McSkie77+E7n1ZFoFPbTOxaq9CUtMvgyj8bXdpbEiWHs5kNf36IXcCUk9Nsj3U4
F/0hMJcfBjIvlBeFmwzb2Vm4EI/grGPCNf/7dm7LgdEoFeUZYYIN9d3Dmz2a7mqsne40KKl8llXC
XY0KcDDkjOwPkE0Ek6KQaIpJVkhcxZox8WAgDDtaKAoJm/L7Ks6mJHOLPO2HAeEsRmHtRfRjWllM
Q/PXg0cBIov1CIj6tmpFbBnYE0mpZgGSeRUNY3rIquBnQ21geiDynR7E1Tww+80DH/z+C5d5eeBm
EN6L9ed5ojv7zHf6L1w+LDXP/eOr/OPd5lcwu3xYvvKkXy//j3eal5ldPiwzu/xv78cfl/nPdxLT
xPuhtAP6jn7wIEzzy5i7f7zFH13mgQ9v+f++1PxnfFjqn17pB5d/utsH2//HV/rHpf7zK7U9v2R3
qGWI9g5s7YLpayia/9B/NxRVPrNScoS3Wbd+o0fZ+/5twrtp/3gHYRRL3Vb5N//5rvOrljtUaNbz
yPuV/m29f7s/hxmO3p0esjuf73hb9eP78N76/3rf2x3f/yXi7vUwXo2iazfzXzu/qg+2ufvxhf5x
ihh499LnJcRIPP3LP9jEwH9h+y9c/velbKeEOrfUPg+SERwbqZ0YEgGbHePfjRiJhqE4qNpVmIVF
XFViwuxrumV4FMMlCaS9EyPLpnXeQ6Y1+tKrDGqrakO6z4IYArW6f+IUDJHt1ItzKglb8C3TuJgz
Brp5IPv+Q4wLuwtP1GYsYcQSNtFUPWwZpg4IrIZs/wRd9AVSj/hS2FK872wHweeOOl/bjG4NDJXx
OU9hIJ28tChCSU6MBpYEnM2TTzebGFYj/TtydARErAZqGbFU7vfUOeeqvL45urBKriojsOFJNqgv
yUYkdjjZg8NETHXjR2i52vDdGNTPd8VFJ2hA3j6kumfqDoFVXAolLi6K0mhbTy+ArovZrVYNO7cA
2fButtU7AJPT5g1yQVYUEyszR5bIqO/ntcTSfqdVBDW94229ICmaU5jG0PL+uqVwS/uuP6tsLG5u
+sgRzVJ3jlz2FDGjF+RNCvU3sXrokSlRfydc38jUX41DtzX4vx0B5Xonv5q07F2DScIops/DBTgR
R3L0Q9I1oCrsvKDoNIXpI7P2eWH5t46jBA5omMmeA8eF4Irg1W2GMM7TJGuMliQ96vW7OTfPaijX
XZykx48TR2Xw900o3X9YS3SNzDwT6Tb2SmWgVR+bOlrWnXcXNIl3J64Ae3notpbe1gUyS16b0XlA
+HXOGJ1HKksn13nmbSGtfbDtKCZuGugH0YyEzg4oI+sHcYVg2rBPpGQhBpPfbqLr6rqXUnDCjIzi
aMRmpUXryMDLUBvzIR5rCvWulSTlTlhbxOTWYGq1pRi4jU7u4qobZULeqncSvrMHGSdzI+VQeoDX
+Ok7j0aK/4jIkErA9m+D2pjpO121P892EzyhCp9WmpHlceWtGJlv5qBhCKqug8JketW/X9etm1Kq
R6mhvRYvwrA8lXekTGDYst2DaIwsQ7H+1s7WLjKxZtSEEC2cfBOQLQhfDyjfjXEnvVtAL3ICBnEX
S7cFb5PeLVj2cL1KMDSsVJjRj/rUhGHeHEVXXM3NBxt1etDGchBbzgP/0wLztNs91N7ZZFDbpRx8
yv6UcEREAVlNrr7sp9fQSDldhQhKiAHibREa1IjUTlqV8NLaB0oBEKcUfbCnP42W4T8htCBvhB30
mHOYZ8y+pRC2FMuIubPPh27u9VRjOPV+lKM3qUnJZOQGTG56GD0GANT2tkXQQOYT9lq02k54UMDl
cOZ2/Ks1wdjTjOq63IxLIFUWFP4TnKSd4CTNAKgnH3OT1ON0KYz1NCKuZh8xpeo3Vo980+wqzP/U
DQREZV4plsc7t62H+9ExrnqddE8FB+5Drqvleijj9LOnG6SUAFgROhsgeZtSUHLkfioMgKtRAf1a
WNfuQqqHvQAbCxSyaOrKdpeG4STr2SZgyylVdesE/NZSDNzgya7jhlvN5qP/DvTs1W20h3nxy82x
oYq7CmDMReDKPTiF4xw4uerpQlyKBi52AwhBhab9zVpSpt0XqrHRZk/ITl1kOCcf8kbIxE6NmG4X
dQDAkrBAblY9jKEphOry6NXI5gTVXZnD+yyuRJMPCdW2qQ6qw61+DkS/r2IPkANMzvpWOMuahhx0
5MOJWlvVpU/jl9B1LMiHYyCnUjygG/LLFpLKuogBf7r6kz3p05f49xpR+0TYMj/VTh6d4f6Pzk1p
rSqH0CekXj9NYnAsuhE8SaXke0hoT/JoD91C+FQdCGrynijDp05EfeC0VtLWVbAVl3FjfLcDNdu+
s4lbhT9yeMFP4loiZNr3WgLRne4ckqnpTQVGyrkvrtAJRpfErHYf7VLrHP7J1hu+e5AQfULTffK5
rSqsoi/miKYdKD1ZipGiGOQdWeXWMJWrrvv5S0282ZcBspuxrz8T9ajNJn/xvFRGQb0D1y9nLwoS
8hejMx/FjDC343OZs2nMdaK1ZsMPjU7J9dFPffcorpIu/2vwbHMjet1QuEevApLMw/2XS/j7arZ1
wExRw3FRn5hG54HbZLGOWPHD7WqqdVZpnUyc+H+bNzv/nBvIqFBYwUb2g2xbjLp3L8klLPSFE38i
evdm9LryA3Ftx9BJ/dpe+BhbUf3mtBEpnbD1H/zQ5jfTCKWjWZvx8cM6DaRfR78r4bvhQ3xS5Mra
d1JO/AnagUWNeM4pQF5iODewAm7aEOglWASzfA0jyVnHsHUtLALlJEyTaA3vWHNqpoZk3ftmtgkX
RVbWUWlL+9kuJsxd4SZsaa6ZuzFy0Gr725JGPr6/wzxfC0lH1ElydQ2DQqgYcQcLVvKt6MZyntw5
SXwHwDbKl02KmoXno7blazU8Xz0KXIoW9AtItToS539rMvR60Xs14PZeiKGwU+CxFpe5l6ACWxBW
e2d0i8xca10Iys2pmk2gRMpUcuA/iqbRIZBA6/5e9LwCApzZo5vcOjwCa/zlwa4J/KOCvLdSpNWK
tKN3LgVJUlHHbNvdrF8LI9SZ/nkQhEjx5CSMf/aZ58w+1US7JAbCUPN2Mlg9GIRy7RmukMhV8ue2
QonuV+fXSCEV0ialOopimOl3T/OydQiVw1L8DM6/itkAM64/Dcy22+/oNKAPLoH06WdVNPNS88A8
bV5qds4QbCJem6T8rtfjI7X+/cIm434YI/Ri1MTyyLVSUhRbblMsK7hK/EZ96KdBiDHsZaOAzBa+
vWQax6Ca9G4zrS1IqwRHu1SDixgNcv4jaQKNuehaZObvdK8/IhwkP5bDuqU+pgJJB2Rhkju3M23l
Nqa/TxG6OCUWLFycifJoJS4hFh+qhZ2B7KQMtdzUQ9pXi0KTf7rexuep4qoLJg6GgbOK6BJlp5qp
B4QXSdmDTbXxnVtrytNA0nOpRZa+BzWlPPmlZcN277koTudQhcl6tzSn7KuB5Ove0IqvxSjbHFcn
G5hGDxBYU+7HKQ8rGt1T9H1Q119Fr5lytsI3oHTnH32nNefp4kqsq2RSuYelKz72UVdQv85+SuF9
uOglgBlhaxWqNWvHdbZjkUl3OXW666FuUZvrvXzZV4lyGEUTVwCcsklOcCEM74am8Qyuj4OXtD+v
hMs7by0KPqWZXO5A75QHVYZY8rfaoJAcFN0syI6kRfyjMNVClbBKSJ2ZcjpR8P/SJxTOpUnlnNSr
QI+RLHw3o1fyo2Fa3vG2gBiZVxlT6K5Xv1/G0FYkykcvXhpB/p1Uav5IBqp4lKT4L3L97Umfeops
9Dsgk0hZTR55oRaPWdCsoD4fr8JfKUaEiHtKpMSgZJjVvVoTup+mi0muGysAjtD6vt3AjpNzkhrU
9mt5vuwIlSzMyMmOwhkUwbhXByqFxP1RiJD3g01aEuJqq9Vem6rUzpYEPFZ0LQ9S5bGmKkd0C8eq
FrIeWefUk+TXn3PaVtHOUgLPuFs42us8h01seFVV1P58OC0DK/6SgMG5ZFNDClO5+GpirPtJvXS2
iYFEz9BJiFD5EV3RCBdfDx570ImH2SSuqBntTYIz8zrkDu2Dm0L5+/t2N0+VWnO3d8C6Ti9BNL2l
w6Ce+tvOleqjwdkzh21ArY9qX+7Mzht2tlLX0NNiilVTo2pF9MWlsN7miOlmRRIRKG5Rrf0R/HNT
Z/8wIZOp+YwCaac0HCFEE7eeC+pq6leypN6MlLv8HJ4dP9jGaUZjNs7PyWJY12J1q4DL/7i0ETt2
grbn35bNKX3ZaQP8jfCCxKsIxZlPSuN0PGl1RDpNL/uk2M+QIlsvEJ2V5ypEMtDq4/RT6g752vYo
L+eIDdFzKS+sTFZWzoTMRwo6PRoTclNcCdsIEB1Y8TQimuz3lehCk8awY8TQ8nTTgzfr9jJ75hO8
1M1V8ZP2qiqGu+o6FG9mmykX3rnK3a0wdRRdwjI7Ubpqg93vhVE0IcQQWxNAx8Rz3VznxnwMaze7
gs60OCoaFHFmVekAuOeGRWjK58QAzUaJ6SqEXnOXk61+aSreoSo0kByelJip/6W62m3qoz51uxoE
KxXC7kmMmrb/uRuc4U5MBQF7SUq1uIoxW8+3jW7GD2IskOoFCJz4SXEU57lDfhiGF8eUngKY8q4A
Nqtj5oJInXoJ1Aa3q8aJESFQ2movBnrDK69OaTc7mLTYj0zO80DjS3tZ0RsEL3ATvuDYvE3jAUyZ
fcXqiMgVke/fZt/G/BI4hqQpa8nz3I3T+fAQxF52EY1sIA011gjoii6Cxj8HqryCmkaWvc3snE6j
SE50Kz/KoZ77vUrUK9nF81Vn3TU5AkG/B8QMoyNqF0oWZEy6tDFh2t5zH3OfKqjGTOSU8iS1hywX
WsGC1nLuz8MIF0J4KfpDXRe7Sqd42Y/GbUb+H5Ynr726msrnbbrSonOIBuCFnPJPS+hm3RT14R8k
HKaBNq9LKhgAkxItXrtSTJ1+6MATCAHtvnNq6zpMDVW5qACXRMdiJbCufmJYV0NxrW3dR9ZitumK
pJyocDoKk5gqfKGxWdSp6oNRZDUxqHhecLvNbJtv47RUHLdw0xwd32r3FGZTnB7n46vJlnuV6A3x
yKlrw0ZF2b5+37dS9Rjp1taT1RGsSesdYxCmy0B0dStax41X7cRoUPSfQ3dK1YPOeS749AovuFUg
vudAiGgFSxeVkm6g5Qi2ojuGBShKxXfOoquUID6l9DXV/OaOJ1V8m4Q+C8zDMDWshVeuGdKiLMHz
i25qQdipIritF3xszTxDaQE6oH2VW+mWH13tkWQDv+QQCXwLTOi3IcT/Akdgv7SQ+r588NXhCUCL
Bd80RuWd7eOK4l1nVcujdmynRlyJJkCK6mgVvlvAgc6IBNxq0WpRDeEm3aisHjSnDl+7qHbCpzxt
6tdcbr4rTbCxraK4zztZfaIsHXhkWbFTDHztqQftsfKMzt2K0UDnvI9qiQYAA+cB5e9j5AKTiibn
khjilRLwgxgU88Pia2xzGhIWPw/fvFKC4XrylnKI/UeI5WXDkFcxX7UH0VB8JRv+Q2e0+QPFnCOx
JBmyy9GN4qUdc1xNdR1i1N/+dZttNd8w7lRL/e4mCJL1nRJfuoxfSraTsOODRrw0UyMG+jQ1916f
PNdm8cs0TUhTOz+XZri8+Temdwj98dwIitKJfF5czU39D7YhMf7Nb54Whnz+M6nuV3rsRWClXRh3
Bp2K4anmVK18FcYgGnHV5uRJFqL/YRgsaLDzA/ck7LcVxJQPfrPtnU8OV8eG78N3RS5UNhnc+N2d
5ini6uOrSXViQz3busUfHcWK89rCT/MlY13wqwJTNxoBy86GVZpPbZRvjIlbWvShNgkADwNonG1d
r6Fh9K4/TWyEUcyZm9K2wkOed9I9wEHjsa3Sr1JmdCfRI+SqbjibGauWz80jwiG7IMr6U9rYCio5
VGoMZqiib5qqF2ETTZsakFzaarYW3Vwawe4W7bgnZsvnvyn9F9DQARVqSoNWYJZudGdozlFUOdSp
BN5BmphfWZTANQAhfyw9MOiefxFXhsrTJlMa2JH/PoDKGNFj13gVdnNMQmgoJhcl/lF1JJLEGklm
+5BD9Co/c5KJgiy1obeFhW85kDBwv8YIkxyTOs6OVh/eB7qRbMPfJmEvzNLPFx8veyrasfJG32aL
8XdOv1cTtj8vmbvOr9Xr3NsCcrLXSuek5yoOWogWqDTIqTFZBGbrf0+BeVJE9IP/zCcNbqzXUcnq
lavY8SXLYBKE3E/dDWahXEz2aCuzbfIlpfsOyYd6PPk68OxN6VNKZFVWv3pnFJei0TwA6m2tucC1
wGyD7VbH0zw8QHHfLBqXtwnd5M/zQAA9LEpsaF7KSfbA05afY+hIRY9KCf1YZeOb6Immy/XpQ9OV
a7UasgdhkwOIYMrR5suNyUU0m1RtsBZj+mSC/kTdjpLWLGdbktT2YmgBq88L9dEXV0G7/LYq5WAH
yuTChVhD2FIHblk37sONsLE5CpaFGtQ7eEYuWT4g8YHM0kPrmP0Z3sxzOPUoky8eBlj4N5CmjSvR
FQ0x/O8A5UOik7jFleFcXDLeYpIw1VRbb2E2aJclxNDUCfcDSDIXacY+Vy8x6Hg9H4O7euoJu+qb
+pG9w0H0bHnUQSmqQ/F/pJ3HkttIuGafCBHwZktPFk15VWmDqJKB90DCPP09SKpFqW/PzGK0yEBa
UiwSyPzN+bYOklsL2XgtGlW/+DpSYUYHaU62hb1qnM0xXjRZHa9tT6nOUWnhnQXNu0sdzTjz/3YJ
eHa0F2HjQFGFGX4fS22ZAUMhmVuYh9yMio+wInHVhUoF7EhR1slUOUcTQsnBa1Rz62AUuRfkQ65A
sKhfrCL6xMNV/3TiLYoawYb7TL11yJ677zzdXhZVQJvddd6iYG9+7FrvIHttJYF4n458xdEatXcq
sZD7FImblaHX9pG0+R8gFUISKDQkveemW3Frs2G07wq1I9+cEbJdGcZSwLL+Zxq5m/8/y/3Xq8q2
+R1y7tLXAZHy9ey+bOeimz2vsiDZaBUT8Hu8NckRgT5qm05X+YPOY2WbnC+rJII+Eu9u7WXtti5Z
MjkskG1ButShI6x8llnOniuRkizqfAVl710aPGxjk1e7Qlejc963ZP9ahv2ANQjlKc8HroQO6QJZ
DOvrYHVPfcI3WBmapdXj4+SUf3flq/6BWpWXo5fp67oySZWZyaq6YVHIq7mQQ6aZztrNVutoyn5O
ejleuKOBuR5C8UmyyqEirfJLANxoS3652FWRHyNjo35afMd2ueuA3ymc4nUgAWnrudO4ltVmaMUa
oaZ8K6v+1Mcr1TLivax6+gy/QujibuRWifosmEVXgN6qVFU5of9MXHMOfq1SXf1l0PJf1Xq2t8qq
l3g+KDLxq1dWs/vSXI+B+kNMkwf51VZRHUpNYn3bPCE6uucEY2solvCfWWWKUE+yJosszGaQhf4j
7o08Ww/OXrcx9GM2MEiHUY3r1bxZJzGm6nECkWgmO0ykHK69/NRMUpTm0Wlt6etS72HP/u72Ksso
V3LF67Jk1i7G3FfWLVIxS5GK4mAlGTqByMWuJuLPP1ULCIPufVWm3lpPWhgdutrNn4zE+ETEM9uW
QUCcThcUJ1m4/tAee/ciK2NTVd3q1mkogba0aiSWhq7qdwANX/28IpnQq/WFpzvKuZ0FQ/AGBJc8
hbZkacYf7WWVB+aid4FPRm2H3YBhchYEWrGfBEqXuC/i906HUWlb7kfbBzzokhJOvCAvo+tbATOi
8D7ABH1opaifTGNMDmyVtDWI5/4jYXucGt6HiaUOT22pEgura4/m5P6Q8zgH8Pgm7eRhIOMRf0Rn
8tyNrCuSTB2eTM3WvpJRinYnISJ7eXSURcZRKHRKHlPzaVIWUUXap9pWCITnjgtpuJycU+nZK3kI
deNZri0PlprfqpcmidVL0fjvdRRoe1mTheyME3/Rkxt3urUbum4eu9KYKqQq1cZ7tSdjOtl+NC6E
iqjgBGRu7emDu5XVTLFeUHVeosaKJsaMrTG1OORT08OjvEqmMGsW8jII3KRZ3LpUt+XQUmtEhjPl
j4G/LpH9W5it7UFznIZjPBcBVph8VRv9m1PY3VZ2oL7lI30SFV9sMyfjsKzDhr91T/SQvAxn7E48
i1rMD5zjtZhJPtf6dVCHy01D6wsg1hwzLaOiG3huGsfP0EFjFC61gqkYPddJ37Wzdk9DuDxP9djY
tZmuv6jC/9UL+i4+jD3KcOwT3AW5dMHn5CTbOjbNnxD2903cYeQD0sDx0d/bjVPcS0N+qlfTQg3y
8E5WAy0M15UKmsxNnJdmmNBHSqavtu+Wm7QdMD56Tv02txeVPn4lZRYsK19h3DvLigipQ6EO0Zvp
JsCMvea5G6FAZpH4IZvdrA+3pTEsrGxnc0Y7QO6G1DxfmX9XR2XoZ/lCuq+X1+Eh4VZIhwPP/T3n
X+tcR2vIC+SL25qB5zw45EFs69zpj0pQ9AjeI2Vl9dqlQ8vcRMyXNtmbqEN/lEVR58/KEDjbpIlt
/yTbQIMQQ6OX9ULOIMgkwjw9r1rlU7LT8P+UiL+i9U1OUpn2m+R3Mhd/QGdayF4rit+LRu12U6vp
ZDXMM6KwxRNU2hFZer8HyiwwkD42AWYfHGOTBLSlYENTsgmpW5wYW6VO7E0Jzwzata6pqyBof5Yl
pnwlrdAJJO+FzIp/xN75vyL73vW/OqQA/LVtJmT8q8PNHZJfb8vI0VIl/ioc//f6/7XMre0qH/97
Rm5BVuG3y7uJ5ncTzfLQcvTtvVqh/hiYubHQlKZaYWMo7lEYy++d+Yr4AhKY7ItskcUUoiJX97bz
x1AvbUfOQ7vrlN8rDNWYcRvzu7WcKZc2XVWcR2xZssnMRIjihWViRo7CeDPFVuAtNJ6rp9Lt15qs
ynlZmRa4M1VzowakjZPmJ7pjRETo7Z3JVyff1+GGP4ntrcNrO3HXYHS8vg1TnUXAlBVCzs5Dhtmp
8zCU6lblPqSNZ56IeznIPnVuKnoHUIcxsjuaq7KjLbt+XWuet9Jj9uFLTnD+oqF/VoN2rmP4o15s
4D1HuQp3he4BNZtbP7F/7R6qy8lxk50bdda5tYqU52uGC1RrVEJ0IBuc48m0zvLKDWpjH7Tt03Wc
nBL06ffcz6ddxj8DwzczHH4Su7YxooU9ryrH3Zaa40JHpywO15fUYGVEZGWt+tnb2IsuIAWvLHey
itY5QsAWqUiy6magPuruCcEA9w59Ceda/KsqO2Sb8OJoU45hDHmQ2D8j7tMF+jb1Axpz9UMU4/My
S52Mr36s+ZgpyDP5s00O5inYrtIeWoesynFybhuz9zAxMF/n/mu9pgnbbdmQi62hen5nFuJX4XXO
Xc+mgRR4SEskU/3TMUuWVwghgOO04qaoN7DLYU6AGay0KljJFf64lMvK0bLHhyDCDw1ppElFPArx
TSQxywxN+Db2jqRMY2TrLdTSyz5TV9c6Waju8Tpq9AIIFnb4+UePJScV83yo5xy/yRNkG56yXzFr
X7mbyCpkf0VhJaWCDDNeP4A+unZIhjI6RuS5Qp83DnGWbgJsnLvYIa1qKivrgM/W3gVm/6gYPVnW
UJEXxiTaDQeo8WuCFYH80/FND2Ai8A1pN3Uqru25XU/X9j7T/2iX4yfCSa7jzbRTTqgqgmQZwCf1
VXWuZ3XdNOF43JZjdJhm7d3eQVpAQ0Bv08xiuwYHlx2/qHAlewPQrEffTnhAzXOrfLTvVSXadfNY
pA/cgxv4ryBMp4fGFsaiqaH2wIJbQOw2PgytQx4jEBE4c5MUV73RF2nsJWcRlekTikuXCpr4O2FW
+cYOGgXAmle+e2QyYz8qSfZDox2HP6qJ2YkUzfoEuhoBoQoRoN6tr02BHQIowpNfn7RawZaWEZ4t
B8sxskNWZVE65LH7AYo8QTgzX24D5ZUyI52L/tttedksF7m19WH0tXPe06GYNrXRBNqmmmySFhWO
ayuESKsl99GGbdTcZcVJdRw6g7t45sXpBgNStvhfs4ilig+GZ6yui8j1roPMRHzRFKPexUYcnW+F
XRBF3Y/LWwt4pOgMxxKthCmynjFJBnvZdhsir5rSnZa+pimrW4c2ukzDahpsLZGRdzi/2LVRXhY1
kR3Qm1ZGav75LgwHU1xXdh9unfSHwB/FwVOdX4Vsk1XZcav+MSSulHTxR/33Msrkm0sfWa2l7L1N
/j+u5cwvrLRluEOzeQ/aY9pGgxMu6hmh1UL2BwXglqtS8Yy7PPRAb0nUVgI06pTg31mOVoSx169H
FZVL5qgFf5Rx0u/kEPADEWQlBJiCoLR2Q+o47B5r5b3vtT2Zc9C41XDA+TWzy+f2aqp+GAmkjigO
9XPZmocm7Da9Ig5xYxWfYeY2PCUN5SWKzWo1NEp/b6tWtHVga9y5SE8su3QskbbTgd+37UfWOPGL
USrOfUEicQ7u7cXHH/NcBAfZJQvQD4Q0qw26gYxmX/HQNOYCzd1vFVrBz4mh8/w0lKWsWYgZPTsD
PzI36VYje+2VYyxsJUqegrATT8mQxSs389ttmtniSS2K+MQd8FV2ymII/K8uu8WjrIHjcLaNSe5m
rGIWWrKYOy/mOeGvxaYm7bYYgk9j1+Lwmwr2MDPER0DIJuZkrkI+WTutvq1SaEBRpPQ8hP9R4pHC
OFraAHa2iC+9dVRN+YHMiwNiGSuAkoV4mYbkXkZaEWV4qdosuZdBWHNfM9dkXxDHl0ZN1cXYsutw
rLbEXZioC2L1y0enMItH9tIkS+RTvpVV2WEU5AnHsXOWTY0l6qPeOs/X8fOkQJnlUgMOPeko4nTZ
m+1n7AXdnRyCJ8O9tJO9vE3Q1HapcpM8Npq5SBw2wUkZCQtUcOrvvUy5xHWgcFgi8POMZJk4Z32D
/19NSVrxQXluDYecBTSK6q3vawYfot8sKyvERTY/TFM9gW0cI/sz12QhO4t5xG3Y/71tFKjwDQ3J
vYmyLmwXOiFnahfcyHqMM/duGMLqgkZJtUSlNfv2/x6Rscbw9xqdVqFJYhTBrkrS9qkZlTef93gs
5lqdd+Fu6gdtqShm82QUQ/uUpG+6mSaPssVCYwQlQ6vfyL5o9JyzOcBJCpr2IY11wpor88zZFGXu
TIjPnkd2aCnxW+t4xqbxjGhfJKp97rgZ2L3r39U85mrSdbkcJk9ZuyUBkKi+u+AwJ8SWplZ/GUEv
Xau6sPWXTvjOH9Vbrxz8X3NzbH87mLfZpLdHWXgq5AMeugUox3/a5JXaQbzAFOzjBcnnAM8xQ1ZX
hSy5ujZ2czRp3Dm7zDamw1RCx5ZQ9g4FJJ5JzrPQJmU3io5Q/VyP3tXKWAL9DD8JnCQcLHJfdCdG
IrEkBicRgF2N6Gz1in5OIMiQ3MTP5JgF5fraacets7cD9UtISgOuHv+1aLhFePbUbQUCNqvCm4zn
KjSbO9wfYiGrOnDw+6hJEOmplW5pGF80veyeZF8NYCFRqvAsa1o5lkv3PEXcyu9h4Lh3Y6IkSwIA
kBcZ7fEkqslYIrcUfjqGs2GnZH0RbQlVRIeQZY9K+FrOgmDzADkzmYVJ6gGik5zJ1jr6nCprk4+O
9aXv+3IrknUYgP6eiBiuv0cVOodjqymvtug/a6tOLrKm6q9N16ovhNR1DzjXTmlaoPzd+Xgy9TRY
yqqe99mWUGB7TZzeW0Z+/L6q7Xwiyl6ZdiVR13qKaUidCyscYE79vhoySBkcBvqN7JCFVqb2dZwD
8OMOaNjyNj9tcKIgf9Q1ECD8cOPkqGgNbsfJuB6Ts9epOnfMVHuE1Nwvk7Jx+dCnYNE4tQmOyxiW
pRsUd3ZXVe71MvPL4k5zLUzQTgmRUfnWGdC5MbgVSA0NhIGPPKUKo0cWp2v7J92fNcMzM/6W+v4S
02P3M4vFvQmM6n0a+cGYRlXet15S7kRvYyPUMv1sxJW6CjUc9jC7P+Sk0d2XUIh+OFafLUI1r19y
gdB67fhiUQcogOMfFBBF+c01o1nv2sTunrFJzFpjxLbL3roIA5w85jfZ6RSB98QHI7tkgdz5K/rd
3knWDLtxl4bbE3E2Lw26+D/Xkp2VMrl/rxUheGIamncy58lyrVh/DtLMXEmzm7C6FHWjqP1lr/uj
LgbFXWYdxKFm3lu3OuyPCR7MDlaE9ZxqsbOpRJ6s23mvLeIa9K3CHVjMVXUwpjNWa/y+1BSt1J+G
5EFOlIs5VrlHwaPnmUc/AkEV2VqZdyfXUo3hv18peCmDiEePEfjXItBbi9DRMIk2nWi6hezxRPWr
W1avY9Ss0fbEeexvk+OSk0UAP2ihjQa30ZoYtzvdRtuMMFZ8gSn317nJn7HnaqiNEbJMXF5HZxHB
tYoWHyYQeaqrvVtqSJhx2/mbPijGr8YEe+qf5q6CtCubVec/m/8aLRfJZ5veX6NlcxjH370CtvGg
umLHycnaJtDon80x+CbsevwGJORRAUD0auqxRXKVpZK5WXP86aZpIUeAWdz0wiOb0w9LAtq7L0as
DUsDD/yJ3STkVVVpi5Osd8SN9zMXyuu/sbVGtqswf+ZBeUZXxn3v9Rq1owqrtoM9dVvD2Tk4Tacc
hfD09VT0zTNg8x6uXDN8K2pjvvGYPzEMbaEOL7rcm54FgS3wSVRivOZPzaoJ9/iPdjTUTq1Zqs+B
Cwu2t6xf4yOEom7jb+3zeDGP9x3Gy/XlB/r3+NvrBqzzr/Hy/fw9/j/Wl++/nt+/MxbrAQfKs+FZ
P0Kj6791UKCnJEUfxl2QSRcB/LfyHSYD/Rv66d+H2HQOQG4FG07L2kEPije+649f4bWBYquVL44O
87ia2xEvHr9C5Fmav9tzEu2u7fP4yTXFDutJu8gQXLlrzKSuF2mm2HdVbzgIeAh9JXtkITtuVXlV
NwZT/tVdxN2hC4dhd2sftd7CUhaqT8g6w2XKEv29FM2Li1f1J7zdTHHgjXVTvxvQqFkOYFg2aenV
oP0o0NOqj7Iqr2Sh9LjLA7NtIKHwSFJI0Sqn9iSLpPTaUzQXsupbg7UE8dKubm212WHHlvVAmeKN
YQbTQs6TU2THWEKVJaezBu/vqO9iMpB6q4OXwrWio+gd7do+xiBOhtRGTlNFkYSzgXkWPfiXJM0O
ldOhop4SzbX1coS7YbcrRwy95M05pCJPxsy/y6enIeJ44xUct5zxCXWQ6clFu4CUUoH44txG2s2I
sCsbjsgmzc/W70luG5/awQOBS1gG5GOvrpbB4JJRkOpn2WtHc54VUWJrzQinpw4Q13waZjPZLg3V
8N7icPyiwSX8mSb3DiTDYGHbxEdMc54gWP11l7Jv0QvCDoTafdXJcOu3KM+FZxBQ8xHT6JHyhcQ1
7FQnJDJAA+ymVuVB1gZMIxd5VV0aUQ3Xa4Vn7MrSUz6zgUAgcvjJGsoCUs8rMhNPdV4OxbYWI1tm
gHpLnJPDySJtK4cFBenHEJ9+UyyHcjTh3ZbKOlCz6JBo/fTYWDHIWcByu0G1vLXbhs3GHVCM1ZRg
eG2TGfjY5uFej7vhdXRjbcEBMEeHgd6pSniiIIBnZtGASknFE+N3gQjkryrno/igeBU8elhAZ9Kg
xEvjdEv2InhNYo3bRhKgiTNXybMHeifyVTwY/JcMZ6ZrFsQSY4Jf22Wjv5XKrCHeJN4Fh1t9ZxJd
gjaUIsiXDMMNi7eLqiU7Indd/UEWbO4vhqqBMgxgl13bwQ6YSnnfELn9UKQkpkT6BHb7nylmVPXY
DcO3W9MEpHOnGhi0b8vgJ0XYhifjdWoDmHKZTl2+0nyEkGuCcU7JpBtfQPFXgdp+KSw9OLvAPBey
WU10FDRM+02Daom/390gwU7cVIJBcaXoc7iymu/rpPaUVRfXnJGK3NxMQssubhLk1yJD6gRhaBDY
NqEo54LIyq1qoMNmNd14yQJhk32jOV9BNG9KMyh+FH37VtTa8Go6ar9W9Lg5ovDWH4u2qFa93rXP
osr8FS7yaNdo0fSKfYEwmqAm+aLXxtfQ7b4qxJqQJkhNDSz2N1n/ZOat+awSO8Wfd3rNUea5Dyfv
UQ6q5q8MOQ/awokgLet5t1XUIdlUJvw+cl+GF0N4R4Xn7oftwsE0BoJzogjVSVIy4dINfftRjaTQ
FU7qPgyQxe56jTiAkUjtjwrjm+E55RfI++kucIJo27RW+z67jOQAVHph4I65ONRC15/0qHrtsLtu
A2wBu3oGv7aepj3PEUebpHaiAzK+JEECs1oi9qV/DsrPSlfG7wSUcvcjX/wx9JxoZ5SRsXMbX31o
A9jegMem78QPAdBSvtWBmxJ30+j3gYNsdSMcJGcJdciLJr7zZoK0LPxxUo/E/mSbcQ6tuLVdr1wg
027LF+raY80DQ42P2DFMGp3f6/DZ2AihIq9WlflwCCYH0+K/L2VdFrppDgeVNJL/PUhtFRW3c9AP
ByuuWIUAxpAYIVAJKkFmRqSJc1BH1kNZD+I+9j5i00BWPc3C/BiM/qPsc7zWeghLoe7qnJjUnpSC
eJlYobkWha3hw5rrAZTZJbfmAuwbwz0TxmPpbrMKyt9Y6tpuqnFJk8zusA/W8Pg0E/HfCFiK7r5p
IsL+1f4sawBvu/vSdrEw54m+lm2ymHkKaBVoZ4RMWEq2tb7+lmlKe7iOsN70LDhgoZhgiQpytwpi
LdCOmeMfK915wHsfX1LVQ2QmdB8yo3Ie8sxqD2hqRwtZDZxBv6CmiAlPuNNHo/WHQSfSRfGSadcq
prlh06G+E4AI/lTZN4PygOVJPAxOlRxcS/cWgR/8NMtk3vLNGtbWk12xN2nxmy0GCMovehKnq8av
Gl4/RQiAKMGT07BhcRxS1tWsdu+6UG3w2Bbi4s9yBSBix6euI0pwNJXsLQiQbXYcQHW2DV2APO+H
0m+ST1T8goXITIQ9epBqidvoiEHEhGY4InsGF4sWVhc7Dx2Gv/U4EH5I2ri2aauGbAwCD3Z2rht3
gk3vPhB8jK463yNUu92ZU5+cSP/mVmQPyQWpRR6LnAIexlnMpArK6Ql5MxXzCIJsg+NasFcG7Q39
hISMQ37UDiDbNnSq76Y67st8hvD7FhnD3YTEQRaOC1tozstkI48bdTWH6qAmQ1pPVl4T1G9EIKEM
YRTAhw2nfivTBWeh4G1U7eIISiRdylGpQ863kbrIjsyTQL6s3DQHi6o34mw1fs1v2q6RQq2UVzf0
SIr0sE4UuniyAmWpjsfQOou0jNCsGfKDjoTSN6PMv1uqFb+rGuGLUeyiK6vZ+F3TdCJQ1gZ1kQX1
Wcr16ED7HdutSmOh9o24uHMamcyklRm3xGIKcPji0Z3TcWVTnwTQWVKhHzw3LZ8mchcPiEyLRVUn
YjcQE7dBHkm9JG0Uwa/QzrJGpCyBKXMBubDdJvCJeUIGZryujF5fKGVmP4Jj0RfjYPtfRVddUIFw
gwWPWnsG2vKqpyhPyByp8miTGwVPyt5IFIKjUjRd9dghMaN1TpipjGkVkHDFPrE7XquV8PVNawFk
cnFL82eI442baKp6UJMGnS0wo4tU96uTLLLZeVPzyQ/XxiTfQa8xj7JTzUzoI9jI1pWFmEfqEhXS
mkF8To1sYyug70fiwPgZF+Z9LDzjPixEdSbBEKrrP03NfNVCmPSH0bm7tQ+JYi7tRpQbLUoCONEI
du6uy3FHJHZntK5LyYWRHO2OTd3/1JoJtv4QFj+yc9O77Q8lsbqF6Vbjk1tPHv9Tsz9wsvVWfVt8
sgOwUdHAhSzUPMQTRoqdrN46rlWcV4nX5Kd/tQ9mp65iuNorOexWFAUmDDO/ly2mm5Xuahi1bqmb
Xr4e/IOqB+JRFqHLR+vrQt3LKqRyDeIvJJ6hEY8K38JHMJf5NnBd1OXnWbINmibZ61rsHeS4viXx
JZn8zXXCPKzQw3zTTP64krP62hSPda2+IklaHGXT4KI1K5r4LCcRu1egNhLuSjwUZ63HEDdqKFca
dY8xFiw/d0/9XQmyYGPaRnDArKw9ahN4VzlicJpPrFvqU6O69b62mn7jt2gFq0W8b4rSMhB50f1z
1ZLv33nWESoJCFe0BFaWOUOqkCZcgYGt99gt3Tebh0tUOuZrGGnxsScGbVn6tvtmhA23QrWOOWUX
1qvlI3+SueGyLYiY1zQ32TeZoR2JT4u2cRz3l6JtyzW0UfURa729NJsmfq2qSIMvk8Glt8evCoIQ
3xoR78vEMHi2ueM28iefvBKKLuTm7OWjzukGa7ztA9ZPx3ffSt1lO3nTXZUI5yVK7XVYTrTDX9lq
E9xUKzeG91zHKi3AuvpYIlAhN3CBzNPHgrCwsBzKS1dO9YMf9h9yeunq9iqzwLLreK+TKDthbDb2
nkeoeVcO4mw4Tr4OUdt9tirNIoU1jz4aG/VoeeSp+30kevsnkIMXy06K96goqqXaaPpjPozBRq7Y
c/S4rujAbT0rWY/41GAXz9UwWIT2a9GHFYqTnugcolgxJ6riu4bHa/w2a88Yeui+25HB36O3jaOR
heZT2BOG0afOe28QyqJAH9ibUKSf1CDlFAmgYCrVHEGv/BpFF+Rmd8edo1vKKDqiWrvlmH/6bhUh
QOW7y1qr9V3gUe1FCiyp71FNxl5DDHVrbiMFiXDZOySc0EJCspey16hIandILUTbz7pTPN1dwSwO
PtNwzcNf+6w6rUW0K1OPVtSkl1Ex8zlVbXieI8zKQt/XjT2+cNYvD4Eeh2sZWPZ3ezS3y0C0v9tL
9gv/1S7HK0NZ45HMrJ2axsEm87QQCXojfgmFoWy7BP6B48fJS68r5cHWEb+UvYWWKpw7Rp5Ic6/n
6aipD+lp0mYnTtt8ynAPUxHpoe/BFNyiP2Qb/k7c8b+jP5TBTA+yTQaIyI7Gwi/QEBzqGICOPRTa
Tu5k4EZWYv29crmzN7qN5En53qJ4/VrPAH2MgBDO5qHpDyvZdAVRjdJSYI6deZZX+nwF0P8yKFN6
kE239iK3223/e5bswCH+a6rfWn/M0sPpez015k7XtPjSZYmzKkj3WVkllHXZJouA1IadXnqoWpHE
c2lq0bHBJfePPC9zKaZE8D/8PQV1sK1Xde7ddZxcy/dJmmznxJU/GhXVt1fORLxDZzWRshJmUe9q
QLeL1GtCBDfnV0h4Bbm2XOc6e34FsxTOKvM17E5G5z3Yk0amnTbU3z3jR1nEw6dV5saSjyG74Fq2
DiECYRsdud1LqCUWGmmNs1Yyj5OlJvJXWxVk51R6txvmam7VoJcTtz7IXmAOglCmsD+OapS/Wl32
1Yt7+0xOd/5qxhzl+VUd2pCvjZryqs2klu/E8IE3Cs34HCte9kTm0EW2W25REKFB0vCEotK705er
0bPzV2Tfzbuyj35N9zMQYxEU9bNhp/85PSCo5d2eiut0IOzmXeB4+tLJDKIxjMhfJh7WnsQYOQu4
Xfyl6d48oEYvbd0o90GKIz1z4y+dEboHTDwtmjZl8mXg1LpRnYZoKf4mC0+xm60++ijMGXV4HlrU
2Qf40LtmRCJJCUaxasPSep0i+2eZok5RpQ+kJrPFnpMwyNdYxHZxdg1zOEqlXanHOzfxfUeOw/pH
ovd3U12hWdhnsU8Ia93t67R6jKFTq1tyAto/qmjHdHukoh6rTi3OYVKTYeh72cowTQiIc5Fl3dcU
XMp+FBXCgWMbZxcN4vgydpxuI6tynDp3ZKOOE7E28usC9VCvPCMlCk8Y4/PgY0WIjeYNBcIKD/lo
rYhGmg0KALdhcqengYfaq9Wmi8RK2jfTsNWDP7jKUs4KAr1bZhYy0bJXfRvB+71haImOWYqSGjne
Lbv3OFuNjV8emki1V5g1w41IeYLDGBA2eYycwBzzelkA6m4IyD0SP4SVROD9T8Im2xszJmfF3ttd
tH3N8x1G2RLrY/zitgmRWWil/sgaIvV8+3tMGAJmY2d6MnJkaIfBDO5Mi3w2UBHRWnHIubfqAr2i
CXMz3nT4iNZnz10Y12AA2hLZhO3gl86e3G373ERetfLGVH+rdesiX8iMwl1CLiTScDxIS3Ui1KDw
44u8spvqu6KEDo7Av9qruvUQsEddPMP0uRsUDpxCtcRR2E1/lFddHv+6cnpLuVMjQsUZcGv+11DU
0ftrbydmropdYphMcJslXZjtPKSsrm6znj/QqdLjN9lZzuEiRbQYUzd9ls4vRzE/2CrlJ9mFfkC+
0tG32MpOtiDpda0q8pRDNuBODhM9uEfEzloh1ERoU0Q2u2zz5yvs7mtF1XEXo1J4ba98vdkJvLcL
OeI2IY1AS3nOUBGl+c8iUcZbcSMgP/PLyHY5KxGuufIS5Mhlxx+r84LmJYrV8oGjRPfS5O4pGgWR
IHPN1bIXRY28s6w5TfHdz2Ymx5iJFwdFd7Qmy+lozdWSeOZFZbo9oRPMVIHWLPXAE4eumcRLIsJx
maGTt5dzsXgjLRmb007OHVRu2GMfmtvre9AgjPgC1QQ518XJtekMNd3I3j7xLUIfZ329CgnOOrOR
UBR9+erb8W5SdeerbSr2KiX4geShsHwmf/D+2g6VY5Vwnj+qQ94+uqb+IdvlOtHYQOf02unezsm9
Fu3kfh06U+Nu29aXMEq8s61bNmYIDYZgmw2rZkBWsnLD/p4szP5emdPzax6Tk+oRcva73dKtcIXj
0mKHxgjZEVgaYhU5BJa5KShVxQPsOl5yxEruZFtmJvGCO6a1qvZtTPC3xi5+XXn6uE9wbD73xfTQ
1j06QS22wNFpxLPtkIyIQsCxn2vXphCaSQ1zVtZi8tXQMk/7O1kd/ThfB2k4bvyEGES36+xNLjN3
1NDvFuV8iXj8xqxFOG9haOvm7B6NuN5y1cYhQThzHK42JdvMmw556SjvLbdUK2NHztF6B2SUbxcR
ke9t5u0QUSteeEg0dxBiZ4Vd2mEEfRtRvVG1J6vPi3A13odVpd1FbLPvDPJk3A4Luc5Ne2H1Q/2Y
K7m3C8d42A5xOj5n+vAN07/9Lba5j8BL+FKUZrpxibw4YEyP7kHggpOxE/ubmz/a6tB9tjoSv45v
p//D2XktyW2kbfpWJnS8iIU3f+zsQXlv2jdPEKTYgvceV78PsjgqqjVBRawOoLQodqEAZH7fa06O
AiigqkC9Slai79FGqGYu6x4ec1TFwY06fT8FZoD7T40/FR3RqjVFsiI/jObj1F8bSjR3pq0my/s5
hgTugfi1bi86Sw4WgSRZiyaprRMO3g17npC7xc+LTatpFvgaOjyjAjDaGj0kRR7WG9FIRsu+dRu+
D9nEMdtZj1LXolHQO5E1c3zAO9dYT8ZSWHgNdcLTuP/A3KXEpiEcHzyHDSciKydRExPIHsqLftqq
ylLeJCxsm3kRV+VFDHF5h23HTDFnGmrAD8Z08FTEN7w0craiqrVefPLlDYznC5R7wvrli4H6gjeD
OP8g809+970owi4pyB5luCtLOcFiIEeVZWu5o79lt+SdYifAD4nYy6PvFdKMG7/+0hbxjzOq5ED+
c8YK3ay1M6byEqtQdaMrEZoWZem+IcT8UZpaefFhEmD36LyI5kGTCa8ko7O2p1G5pa0NNVCe2G2P
mL6rBtea9hZ93EUPlnuHM1X1liYL8f8gPnS9qbHlhU5nZTlc7Lj/uYq7pTQjCWXOk2HEaKnTy0Mo
QThdDVOxnayAxKFSCgvvEMbkCKDUM9F4H6Oh3Ls28kSeBylhR+EMrKjDJq1JVIXckzMDjObzYMUq
eaARHrCXecuurO2X2px+QdkrxmLOyeuCP241QJubitXewteb7HUokppHq5tuPVcKFrbrtiupAHet
Ojh1JS1vKrdr1/xks7cU0ZNmCtzqUGAWUR5h/4kQ7dXwrGiGtdn4tQFJyhssia9qFMWkTz3Yin9K
NYqSEFy8qTLeethos8p1V/dxbdgl88BMtHmKN1/XpN1lmA5xYRNH9/KPJkEDRNREu+YFsEiLgbUo
+su3YU5cFufceBOj7s31wALHULNkc+8ocgJYoQWAUZxNfF4ltwp4Vy2Nvuadt9R5NJziqsfnqhmC
hxQsz1w1QaEOJQCGzs+KL4pSv2B6GXykGtlQteGp6yjrtFFytoC6t1PtClMpyfjQBl97c4rBJ4KT
9E9qF/WLNC/0S4sEzEqtwurYqDBK1E6fCJ1du7jj5Vu/b+Z27kDRI2FGhqXzq6PoruCD4gzTfVRs
ENcF4WCkeLIIm7jsOjYmPjoKMK5Uyom9RyrmbxhNcrWDeteAx3uDmSeGh8RZtlFb+fOy6rINTylk
F6tQX/jTA1cc6jrM/Vs9Msq0nGkVTPLf/vW//+//+b3/H+8juxBK8bL0X2mTXLIgrat//2bav/0r
vzVvv//7N91SWG2SH3Y02VEtQ9Fl+n//+hAAOvz3b8r/slkZdy6Ott9ihdVNn/J8EgfDRlpRlaqt
l5X9UTI0vVsomdIflSw8VU5ab+9jRbucq8/8UInd2y7XxShkiGe99YQnSrwhgRwvRLVRDHVfYr7D
V04vyAT3rLnhQdS6yrWeoL2DN7r1aqwskbw8i45M7aFWFRm6ZjZCXXobL5tay988O7C39hjXC1FF
azCdl3YSHno9z9+aBYjq5C3SSAbFoxLPxSA5atuFQyh0q6fBc2qnp7Huy4uiu/nG8bJ2pmgZ9HHR
mBY2dDXfPYgaIdXyUirSsEwrJ1rYRVJeMqv9+uvrIr73z9fFRubTtnVFtS1L/et1GXLUUAjN1t9q
lHPA1GXXfCjbaydlz8IUXkvBFKWjYa6ExXzYyi9iFLuJmM00OwJPST/yiTMjDkarNHj6RB9A88or
l5z2MGp2f44ypkjJn02yZ+qo8srNPPfC/iVGt2J0SReIGthgyCjBi1/HzUM62pB5GeNJbnUKDZ2o
yOXXX4Zp/e1Haim2qjqaraiKrcnTj/inH6kK6HFs2Sp+G8uqXil6k6x01oZbwpjxc9hlZ1sP5a+p
nZBgaYyAeLYfnn0nlmaiI7f1Z7R13UfoxuGuTZxhGfUFNntl/Yj5KJaVY+w/tHUYb29Vf0odiPyB
TEB23UghxjN+3MDB/LNH5BgG9NyjDquye8ZBlFRJs473uWLW/aQ/DWa++Fwx4t7u9sBZkQ7k9w6U
Y5+ng7e3YJpnt7qvYWPJt7UWveY05D4OgTz/NsMRM+7dcZik5hzTee8fniKqOj0m/vpzdTRL0QzV
mjbPtmb+9QpVslKhZw65u5WCYtUlsoN7EPo/tgOhkjAD+1Ks0U6hW7aHvHYg6bdZ/WZVarDX4ja9
BkaYXpUY98+4c/StaLsdWpgfnp9jSDqNE22I2ybELtpmLarNYKbXLldtgqhxvRrEh7tuTlI3K9ol
lBAXGQxoypGupfWsLyV0mbWIYgGinhCpXc0jS8kPTpzDg/mpWCM4vAlH9+LKFWj3MOUb72Jjw71p
Hsa+iNZ9pwXnLIzVJbDR7hpyRywwYoyevJYQFbt090XKOyhm/Si9x77/TZIBn0uqfUBvenyCi/VQ
6kq9GQFGEeZsootKrPMiSnBlvnMClBn/bMpqRA7DOnnRnbG3bxPywoOZmYALvc+vW2iFLmG4QOJu
zCbBt9HMiugrYRWIyRYiS55cWHPd6PD5VQ1ov1Mpskak2kWxGgPn1iiqAM31Xf2HEZH79eZgtaMp
HBgvndoHwiwOXrTR7UHaktyMULCWKm2u2D4WAJDoD0jgu4dYqts98WYI8NREu+mVrKF/KgJqXqLG
Pu7uYzKHRdtC1E3V/BbqXrV2s3obyLn/7MtNvjCIvR+yUbdPDvnhuTYFu5tkMpSMjTdeMdmK7KG+
xZCb/KjbkK8szeEG0xfI/N71sOizoXJOQP6hdYizVsCNRCfg2/DclfD9DXfM53qZDLNBDrG/mgZr
tUOaNQ2+gPGuD6PTySfQkj8OaYoBDXtda80+dVRnVZvIp1ABlods+0qMM5UPeaj9s1VH9nFIsWbv
XdP/4nSwPqLBYLvRVsbF6tFxczIt+FK2GcQj147Bx+jSI2mmk9667jMxmXbmhDtyRMNJckvZW7Z4
R5LWBEbmFPlZk+ANIEmLdXYyFnvRloLlROtSyc9EKp67HO2Ikh2ot2SLR2AHbOdmQKTYW+YGizYp
BRch5okpouT4IUSamL/mfq7RRhA+5mZZxn7MFxuCLVvqo+svLJbLS6VWeXOjGn+C5ZDtDbc0z5Wl
muchBE336zeHrn1+LmmaKiu6o8iarsDg1v/6XOpLN6m9zjK+9q671CYfBWU6EHlr2PZTMhC3c8Gm
/aexsHt/UZIe/6lNjG5Ah+2jTNJRG5lmi7oo+T2y8vKYkHwaNaQF62ZF9DtmC2lGp9LnsScObZ+G
+GWIMrIKsowQD6NE3SsdWEVeuxdzRPttCBCiZ/SsPBR1KkWeZUYKn03D6PrX35NYTvzl+a2ZlubY
hmk7iqrbYpn40xvWKELcjSUz/yrpYTq3iAqtsyLHWxQg03troGCHrt1LZtvNnngy+gVTux2ilCjn
xniOR8m9eIb+vcvNAZ9a9i8sJ6qdofbya1jkM9Huu1qwIRqar0RVSbEIBcHxRNROO+h+X95OWyg5
C/JaTk6j4SerWFU6jBfiYKXans2zN7JeO+SNogkU+6k98eZ63mRfvCGylx3GQNsY3cXXQM5uAOMQ
rdJbO27mzWtMPFkAfT+NT2kXgGEnkEJ0HPZBaWePU15ykaeBvhJVaaizM6zUTUS8K0d4WYXh7bfZ
Nmyy/BGDbDIsdfUxDJKy/PXVsv+2HuJda5EIM7hehkoa46+/6rKoNJsspv+19RucoJXsdTQr9xom
hXXqsrKb1UbTvfeND37Ac0zYyrbyjEbOCkvs7t1o+3htN2qwNvSkXlY+SBcNfMlemQ42mbW9qIqS
aPMNlVyNZe1CNUovrHeQdJG5bQq8kC+IBWIX2/Nw6Qo5P7jK0B1yzDKe68E4+2U4nhElyp4d1fgg
31EfRc2fgpR17ld7UU2aoJuXjtVty2lm4bFV80bNWoveANz4UkvKauU5arLzJ8gZGMjm0E58InPS
jm/mddVVB1B7QC1Fi+i7jyo6FRlxm91CWqE01YTddx765pTfS1ST/BixzQfeY/kmCiuCKbFMCCOS
GapF7TS0qr2N5ULOrJzBOlpIuY0zQ8+sY1bqpzIzhm0xdYhe0a7UpvUPF15c2J9vU5UYpaHIlibr
bNaUzwvhDinqtnM87cugeuUiM3MQtYbU3Q4RP3jUSJyXrAzNFVuK8GgWtnlNRoR3LQQWRY08eHw2
Wh04KFvgyVSqXWauHszSClzN0CFlJg5oRaUn2+LZ79W6xGIUz3Eb1SlCLf2pZUm8/fWP+m+PatXQ
ZH7OmgwTVtM05dMSMtKNwtaUUPliKe5rBan5WPOU+enQd6jzwXdUWMiN1ixBXPoIaqRb6KnrXIpE
zVYR23uMlNAgNdLM3RV2YO5kIDSbNh7Ho9v25SrHmvkC/aybddpQ7/NAIRav59UG0DUooXhc2m7i
bnXweztRyuWwvZXSP0v/rffedh9HYi36h1fa325+1XBM1VZ0WzOcafP+6ZXGAm5kzz6UX8Ik+UjT
M+F599iHoXkKJiyPwOcYahItUDwyFvc2UYoaWz0oGGzdJhRo1MxEMRwnELFWDCtxAjFYdKBkM0U/
3P1A0nr4AfVuURgo/MFHa8Xujjf4tyjKfTVJNQ3xsiMGCu4AwqgKoAdumFqdLaFjMrVZQaMcb0NA
fd2q2jTEQ3NlhtbsgAxslV7KKnlSbUPfCbMhnIjTiycb9cZARBcCFlVxEGOzJLqNTcD72zOj8JuN
J/WrLlQr6L52o8yavjiClLe/+HKMPb0NGI8IicUm1njTa8/5YnZWPYe5gLqI0tmXMkaMVZ06EBsi
HJz56RlkjXfORxfRzakjHVjj1e6AGbjhZ8eml6fwEB3hmL/qACJ/fZtY4j74yzPAZE3jAGy1LBsQ
ovY5MoBkZaygZfvF7EGOF1VA8At3gWUoddZLobvdwqgqc+NPVakDwy1rdXoUvby6ce8lKjzkhvGU
ssQUzYMJdoqX2zfUQK2XRgH/YWe6PBedjooNi8utwmHqtbOr33VPuBMVJ6MwrKPhBeq8QVn5GzB3
GFXa8DZWOag/XFO2aeDlT6VUvooBrZRWM7MZ6ityj9He98Z4Gbu99LUOZmJApqbOInf8Ye/mqYNP
vMurfzo1fnpP7APMJ1Yx2qbXJNzIBPHSTkzCfl7H9UXmaC0rYXUdpgP0nx9tZaqXV3FAKuXnNjH4
PlcK2+o27t6mhiglsab4y7k+n7+wQAWxnVTJnj9alnzy4YS8xxr2QlHRp9uskqy3LkQ3vrLe2xoO
XdzKJWpNrvluFdiBQ1lkAd+CK8FgBJEz2qFXQk2oUvPSpj2a1zHUUMcptm1O4g+hkJjbRPOwi4bu
H0KfK4duz8Kj81+crH60VbAvala9OBAEjqNe24/A2bRl5yDuFuBG/Dh4ZYvNHb5HIdIVcxYuIMz7
5izG9iMOXnEpubBWGespJMPKbIxnovd2yOq57oTjNWbjeDB6RVurfwqlCL2TT/Ind5EVjLTHNVbM
l3uTmPBp/qfqp9M1MPoWhaGaMzFXyKzcz5dgObaTcyyNMqtetl2mXYxcqUlw8LHaVOqnNtEr5456
K/16XIZm+MqRybG5E8bdFHB3UfQy91lrTP3WQWxaOTgCIS967Wm0KOW9BziFcRE5olGDBDGyFgNF
LYdXccjcGjEDN0jmE5rm1lYb+ri10gkuPI1rpoNcN/BbIvV8nxpajXRSx2behYO6RN3oWbed4WrJ
YzVXurZai6o49KnSzLrWTrZtnY9X0aYkwIMlSE+iJtrzwdlmdj4c702NEaKf34SXVDPqi5F+uAqp
4irG0YhQ6/CGrdcH+Ubv4kiK/tAr/qkerP7NKEwNNA3qTTik/Dyqi3jSQK08DUkOLh/G4DwctKSY
x97JRdrswZGl/rHyQqINpAzXXjv2j2oxaIeJf2g7bVoQn8QDCpwLSEHGtplkQ0bh5aREjyrvCHT5
hyvb5fxR7pNmaSqduhTVwYmCazoUc1G7jRgKZa57qrSGsUyI0SOWgLCXVa40V9f2gdqy+uvSDTaR
1sbQza7aig5xiDtgnyvH0CYtq66cidGip7bkox/nxYPiIJ5d1EZ3jCxbObkNgCRApMW3GAGyBFnH
1yxJ0nWKnuLGkLP8GeuvqxjwJVA9a+dblRSgRgevw6n1Y2/bPbGnoT9DgU1OkAFmtxEKK5m9FOmH
+wgxzMtTXNTMGmSyLtsslkubKIKPNXlv9NN3Fpd7xUNE3k+oxmbtbtO005aoNRQoaxLQsXo3+aYh
oFNEZv8doyKAxVhqPrSjhzxOUpsbN5QHnr22dRsSc885pvW7SVJZsCsuaZoMW97HCYoVrw1ML0z6
egQAq+zHwZmq97Y80bmME9FyBcLNmfnkct+w6psL5YCktNDdkwFihkVmnX2Z17JQDBiH+MFKCvWQ
d3zLY96h+Ixq45fRnihLitSfEpmQno6ZiKqzSQX5Pc9rpfgCbwj0ke9kcGma5h1qrhmnxZcRkP/a
rcZ8Laqxust7F3hYPxSbcdCrlZiMJOQ8g+f22kkS8k5uNCxFu18FmzpUjOd8lNtd3OnGQpxGKa2T
HBMudNMO6YAG3cnYMHXYgm7/rmNjPCssYVA0DleM3L+IdsUDuw2+Wxgb9G9Rv/en4WotyRsHw76l
GJXLxlmvTFK+IKCPmplLKHZ2/ftg1EgAFLMIv7V5F9nGsyk31qyvq/Gt9qoIt6dg+GqEHrz1Uv2u
hemGNIkHCFP6I4MbGRLQORfs2P0Zae5VlyXlR+QlV6lvtevoBSmMaaO/pMDm5xAm3FUUqZO2r9S4
m0GtM9Z6vV8t3TCelegnnh1DSt2ZpsAQLPlKV1HqoZIfvqu+7LDDKkrp6HaKdOwtdMAitdiLpnu7
KMmd2/FHseD81KH7mrQc+bB12Zs4dI3R2Y4DZHt0yX0eUi0G0exIFyfLvSs7HHumQeEgE0ub6XXp
yVD9KynKQyhr3V7rFf0s155xxi8kmmTZlqJJHBKANti09M2OVCQR7IYlgyMr/nMXAbgF+hKBImmC
Z5Q6rHPUFjyv6DTdqH/0tI+sCILnXFbLhT0keB45fX3sp0Ouhsg7pOVGdtP6KNsWh6kkOsWwQtfy
uQGJbynaPo0r4h7bS/MJ0o5yKFV53HdOUmCgU4VPY08a3AN88RHgm1Hr7kdr+MHMRXqKfKs3Lj0Q
Y7dJEPiKVRgrMwOo9N5SEY5VYKS1CFZq7UbS68utiqq8fhgq1GFm1lKHb/dcpxgYlDm3SWgk5XMB
UXCJMZi/tj2zeE415Cx5qlu4xVBVCx0jUTtD9HKqBpZlbXy0pOeiajdtsWOBGd6qKCo6e3iJ4I+m
wcloykc1977H6pMbjfJXoOC/h0A03/uqcGdeaVhPcalWi8w2/Svsv2wVdr187KWiJ8g/yLt44CLF
Zo7ECn4+c1NWmwsM22gj89/WVIb6BCnPWHjloLDJbr8rit/9wa0hlXH8R8jKbhZhjfBSBIO/LHMg
wn/YqZosIjPmDpBD0zl0hbrBZpEbINfNl7RItV3uDsNlqhV1zjfl+ekzKOB4JinaiIipnDxbng4k
2pPKneh1lBTNRXTtgcTTq7Z9h8qdM65ElaxxuO4I6C3HIU2e0aPSZ0kjRQcnq/yzqip/8DBsXwM/
yTY5PJuliTDlq5c5CmG/XEaVhV6n9Q+qX2cPdcoTxPAQtpmarUIv97CZxQO1fa3Ru13mfSWvRS8/
FlTu4zIGn8Upu25RAlN60ZHRO1ud/tPnQgpMlmKO1vQrFXtGU26rBxzHMqDJBZZdkRmcPKQWF3aZ
VK/Ipb/CTOL3GXZzMt7ON3t0AWpNkwy4J+veN7AKnyb5NkgtDVvj19GPb5NMu5vbZW5/87oEgQor
rB686ZMS1f/5kwDBVa9p6b2akid9JEX70yfB6t2MkjnjWWqAEp2S8SJFLw5lUq/+YZM3xToykay/
ZeVJo6m6bBI4A4D09zhPk7q5L8nwKazQ1xD+bKK9WqbqS6KG76MXVmeE/9QXX4tAsFblU1+w9OkG
dyEGwcXG1hio9W2KXw+7UAdVJKoTYHKNCp3GheMUdi91C7RJtI04IxKRoCzyiCTd1DsE4TnCguai
sCvfEf0JTlnmphs/xmeB1RrCH8YYHDwnzmZ+yJYyC3rYpUmPM1ZsPokRXv+K5lv7KPp9bEf47Pok
aoHCqygZ5Hg3OP6LXTkmgikau3HZXLulJk1AQvsAtxR60FStpDTcRFEYgjei6sRFj7ymY21EVa9N
mKF5re59e3jkQfyi2mb6YEVt+hCx5QCJSSajzbkX5l7IzRukyV70ghhpjr++gor2OfMwZUIdRzaI
1ZiwhIxP4azQ4mlSVHbHDq8f1gQIR43s7ciD0U0Qx6ox0w6PjSHre7NM+VHxt0K0c0k0m4NxcdNv
qmyHD3mZRQ8FJtZbOzJq0oghxHIHLVEZYeJ1JQfScsjy9k1ueTE3iVafvcpGbSUft7Gktm9j242b
0QDG6SMO91ZoKG+MhMBOpo5DDvjw23ToIfXWrrh1uulseQND1rHN4thhT/IyAM8W06t8zHY5WXQM
uBhWTHCKVE/KQwL69NX+8ZmOU0V720n1uRjlGQj6KTwd9+IcaCKR1BwWkh32855I4EVFYe6SY77g
8Xg73ZscA0yM1iPaJtrEwcWKZ6WjrnubipyzctAL81XGRPfg4a+4ybQEvbepdG/7b6Vfj7NC58f5
nD9Ln84SBY6xBjpNrlW+Vq3krkM/COZs0MZplzZelcSPV0bTZot7m6c046JtFG0ppomOVleLuZ5Y
7freZhk2gmmDWqyMbvwODhx5zEoxuPM8eWtohLFGo0OpugrsB/Tfs7mZ+s272hpP4Md8QDjSkgYI
TLJdnLSirb78+vf9t4S/prFHIK1mwkInbCv6f0oYpSabnECt/XeEaoJoZ1qbSkufIHjVH6bdrI2h
Ur7Inm3MfdXSzgWa+tvSH801ZP/skKF+P8sADs5AWPEjnw4Ssv4LMwIJKqpqVZ9+/U/WPmdNNMsx
LI3gpqnZuq0bnwJnpiJ7gU9W6ss49IvQGSsgIhz0OMfz2bLqDdvkaNbJ7o82ubew+MbPbqYmevtu
pdUeah9wcwWKFWkEyFNJ0r174PVniZHIxw7NsEdpSM5mInfveckFUrGU2ST+Atp07qXqcahLQpu9
jr92FvOSNx1bwTaRHlESBzEQpEKHb1WQ/QNUQ7M/PZj4w23LRETZtHSyouQZ/5o8gkUPEiOd7AdM
HphGXGQH8jPeZORN0ZoOieplBzeHc04Ae/upXVTFiPtY0RYbGVqtsY7X33SST+Pu1fvczIG4A6sp
RBNW7x40xM33vuG8QxwgBlLpAwYNlmesbL2idxoCE3Tew5y/iCbQWv2WJ+mINi2d4iSdjI1TZQf6
Bjm6/kHOiw4xjYsRZpxSavltemWDass0QZxEcgt/BnzC24uTwDAbThHWcaLTqJpo6eadLhIl+5gY
IUtOYAzRdBClutKzGTLLzfJTR5qg1T4TA01ulbmqICRbNrmFnF40zn0taJ+s2BxOfCEPTdKi7jUd
iv4dxlT0eOs3CY2ySK4Oog8Qi5qm9SGL8bwxixotV89X8GzQ5EOsFD9Kok0coqn302DRJnqrWre2
hoc6TTd6+V52GoIPQ3w1lDwnLv6fg+gcbQTvV5k+5HtRv3fLIZLGJA16krQOfrvSKK206c2rTAcZ
/EqoNMnJnt7DwGii41in5+72GgYkv8KstQGnMPVObj5IcKZkEkFViJO0RSJfjWYl+sSoIBnLLaqr
AwuV6V3+3z5VaYdt4Oo/PjVMenlu9waQjWQcUdDFoDFGcu+9AvEDKy13zhA37bOoduogvasdUXwN
AYZD26vpOUnrr/gLaydU5fWTKJmuzg4QlwyzyHW2iSMgHNERss/HRqIqlqJ6P4gZJbqu9yaZ5MOs
USJkUupOOgIEQoxNTe2VL5vSUbTdD77p+XMvD+Id0eNoj4YXDoBTSRwqyR2ymSiStYpXaKOew8aP
D6GXooBl5+nS5jIsyjAvlwkyG6hKoAdNkKuH+Nb84RUZ+hldmz5WNXHrblDl5a1aNc3VwTZI1XQ3
mxtpSeilyFv86BjsO11zSsPxQPAnPnrk8JA9NeyZW+vaa9+r5rIxqnEtqhnmgDN9HKJz4VfeS8mK
RXFi/TUehxbC8l9mme0lgSTDcrMOiQuo1Tfu5t0AuO/VNbNynXVsf7LMz1G0DB7EAJTehpnlu+al
D5x2b+QZEsK9k38DDTqdwM4le5ECnNojLKRemkEfZ6IDqNiVSEn93LpejroMgrJRCno9sNWdGGAU
aFJLBF1aGz/VfB4lrt4+dQ6bVheNNnbO5Woi4XztFwgnArKKILCxZNY2bqDqL3oFNGvqDu0INLfJ
fiXpSnNp+0a/m8DF8L6QnpN8aV8IxbleXqQW4lmCmOHl0dav8gRerlPv+8z7QdhQ+/Y7+YT8igfa
cCqLgvQUEMz3Sh+XSlBLZ/QWhofBIa6UgyHdRKnaP6ioLF4b/SD6REupWDnoJN+ciyqxi6uu6+YO
T0V/WwWatopkJXsb0molvguzb9q5X4/VKYkLUniDYdy+XoSYF2mape+Kxk2NK4+87f2+eDQwfBIz
UyVCAi034CRUAJUk3XOWTj/4X+Bq3C6E6iKy19lodGp4dZzluEjnZokwgtQieZnqaJtWBTw5yK2F
cysMooCT0K3wZ9cg//+M+ftHcJ60asppWXD/CMlTjX94Lat/fyvjTKXJgFx1SzOdz29lw/BqJzGb
/lnXR/scxc0Z+47iXWnwx2zRaFmLaopsh1mqBMxKMoPzriEEOXQLN/OkNuLrsfJ5iiAeJEEpBBL/
n5KkWw6rjCFci9KttzD/ITWJTMlft63Tyoq0pGlhkAuESPu852HvUBU5GOonvewQ3kR1Vy41ZWPp
iHGK0r3N+S9tYpyTnXENnQ1SQlYKzZh4GxCc3rVjQeQxdtxdq+bbIR1Dba30rrUaGt48tzruNCv0
jNFE6eP3tqnjhVaV1q5wEBQ1qsfQkmJWZWa6Dfwg4fFMNRza77gvKheoTBqkv+C7GEUEIFlqNk5m
olq6TxaQltccWOWqrezSPMV9WqA1F+SvasP6o/Jr/B+napBnC09zyycvGfUr9x9rvgmgM1g4L2UO
jps+Oz07cuO1j5LTuSPLe7DcfiVqQ9Q4Z1EqG1tGZQw/vchCfnomGiUzeUdBy93eB4v5RKlW8jT1
NlbMjRvexqKx7XEdDzwNlqymuGsvkAvWKl3+SgjYAgmQxzvxl4SO80DmUid4G7TPbZ0S4eUvMvEr
mMMp71HcSi3jPU+Cr344Jr8HY/iul5nOsr93+YHaIEAxh3yaBgS8J54Do+BR1zlA5qbl0q0o1lDq
EHFllaGp5rrGP+K+sCqVJnfn96UUCqV4LsCOW4+NnqzsYCy2rMftJ9LEV00LtK+54UYoJnraSdP8
/OQVFS+hqaPxx1POjfXsyKm3tYKyXRUdD5wq/F30k3r2l2OMJb1ey5M3g9stNZb/pzhmXdEpTv5V
dcJXWF4tsn6qsSORKy1EO9/6PMQe+G3SUl13jVWtrdyR3nzEa8SAGP+opdpp5Q599fApDQjQTCeU
Pb2c28NoH2EPa+cqb0nJTB2NS8IXJSvpqrqVux+TpFiYieFcwg6GC7qkL1WZVciX5d6zwd4g95Th
tbWs/DCUOvpJQzq8QvMIVnWgpSDy6Q1yhFUlrJ9OoreE82Tp6SsqS/2pxDaBLQmjomAc14MnIYbU
BONrHTbRXMb+Zi8mWY63bJBue5KqTrpYKU6y4oPhvWwtx28XYhKmi/Gidm1zi6RZdSxDtFnGYQTY
UU27piDUnu9VfKJ+VIvcLfeEln6uit6gJOQg5taTu1JQeIR0E3KPjk7i3/DdXeC1xo8ir7528qcu
3J0CjVta/q1PzJBcY6lFpgwmZBulrmu8FX1VItmB4BxAVUL2EQmaVjW3cTZJ07m5jK+UFe7zwTUe
o9F+uLXHjknUDSSxXffuldX0h2ivWJLMkwpBAEhL8SWp83rmT1ATacCuJfFt/WyORXcCJ4sfRIis
btsArEGcd2mltbW7FfGrsXai7pKMWWO7iUYOL1nEcPRjOiBjWRVY9dzaisI8BvIo7X4C10xtnnId
gLS7PCxYvoJya8PgW9l5D1boBh9tV6xxKs78WZ58SzAID2d5c2ZnbPizLApRtPDGj2pwz2Zpd99w
3/k+lpnyro56jyoYAnc9Ye8ZKvHI7LqWhaRgzA4CApvDe0h20dNsbYJcU1EMEqVKq/GKsu1kLtqk
EsrMTPI5RyLOQQYhWKPf+Yfovs/7f8ydaXPayLrHv8rUeS+uWruq7pmqy2qMsZ3YWWbeqIiDtUug
XXz6+xPgjMEzydxR6h6qUi5jSCOaVvez/BerxnrM83bppHLiZmgjcw7XNHQnkrHVbslxZdisQswT
OyiX4LaQidO9/EHyiJWtXVb9jlLcneOCVhxKYzepqgO7ye9ITXtm057F5LqxWHg7kD8d/6losaYw
1DgdVlljAkDjB8U+aCIbPOtsNyAQgcyqMPw9CmrVtevln0Xnz7b/YXdM4tKNlxjES4v9n/YvNTxE
IR10Tsd/vNb0cB4UuncVBZk+VpTWvVPiYod7ldHiTBdpyyKQq4lip8kjvlgK3FvV/aI2QGByYuhh
FW7GIbI+T2kTdgp8Qvtg+4gf7kfKXHEcKe0MWlVDUmaGlOlLSlup7ntLq3sQEYYu43oXIexWb/1p
bkqdLwLPmJEWwEPEn3MEEpKqSVBc8Ut803S/BWIb37ibrLhKcSA8/OZ9+9vZs6mb1xMZKj/oAPna
pjYK+6b71TNk+VrS+bF/uP+hq1ZiTA4vQtlQVzDa4KVWaIhRKjb+fYX0ZmSp0ScgP8q1pZX5WDGg
OqOXgTKYR3UAulp8b0UqPqzdE+ihbca1XVrXW9ezP2ZROYoMrcEjBYpEUlftdP8Q3NccJzn9EW+f
gHYxBLAI9e0SP1emmug79XPnd0zb/VGcdgJlkppNk8hPbpDlBcuM7O5su3Ord8LetSPPg70uRzQf
1K7C5Ha1pqL2tbmVZJ/++NP+N2tba2O/czOUMfwRYWzd4EhukfTDm0NpTh8p3cP93/Y/dhsilyGc
QywiLcT5UAx6l1EAGwn6YQjpbpBS2D/edY+b3AXFtH/MKf7y2I2zT5qcoPmVyJ9l8MNxJifPJIiI
diY6+RJAAy/UjPdghY2pZ238hWHG7rK0uoaTVGQfyjRB/QJl33X5JYrC9DlRwJBmmWJ9kNj2AA5E
xdKtM+U6NeNwFm3L7XuyTiQ+4m30pcJwc/+/RLW5c1t2K4B7zoitdfb9yp+in9KT6BJqtqnIlIVt
XVdlltNpzYsapVdZ8sZ50tNO/mCnuouYWh8cmGcld/MvcbibfNZLZK4DDNZHob9sFazxRA6tWNKF
f1cqzRwnJCz/to5KRJbe+kGWz0t7rJobfxZvUu+9l7yPwuIuVV3tWpZ09ZpqAYYu6SYa+VUJAkaD
lEHWpI1TuUX1q4lktg6Gg0GLxue0/CQ0SRsXLfpt1O2KGfQTyslqBqWm8LC1ENdGB74xZdhTCEp/
VgTiWon6OViDnFXvd+kHzOhskD4oGCv0N3GOspIbWThiFmflB8neYVTk0sCEa69f0U2NRxArpYUZ
PFD0QNVbqfM7vcWJy6mgI/moSC8k2aTljkLqMMGndRqDTB3XDv5UlheNHF2kU6hu8rR2InW6059K
TUnmFaWWiUl9fKQjZDqlAt6MzGxD7K2Xc2fnR1dwccHK7MANhXo6RKIXQiceapLPJecpPZ5QR8M5
3g4b2d891IhGBxLuja3HmQ+9F00RJTQn4JikCcC7zbRVLWUYejWt+7DYjmUE2XB+QEtGqpVVmCLZ
VxnJdpK4TjKUpG08jl1l8z4ADQikQFkiYq0sC7hgofBLHBm8EQo3zTWAY3uBgyHC5zlEMnqG3kMI
aXIUNQolR3zdACFuszk6fGP0MGnmB8V8h449Yg2bodFQMQh25VMsb9Ub4DNfXE+dmR4xk7FNg2To
VO32mmq4W7jxTaxqH5vAUK/dQjbHoY58L1GLOwqEXeAdaeT0WB7J6uIbyPzxzZZNuvUQfS1hZGSB
s3nwtM2jrhfxte7Tqna0BeXrO2SxjM/svXPPwtwd33HLS5apagSfMimaCbOuMbXy81FKO/KdBpiu
yrRh5JmgHzYeBnA46MGUDYZVVRXL0rjeAYOYdGqeU0x9l2Vk7ZZeCkBFMumKQ2G72Ti4zMow16Zm
o+nXm23wMY2deum0FGVDNDMskTlXZau8s8hHh2zJ1hzZUkShleZBBFl5u/+hmCgnNtsECz4vA3S1
ldWF2uZA5VTzZkM39q4GiTJuDQ/5fhMbWsC2o9rZDQt56W4t/SM0zaHleYstVexrKZaaeWtXv8Xw
x5ea0oCNVvkaVQCuI0XFWJiMHnAj+MlxlSGQ4OwsZdYQyY5jxRz5kvok19uJ4iscL23TLOUkvi/g
LuJOD74WkjzyGK1ajMOkxAg99iYULOxZ5JrpGBHlsdG4K0NRqx9sa+K0ZsCuBhVA1YUOGByKwhvS
JZU1Ow3ho32Nkde6RgHQWIAfGeNqHmARFKHOhHWIM0xgqQ4pHjr4cEcYbCsWfEHdGn1/k7XFSfK/
vxpcwhFstW1B6/OcSd4AOVcqlvdXm5gYFY4yw046XVeW11Fo2mK80+xwaATohliN9axK4VNZFM1N
Wdu7eapZs61sEkFTxLoiUmmuHckD/lT45lR4W1TOd2gblpX3GUSSfJvvvNswNwVQg8pfxqUSzUp8
IfTJPhnHOPGTlPrOUNkEj365fWBPtSfupo7x14r0WSarn/wI28FAQ0NMM0I0zLpyd1DaJdOFJE65
NeSJcKt5HOfKyNPlatS6IsM5yoTU0j3MDCOa5LW5cCEi4UIQD+MGb0JkI5/twvdmul/8piQ7hP42
6fvU0uxrxRXXtS89oFQVfAxZQ0Nh2V/iFOk6tS3lBSgR7Spx2c5SKQpmuqNki8CdZB3Ktiyf9Va7
Y3XCycqiSVujZpo5YXmjyEUBwtPGQkDeLIptWSyjGHNgw03LEeq54TCULZ+qhbhHyl+im+Djm5m3
u+fvf//izRnLSuzWI+h0TTFN6+yMTdHtNLe6m3xNTLm5rzJ7g9mTo9UjugwPuacQpG+o8Srd6txs
U++dbgU/4MeI0wLUfg3qpg5RnDoapkjn2Hi0+RLTzuzkK0A85VPagjDETcmsJChqhSlRhoDGj6ra
ZOMws1qlb55xkjFnHjEezkHhjZDD8DoEd1L6VQuPntPu+9OkvLlNumYpoA7uFZUe5HnjVEhm3sCT
3X0VafSEDVpxA9whQo4tdoF1Iq2y7+YqYbYEGTEjZXHnXiuaCTVg8MJ1ak19XfmCkn+5bHCXRUul
lRYRJPygTeRxXVfKza7GR/P7ly3OantMLVLdMkxKSxF21zw8wzOIkPwLIJD51c+4P+RQX9llrYxx
6kNVw3G388Q0wJTsio+6N6HaPUdtXP09tZo5Zx0sWIz7OLU39a1UbYaUK+3r3GyjYWAh5o/6/0iw
rIgdLfHob4U8ab30CkEleVzk7kJYiDU4eP4ZeTzGcMSYN+4uH1NqtGa1RXGsLiKESWIMNnEz6nSx
o0+O1CRTs0a+2KO5u9iCt5xsHQfpEtevbkyjpQFC3xWOLx6eZRrkw23Qfkk0moEeFMJRKLXlpHUb
c5rqlkfillbjPKi20Adbe+qW6tRL9eydWhcxpPzInDQYXU0dTQs4wm3CO92tKYftCghi6nacaW4x
cjZEenawgknn5dsvkqbpy21EQCZJ+N0KC6fNLfz3oRn4LcUj5xFumT2vNf+5JFCC5rMPNpt2jmbt
5mqTF8BvKVPMOGLFNaKzPiq7T7KKDy6KGmpWYUSVFt7c6JpTGvkpdpE+loyeNs9rt5nUaH6NbENP
HmxkzK/sqlzraA/GRAGKuBIwyO43OaHdHYgdEiIZoOm1097Yyia88ra1GLaV5u8oLyQjfRuNWrzC
71VTwod1i/hjLdteMqTUL73zk8+JRscf6wYRLzCoJJhKxNitn1Hnjh/yVDOutCrfjQpqtrIu7lGE
73yBoN+luyL/wUl1xqA5LGUNPQmTerWNTt0Zg6qUHZv70nS+GpnvEX5UyTA0JXsaAtmZCtkv6dJW
1a1h6NWt5goMMQN3kUZw5tlbpo1WPVSdQx9Uv8eYL+X7d5pyiv3aXx0FdBg+QqF5b2pn5E4hK1EW
bzfBusFMERcMbHprOX3HOkmxeW/rK8XEeGxD62S0odw6jUQ+VGvAyXvl/c0OIaugxYdDjaaqMPIp
GAUqfX4Rv0vlxJ7IO0+Z7rr0JAlrn68/UidarGObl3qfCracH3ycN/udSXNBtwEcCEMx3wjMqEq9
24VNHa5rv7wDNiwehA3cPQNhPHI4KcdtmUX3BWpo4CSqkVBaGGnCEqNCZ8OWVFy981ykvzdWCYI2
NFVAkEH1YNaPdmp9ad128+jS8/8RWMQ+j2aYeFWhE6Oqlq2xkZxmjIbw8zjHsmAtuQjf7JBUrFPz
QxEFhArIl06NRmmGnuSkczg7tIeAxT6gNnxvRvZ1Igx9vk+mKlldSnkDXi+ZKzVuWWlJviPwpxi6
oCvNos6XqtjMAwqHM2G5nWAJxBoU0+zrrN7JQ9XJZ1gDPbUgxX5TQwvgSpEtg9jJZtSGw8e4yiib
sZkWZfPp+9/cGYJtvxAtjeTNknUFrKt9hpfZxSXKCU0YrK1YySd2aLic4A6079x6p/qbcGE0wpjA
lVq3EkZRZXMttbm+iJtsAnsJAeLaW6qNnN3osbdB31p8NjGuv1ctaY5jYSUV2kfIvrhBQtYYg170
h9s8qkYUVdA+Cdzt7S5xfi/lkj3aIamC5/rBgdezyEq0yL//WVk/b75v8D8ELYrFIjWEcbYnZHWs
55abJOtI1+UxSNr6FjawjdF25ZpznzDzLvbDMTiZZGnv3Aet8J6d7U4ZhbKiTyPNdpf7H6lNaRfl
HsQedJCV0K2CsgzfsfM6842V/4YFc3MjUe61injiS9kthsoNQhWUR2E33mpc272G4JDP2rqyNRdP
+0jS7hvafbdh8ptvzjmnI9ws8XFA1SCx1aG+saC7yuqHrVFOHHr0aqiJBabkYPmLSkZpF5ewEtxM
Aj1+Y3I0Uve6ctzAG5WYhgxzN+maH6RYu/d6nAxbzZAwNYmRSoGgc4fsQ3JTdKpHbmxvsbBHEBws
DReml9JHqY22Y1oUd+AX01uleSyKnX9FyulSpzcgdcfJBpfhKhoBBFdGO/UDISEQz7xel0a5sLcZ
Xj4cPoiBD2kqhncRYfRwB6B1EuB4Mow7HX5Dz7Aq3ia3xOz2wjJSf0ETKx0WoaZfCc9prlurfW78
UqHrkIhrp3N0dZRk7ZVbpC6oYw4xDWhuNrh0OFt8KQu0/Rp29qlO1AVFjoKHjLhPVwrV9K4CV1Xm
EOuZRVNliIoF0UdDy/C07Bx4FYuaG5ghuDFikXttvtSqZxr0xV1EMDRERmSO1ls905ws/AjQ/9rJ
qBGn7RcrktwbdvDttHFR9c6A1g2DFu0IauPyQu9+wJAe4tC6uXGdzRc0itYZPPArkeq3CDtr77Wy
bK5M1FRrdGnvFB9IZaPHT0mZLTUDVfrCcu9rfLbuEUsd5SJ+j3NE+my6HO3GLbV981MidsawpfWw
SGTlttGF8tAKb9Zam/C+JsdE86wtrtiWqG/XXo2FkAeTFrzeleFT+keelNhiE9uTgMhkAeK9Xbol
paqdZef3Lv5nP4jozTdZhWkIXdU5DE1bgDc824crnClZdVq5NrCPGYVeSxQXw8uy7JI9lAjozrK2
LMh8quDlvhkGLoInhnDHHsaMM8PfPcWNr8+iEMH5QEd4/HeqHuYQmSx7HgZdhYrMieP8BodIyCBI
4bHFuUu4GcPQSGrcXxxjqKjQpN26tcbCbZHvj+v2Rs5/D6PkSgX0+R6JgBQDwaRcokGiT4NUPO9V
c2CNzPAuUed6Qw8I+bLwtzivojHUMU6R0iMN4b3q2NencGKUGeQBuKGuny5qRLXCzu8zybPyoQwU
MdpVjzGdL3TXmmAiJ0goebtk3VggjYymKmauQ0Mp7Jawk/m3VVC1S9/Q74vdJjvkMP91ohqX71Xk
nlJkxQCDFWcPf72avJ/8d/c/vr3i9PW/ztbp7Spe59990fJh+nj+gpNBedvjZY1XxerkwSQp/KJ9
V66z9v06L6Pi+88ePgCqeN1Aezm8x/TNEH/rRS/yen8+0C/r/XU9tpv1v/+1+hr7ydjPi8x/Kv51
fKqD+BNQWJyn36T6vo21/zzfGyNa8bHLrwyu2gNuCQuVUIHWl2YaRJJRmrjHpyXLGFCNNWn6cpzJ
aOLu3+/VdP7VLHz/A75M9mG1fLvwk9k8+QBPaZkU3ZfEwk1eTwKWTn9vCs5GOJkCjeBSkCgRslt6
F+q/ngLbGtiWTc5qyGSusmYQ5jHn//9z8JcLQadc9vcm4WyIV5NgDvaqIAQaMlMqNGKb15MghD0w
BGUResngc1grlzYJXJnBRfe6GzRlgAQdwSpJE6BmCLSns2DqTAJwdW48HakRW2apXNZSAP8reu8J
1gAlJ3J2kOKU4YTFd/16LdjKQKM2Z5FaXugssDN2h3y/tSAPhEAIAs01k0waXMHpLFj2gAI3QDVT
lgWU7OO0X9C2gP6Ndtivz7bZ/8v5IAYaKTfUT5namSlTLD1ZCvZA5U7p9HYgcLAvHDbjC5oEtoWu
gttrKajagNtA5U5gFdhEsHzK17PAljAgquR8lA3EzzSdJstlbQvwa3rPgmINNFvROQEFGqrdl306
C1a3LSAkRtlXQ1fKFBd3ThLCdB2FfmvBHCBQqnBvKYeN4eyOsHQCJnTVZB2Ic3dSXt4dwVl+OLf+
+bagaQPLUAgIWBGGCcX07KBkFmjisRJsmnjd3vifihvPAp5DXN0FzypfUd8jQrUGBk1t6pFIXxMc
medHhEy4QGRNwLCPmczLmwUdaeied4RmDjpZTE5IVnwXMLDdnuyOijxAZFAxDBNwN4EFd8yF7Y42
e3ffWdAHKrLjFnxGjQqLcR5AG/aAI5TI0aZjwHq5vLXAN6f2ngWZtQA4ShjUe5Xug56uBc4I6Eh0
/wCk67ZJiHlpa8Hm8nsuBbYFMgPC5n2osP+mX98Ppjlgs1AMtsVDfH1x5yTrQO0dOBIZojJDyCTb
1Bb+JKE0BoauQx+l5mDI4vJWQneEHwK5HuekQpLAUgDWQN/7beRoioFuMD0K2+M+h7i4E0LIct9J
ULnp6XMCWCCxNsFPnoXP1JjYfzGPOO6cl5dVm0YnRt8vbmRTQBsZVAsCyZSa1LOIScj6QNcIpNCY
JtvC6PzSdkaUrzud0H6zoBAxdbUVEimKjUQFZ+eDOiCI0HUT1FLXMb28paBwzX1vCE0ecDaQI8ld
GUUGYX46C5wQlsoB2YELdJA+3Vq5rIiJE+IYxvXYG9UBUr18SLr6pAow/s5mgb0ReCI3DULVJjfE
xd0R4NS6Hm+/O4J8kr4UlQX6uCqtck6Ak2iBHIOqM9Bz0BwEkBd4R5BK9Z2FLoegzmQb9Cv3BZQ3
uyOBJWlUh2gxKMt1otaXdkdwXX3XAkcAFUedlNLAifhN4dWk5EiP3rRBGKjdtnAobF1StY0473BR
PfYFY6BqzIL5qt/y+o6wtQGBM4GEBeyKwuPl7Y6cb8eCxz+fBVUnKKIH8brh8noWCJrYLWQKWgjS
dEvh4iJHWhFy37XQhY7cB4fiyv4znswBPSmOY/JWk9IrYqkXl0mxWXXg3X4nBHVXgiUk23WFxobW
td5ezwL9SQJrMkoQf5Tj9rvGZe2NKlt77/iZfJLvmU+KmtGfxc9CDCgw8RLUEy/ynFTpDfQ+JzXi
Z3GsoxmEiKdLgZ4Uwg8mGGuq03Squ57VZS0FtrMOcN/rhiB8pgNB6PwSM53dECaTZBJIyNohYLrE
rRFRxr6zQBlJVTVLUEfbR4ZvQiZ2R03vkJdUI/+D0I2/LMErGqWRvrOg0rG3sPQDvUAe9SZ8Jmml
+Gzp6Ccq+zPi4orPNGk7GkyvO0JlFsAsUK8yufW7yOhsX+gSTtWkQ0uZgW3hAovPKFz2viNIGDkE
TdIpGFRdT/50Fmx7YImuE0pKbR3RHZe1OwqaZX2XgjaAuiTTeKMJuQ+PTyeBCRiwH1BtNNVDK2L/
hpeUQxDU9j0iuhI82BS60RwT+1TpdBZMY8CdomCAta88XGDM1LGk+s4CcCaZEhKVNJm88RAfn0SO
VNts2+7wTHucz+VtC1TGO+3JfpujPKCu0DlesTfA2z/v0tpiQH2+E0VgtVwkqEtgsdx3FujYQ0KR
VQrQAlloSk2nd4QQRE2gFchYWHgEj5d3UJJO9s0nmQWOBriTfNA/qzOZ1KfJVVDMli2awpfZpbX7
rgVqCyx2yoqseAQt3uCZbGqSMvgONshD+fni6kwc7n0jR0Bd9BjIl8mn4GjtS4onmyNwJiJLCgwA
ODrVj0PudkEHJcQy5SccEUwCtTadZKoTAiBPfz0L7JrEzwAbaIuLfY/y4sIFeou902pQjlQTSZr5
vCSO57NAm1YjuKZNsT9GLzB+BqN6yPX/ecVR6/otHUuGZIlWLBnj6VJgb6T8wsnwAv+7vBuCe7n3
LID1BLLVMQLg8IGCPuvN0Q8fUFvR6WDyHDCOi0OwWGR5fUMmeyDLJNWdztEe13ZWWwAHr1FmQoUA
CGBnTPD3N4W/sX9+I9Cg4xZ93fNr/HX+iqTzwxe8kE/eDvCKPtMxR05e2NFtDkP/Qb/59aR6sSd9
vHryhQSyf5/jfz9+wLdvffJeL5/q5Y9X/jpbZU9eu3+iPV5mR37697/+J1p9WcWr16yXAyrjjyt5
wxL6FjH/YOA8PBu3A8L1Hjfzd2lyOvA+s+0/cLhK8lX+col7FtQ+FOg78mgV+c9plvgnV30g1vQe
G3H0bPU1fX3VB0RJ/5EhEz8VPiI3J4PvD4O+g4/X0apeZevXIx/2lt4jH8lsv6TPv4xQ7I6/nE77
AYPX912Qosr8ryff5xEG33dkaImZe3rJR3BM35GvmHHffz3jACM6aFzfgedfV97JAjzmlL3HjZAm
RLLw5QqPvMQOWt17aBR2Vme7yIHx2HvktD5dFodaS99hF2/3pkP7r/fADFA+he3LnO4n+cBl6Dv0
TVr6+ZtpPlRd+o69RKD5ZPegsvAzjpflCu/nVfL19XQoh6Jh/0vO89WTV+brojhZ00cwaO/x/SfP
d1enDNYDH6P/0JwFSPGcrOwuuyWM7z92nvv822xO9qZjh/9njJ6W2fnQP+XCU1w1TvcQir5d763v
Rd+uv2Srs+gJ9nCXLvQfulqdnltHQHb/getfrlbxJvf802P9COf7GeNfr7N83b5MQrdTHVu+P2Pw
5brxn06OMQbviG0/Y/Df0ix8Gel43V17svfQaVZ4v4xWWcpJeXpzkmf+tDcYI0F6du8fcHl9r//O
809n/EAT6T1sGBGRnGY1NCG62mbvobM1/o0v4+y/ykOnue/A9+skyduoWp2lCUdMcN/h33vp1/Uv
8/zN2XaocPUd/iEt/2IhHlvQP+cN3i7EbvifEA8+MvvrPF+fhBRHqF3fS39cN6dZ5ZE73XfcD8XK
e70Qj0iovsN+XGcxJ9vJyIfuSO+RfTKbs+V9hDn3HfrTinMH6dHTW1M9MBB7D77Oi18+/tnFH3ie
vcf386c0yf2TbeWI6Oo9dpui8OKefJuH0v73R/6zStM3XZK39acXzZU/+2+nxbXuFU/RepX9+r8A
AAD//w==</cx:binary>
              </cx:geoCache>
            </cx:geography>
          </cx:layoutPr>
        </cx:series>
      </cx:plotAreaRegion>
    </cx:plotArea>
    <cx:legend pos="t" align="ctr" overlay="0">
      <cx:txPr>
        <a:bodyPr spcFirstLastPara="1" vertOverflow="ellipsis" horzOverflow="overflow" wrap="square" lIns="0" tIns="0" rIns="0" bIns="0" anchor="ctr" anchorCtr="1"/>
        <a:lstStyle/>
        <a:p>
          <a:pPr algn="ctr" rtl="0">
            <a:defRPr sz="1000">
              <a:solidFill>
                <a:schemeClr val="bg1"/>
              </a:solidFill>
            </a:defRPr>
          </a:pPr>
          <a:endParaRPr lang="en-US" sz="1000" b="0" i="0" u="none" strike="noStrike" baseline="0">
            <a:solidFill>
              <a:schemeClr val="bg1"/>
            </a:solidFill>
            <a:latin typeface="Calibri" panose="020F0502020204030204"/>
          </a:endParaRPr>
        </a:p>
      </cx:txPr>
    </cx:legend>
  </cx:chart>
  <cx:spPr>
    <a:solidFill>
      <a:srgbClr val="56A5EC"/>
    </a:solidFill>
  </cx:spPr>
</cx:chartSpace>
</file>

<file path=xl/charts/colors1.xml><?xml version="1.0" encoding="utf-8"?>
<cs:colorStyle xmlns:cs="http://schemas.microsoft.com/office/drawing/2012/chartStyle" xmlns:a="http://schemas.openxmlformats.org/drawingml/2006/main" meth="withinLinearReversed" id="26">
  <a:schemeClr val="accent6"/>
</cs:colorStyle>
</file>

<file path=xl/charts/colors2.xml><?xml version="1.0" encoding="utf-8"?>
<cs:colorStyle xmlns:cs="http://schemas.microsoft.com/office/drawing/2012/chartStyle" xmlns:a="http://schemas.openxmlformats.org/drawingml/2006/main" meth="withinLinear" id="18">
  <a:schemeClr val="accent5"/>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Reversed" id="26">
  <a:schemeClr val="accent6"/>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Reversed" id="26">
  <a:schemeClr val="accent6"/>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Reversed" id="26">
  <a:schemeClr val="accent6"/>
</cs:colorStyle>
</file>

<file path=xl/charts/colors11.xml><?xml version="1.0" encoding="utf-8"?>
<cs:colorStyle xmlns:cs="http://schemas.microsoft.com/office/drawing/2012/chartStyle" xmlns:a="http://schemas.openxmlformats.org/drawingml/2006/main" meth="withinLinear" id="18">
  <a:schemeClr val="accent5"/>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withinLinear" id="18">
  <a:schemeClr val="accent5"/>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withinLinearReversed" id="25">
  <a:schemeClr val="accent5"/>
</cs:colorStyle>
</file>

<file path=xl/charts/style1.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60">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styleClr val="0"/>
    </cs:lnRef>
    <cs:fillRef idx="0"/>
    <cs:effectRef idx="0"/>
    <cs:fontRef idx="minor">
      <cs:styleClr val="0"/>
    </cs:fontRef>
    <cs:defRPr sz="900" b="1" kern="1200"/>
  </cs:dataLabel>
  <cs:dataLabelCallout>
    <cs:lnRef idx="0">
      <cs:styleClr val="0"/>
    </cs:lnRef>
    <cs:fillRef idx="0"/>
    <cs:effectRef idx="0"/>
    <cs:fontRef idx="minor">
      <cs:styleClr val="0"/>
    </cs:fontRef>
    <cs:spPr>
      <a:solidFill>
        <a:schemeClr val="lt1"/>
      </a:solidFill>
      <a:ln>
        <a:solidFill>
          <a:schemeClr val="phClr"/>
        </a:solidFill>
      </a:ln>
    </cs:spPr>
    <cs:defRPr sz="900" b="1" kern="1200"/>
    <cs:bodyPr rot="0" spcFirstLastPara="1" vertOverflow="clip" horzOverflow="clip" vert="horz" wrap="square" lIns="36576" tIns="18288" rIns="36576" bIns="18288" anchor="ctr" anchorCtr="1">
      <a:spAutoFit/>
    </cs:bodyPr>
  </cs:dataLabelCallout>
  <cs:dataPoint>
    <cs:lnRef idx="0">
      <cs:styleClr val="0"/>
    </cs:lnRef>
    <cs:fillRef idx="0"/>
    <cs:effectRef idx="0"/>
    <cs:fontRef idx="minor">
      <a:schemeClr val="dk1"/>
    </cs:fontRef>
    <cs:spPr>
      <a:solidFill>
        <a:schemeClr val="lt1"/>
      </a:solidFill>
      <a:ln w="19050">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1" Type="http://schemas.microsoft.com/office/2014/relationships/chartEx" Target="../charts/chartEx1.xml"/></Relationships>
</file>

<file path=xl/drawings/_rels/drawing11.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chart" Target="../charts/chart12.xml"/><Relationship Id="rId7" Type="http://schemas.openxmlformats.org/officeDocument/2006/relationships/image" Target="../media/image8.svg"/><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image" Target="../media/image7.png"/><Relationship Id="rId5" Type="http://schemas.microsoft.com/office/2014/relationships/chartEx" Target="../charts/chartEx2.xml"/><Relationship Id="rId4" Type="http://schemas.openxmlformats.org/officeDocument/2006/relationships/chart" Target="../charts/chart13.xml"/><Relationship Id="rId9" Type="http://schemas.openxmlformats.org/officeDocument/2006/relationships/image" Target="../media/image10.svg"/></Relationships>
</file>

<file path=xl/drawings/_rels/drawing12.xml.rels><?xml version="1.0" encoding="UTF-8" standalone="yes"?>
<Relationships xmlns="http://schemas.openxmlformats.org/package/2006/relationships"><Relationship Id="rId2" Type="http://schemas.openxmlformats.org/officeDocument/2006/relationships/image" Target="../media/image2.svg"/><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2" Type="http://schemas.openxmlformats.org/officeDocument/2006/relationships/image" Target="../media/image4.svg"/><Relationship Id="rId1" Type="http://schemas.openxmlformats.org/officeDocument/2006/relationships/image" Target="../media/image3.png"/></Relationships>
</file>

<file path=xl/drawings/_rels/drawing15.xml.rels><?xml version="1.0" encoding="UTF-8" standalone="yes"?>
<Relationships xmlns="http://schemas.openxmlformats.org/package/2006/relationships"><Relationship Id="rId2" Type="http://schemas.openxmlformats.org/officeDocument/2006/relationships/image" Target="../media/image6.svg"/><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3</xdr:col>
      <xdr:colOff>327660</xdr:colOff>
      <xdr:row>1</xdr:row>
      <xdr:rowOff>53340</xdr:rowOff>
    </xdr:from>
    <xdr:to>
      <xdr:col>14</xdr:col>
      <xdr:colOff>53340</xdr:colOff>
      <xdr:row>21</xdr:row>
      <xdr:rowOff>144780</xdr:rowOff>
    </xdr:to>
    <xdr:graphicFrame macro="">
      <xdr:nvGraphicFramePr>
        <xdr:cNvPr id="2" name="Chart 1">
          <a:extLst>
            <a:ext uri="{FF2B5EF4-FFF2-40B4-BE49-F238E27FC236}">
              <a16:creationId xmlns:a16="http://schemas.microsoft.com/office/drawing/2014/main" id="{735D8873-A179-3856-EF10-14321199C3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533400</xdr:colOff>
      <xdr:row>7</xdr:row>
      <xdr:rowOff>121921</xdr:rowOff>
    </xdr:from>
    <xdr:to>
      <xdr:col>9</xdr:col>
      <xdr:colOff>533400</xdr:colOff>
      <xdr:row>18</xdr:row>
      <xdr:rowOff>38101</xdr:rowOff>
    </xdr:to>
    <mc:AlternateContent xmlns:mc="http://schemas.openxmlformats.org/markup-compatibility/2006" xmlns:a14="http://schemas.microsoft.com/office/drawing/2010/main">
      <mc:Choice Requires="a14">
        <xdr:graphicFrame macro="">
          <xdr:nvGraphicFramePr>
            <xdr:cNvPr id="3" name="Months (Order Date)">
              <a:extLst>
                <a:ext uri="{FF2B5EF4-FFF2-40B4-BE49-F238E27FC236}">
                  <a16:creationId xmlns:a16="http://schemas.microsoft.com/office/drawing/2014/main" id="{D23142A8-90DB-3DE5-19CB-D9FDF7F1C7E3}"/>
                </a:ext>
              </a:extLst>
            </xdr:cNvPr>
            <xdr:cNvGraphicFramePr/>
          </xdr:nvGraphicFramePr>
          <xdr:xfrm>
            <a:off x="0" y="0"/>
            <a:ext cx="0" cy="0"/>
          </xdr:xfrm>
          <a:graphic>
            <a:graphicData uri="http://schemas.microsoft.com/office/drawing/2010/slicer">
              <sle:slicer xmlns:sle="http://schemas.microsoft.com/office/drawing/2010/slicer" name="Months (Order Date)"/>
            </a:graphicData>
          </a:graphic>
        </xdr:graphicFrame>
      </mc:Choice>
      <mc:Fallback xmlns="">
        <xdr:sp macro="" textlink="">
          <xdr:nvSpPr>
            <xdr:cNvPr id="0" name=""/>
            <xdr:cNvSpPr>
              <a:spLocks noTextEdit="1"/>
            </xdr:cNvSpPr>
          </xdr:nvSpPr>
          <xdr:spPr>
            <a:xfrm>
              <a:off x="4632960" y="1402081"/>
              <a:ext cx="1828800" cy="19278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373380</xdr:colOff>
      <xdr:row>2</xdr:row>
      <xdr:rowOff>30480</xdr:rowOff>
    </xdr:from>
    <xdr:to>
      <xdr:col>12</xdr:col>
      <xdr:colOff>228600</xdr:colOff>
      <xdr:row>19</xdr:row>
      <xdr:rowOff>38100</xdr:rowOff>
    </xdr:to>
    <xdr:graphicFrame macro="">
      <xdr:nvGraphicFramePr>
        <xdr:cNvPr id="2" name="Chart 1">
          <a:extLst>
            <a:ext uri="{FF2B5EF4-FFF2-40B4-BE49-F238E27FC236}">
              <a16:creationId xmlns:a16="http://schemas.microsoft.com/office/drawing/2014/main" id="{9FCA6DF2-8A0F-7D17-F9D4-79E571086E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15240</xdr:colOff>
      <xdr:row>2</xdr:row>
      <xdr:rowOff>0</xdr:rowOff>
    </xdr:from>
    <xdr:to>
      <xdr:col>15</xdr:col>
      <xdr:colOff>464820</xdr:colOff>
      <xdr:row>20</xdr:row>
      <xdr:rowOff>175260</xdr:rowOff>
    </xdr:to>
    <xdr:graphicFrame macro="">
      <xdr:nvGraphicFramePr>
        <xdr:cNvPr id="2" name="Chart 1">
          <a:extLst>
            <a:ext uri="{FF2B5EF4-FFF2-40B4-BE49-F238E27FC236}">
              <a16:creationId xmlns:a16="http://schemas.microsoft.com/office/drawing/2014/main" id="{CD571438-90F3-8568-09FA-C681AD0237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83820</xdr:colOff>
      <xdr:row>12</xdr:row>
      <xdr:rowOff>99061</xdr:rowOff>
    </xdr:from>
    <xdr:to>
      <xdr:col>5</xdr:col>
      <xdr:colOff>434340</xdr:colOff>
      <xdr:row>20</xdr:row>
      <xdr:rowOff>22861</xdr:rowOff>
    </xdr:to>
    <mc:AlternateContent xmlns:mc="http://schemas.openxmlformats.org/markup-compatibility/2006" xmlns:a14="http://schemas.microsoft.com/office/drawing/2010/main">
      <mc:Choice Requires="a14">
        <xdr:graphicFrame macro="">
          <xdr:nvGraphicFramePr>
            <xdr:cNvPr id="3" name="Manager">
              <a:extLst>
                <a:ext uri="{FF2B5EF4-FFF2-40B4-BE49-F238E27FC236}">
                  <a16:creationId xmlns:a16="http://schemas.microsoft.com/office/drawing/2014/main" id="{0C1F2BD3-DD75-3BCB-B26D-3307B346DBEF}"/>
                </a:ext>
              </a:extLst>
            </xdr:cNvPr>
            <xdr:cNvGraphicFramePr/>
          </xdr:nvGraphicFramePr>
          <xdr:xfrm>
            <a:off x="0" y="0"/>
            <a:ext cx="0" cy="0"/>
          </xdr:xfrm>
          <a:graphic>
            <a:graphicData uri="http://schemas.microsoft.com/office/drawing/2010/slicer">
              <sle:slicer xmlns:sle="http://schemas.microsoft.com/office/drawing/2010/slicer" name="Manager"/>
            </a:graphicData>
          </a:graphic>
        </xdr:graphicFrame>
      </mc:Choice>
      <mc:Fallback xmlns="">
        <xdr:sp macro="" textlink="">
          <xdr:nvSpPr>
            <xdr:cNvPr id="0" name=""/>
            <xdr:cNvSpPr>
              <a:spLocks noTextEdit="1"/>
            </xdr:cNvSpPr>
          </xdr:nvSpPr>
          <xdr:spPr>
            <a:xfrm>
              <a:off x="2697480" y="2293621"/>
              <a:ext cx="1828800" cy="13868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2</xdr:col>
      <xdr:colOff>15240</xdr:colOff>
      <xdr:row>1</xdr:row>
      <xdr:rowOff>160020</xdr:rowOff>
    </xdr:from>
    <xdr:to>
      <xdr:col>9</xdr:col>
      <xdr:colOff>320040</xdr:colOff>
      <xdr:row>16</xdr:row>
      <xdr:rowOff>160020</xdr:rowOff>
    </xdr:to>
    <xdr:graphicFrame macro="">
      <xdr:nvGraphicFramePr>
        <xdr:cNvPr id="2" name="Chart 1">
          <a:extLst>
            <a:ext uri="{FF2B5EF4-FFF2-40B4-BE49-F238E27FC236}">
              <a16:creationId xmlns:a16="http://schemas.microsoft.com/office/drawing/2014/main" id="{7E49DADA-22B1-7A57-9618-8B8CDE4CEE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7620</xdr:colOff>
      <xdr:row>2</xdr:row>
      <xdr:rowOff>0</xdr:rowOff>
    </xdr:from>
    <xdr:to>
      <xdr:col>14</xdr:col>
      <xdr:colOff>182880</xdr:colOff>
      <xdr:row>21</xdr:row>
      <xdr:rowOff>15240</xdr:rowOff>
    </xdr:to>
    <xdr:graphicFrame macro="">
      <xdr:nvGraphicFramePr>
        <xdr:cNvPr id="2" name="Chart 1">
          <a:extLst>
            <a:ext uri="{FF2B5EF4-FFF2-40B4-BE49-F238E27FC236}">
              <a16:creationId xmlns:a16="http://schemas.microsoft.com/office/drawing/2014/main" id="{590A2064-0FF7-4EB1-8F64-B680798432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160020</xdr:colOff>
      <xdr:row>2</xdr:row>
      <xdr:rowOff>0</xdr:rowOff>
    </xdr:from>
    <xdr:to>
      <xdr:col>9</xdr:col>
      <xdr:colOff>464820</xdr:colOff>
      <xdr:row>17</xdr:row>
      <xdr:rowOff>0</xdr:rowOff>
    </xdr:to>
    <xdr:graphicFrame macro="">
      <xdr:nvGraphicFramePr>
        <xdr:cNvPr id="2" name="Chart 1">
          <a:extLst>
            <a:ext uri="{FF2B5EF4-FFF2-40B4-BE49-F238E27FC236}">
              <a16:creationId xmlns:a16="http://schemas.microsoft.com/office/drawing/2014/main" id="{58D3A36C-C20E-80E4-C1FA-0C1E856BE4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30480</xdr:colOff>
      <xdr:row>2</xdr:row>
      <xdr:rowOff>0</xdr:rowOff>
    </xdr:from>
    <xdr:to>
      <xdr:col>8</xdr:col>
      <xdr:colOff>480060</xdr:colOff>
      <xdr:row>20</xdr:row>
      <xdr:rowOff>175260</xdr:rowOff>
    </xdr:to>
    <xdr:graphicFrame macro="">
      <xdr:nvGraphicFramePr>
        <xdr:cNvPr id="2" name="Chart 1">
          <a:extLst>
            <a:ext uri="{FF2B5EF4-FFF2-40B4-BE49-F238E27FC236}">
              <a16:creationId xmlns:a16="http://schemas.microsoft.com/office/drawing/2014/main" id="{8B0712D9-C4F9-173F-1267-E0A60777D6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22860</xdr:colOff>
      <xdr:row>2</xdr:row>
      <xdr:rowOff>7620</xdr:rowOff>
    </xdr:from>
    <xdr:to>
      <xdr:col>13</xdr:col>
      <xdr:colOff>160020</xdr:colOff>
      <xdr:row>22</xdr:row>
      <xdr:rowOff>0</xdr:rowOff>
    </xdr:to>
    <xdr:graphicFrame macro="">
      <xdr:nvGraphicFramePr>
        <xdr:cNvPr id="2" name="Chart 1">
          <a:extLst>
            <a:ext uri="{FF2B5EF4-FFF2-40B4-BE49-F238E27FC236}">
              <a16:creationId xmlns:a16="http://schemas.microsoft.com/office/drawing/2014/main" id="{DDFFBD6C-E75F-97EF-FFF4-DCA0C9FABB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7620</xdr:colOff>
      <xdr:row>2</xdr:row>
      <xdr:rowOff>0</xdr:rowOff>
    </xdr:from>
    <xdr:to>
      <xdr:col>9</xdr:col>
      <xdr:colOff>601980</xdr:colOff>
      <xdr:row>17</xdr:row>
      <xdr:rowOff>0</xdr:rowOff>
    </xdr:to>
    <xdr:graphicFrame macro="">
      <xdr:nvGraphicFramePr>
        <xdr:cNvPr id="2" name="Chart 1">
          <a:extLst>
            <a:ext uri="{FF2B5EF4-FFF2-40B4-BE49-F238E27FC236}">
              <a16:creationId xmlns:a16="http://schemas.microsoft.com/office/drawing/2014/main" id="{882DE317-6BB9-6853-3CD3-0557AACFC8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6</xdr:col>
      <xdr:colOff>175260</xdr:colOff>
      <xdr:row>2</xdr:row>
      <xdr:rowOff>45720</xdr:rowOff>
    </xdr:from>
    <xdr:to>
      <xdr:col>15</xdr:col>
      <xdr:colOff>15240</xdr:colOff>
      <xdr:row>20</xdr:row>
      <xdr:rowOff>22860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8E78F3FE-97DA-C7FC-C274-9F9DEBF577F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610100" y="411480"/>
              <a:ext cx="5326380" cy="32689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15</xdr:col>
      <xdr:colOff>190500</xdr:colOff>
      <xdr:row>7</xdr:row>
      <xdr:rowOff>0</xdr:rowOff>
    </xdr:from>
    <xdr:to>
      <xdr:col>18</xdr:col>
      <xdr:colOff>190500</xdr:colOff>
      <xdr:row>18</xdr:row>
      <xdr:rowOff>115570</xdr:rowOff>
    </xdr:to>
    <mc:AlternateContent xmlns:mc="http://schemas.openxmlformats.org/markup-compatibility/2006" xmlns:a14="http://schemas.microsoft.com/office/drawing/2010/main">
      <mc:Choice Requires="a14">
        <xdr:graphicFrame macro="">
          <xdr:nvGraphicFramePr>
            <xdr:cNvPr id="3" name="Months (Order Date) 2">
              <a:extLst>
                <a:ext uri="{FF2B5EF4-FFF2-40B4-BE49-F238E27FC236}">
                  <a16:creationId xmlns:a16="http://schemas.microsoft.com/office/drawing/2014/main" id="{4A72DCD7-40BC-1BB9-33E5-D57FEF2D302B}"/>
                </a:ext>
              </a:extLst>
            </xdr:cNvPr>
            <xdr:cNvGraphicFramePr/>
          </xdr:nvGraphicFramePr>
          <xdr:xfrm>
            <a:off x="0" y="0"/>
            <a:ext cx="0" cy="0"/>
          </xdr:xfrm>
          <a:graphic>
            <a:graphicData uri="http://schemas.microsoft.com/office/drawing/2010/slicer">
              <sle:slicer xmlns:sle="http://schemas.microsoft.com/office/drawing/2010/slicer" name="Months (Order Date) 2"/>
            </a:graphicData>
          </a:graphic>
        </xdr:graphicFrame>
      </mc:Choice>
      <mc:Fallback xmlns="">
        <xdr:sp macro="" textlink="">
          <xdr:nvSpPr>
            <xdr:cNvPr id="0" name=""/>
            <xdr:cNvSpPr>
              <a:spLocks noTextEdit="1"/>
            </xdr:cNvSpPr>
          </xdr:nvSpPr>
          <xdr:spPr>
            <a:xfrm>
              <a:off x="10111740" y="1280160"/>
              <a:ext cx="1828800" cy="21272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1.xml><?xml version="1.0" encoding="utf-8"?>
<xdr:wsDr xmlns:xdr="http://schemas.openxmlformats.org/drawingml/2006/spreadsheetDrawing" xmlns:a="http://schemas.openxmlformats.org/drawingml/2006/main">
  <xdr:twoCellAnchor>
    <xdr:from>
      <xdr:col>0</xdr:col>
      <xdr:colOff>104775</xdr:colOff>
      <xdr:row>4</xdr:row>
      <xdr:rowOff>161925</xdr:rowOff>
    </xdr:from>
    <xdr:to>
      <xdr:col>25</xdr:col>
      <xdr:colOff>361950</xdr:colOff>
      <xdr:row>35</xdr:row>
      <xdr:rowOff>0</xdr:rowOff>
    </xdr:to>
    <xdr:sp macro="" textlink="">
      <xdr:nvSpPr>
        <xdr:cNvPr id="15" name="Rectangle: Rounded Corners 14">
          <a:extLst>
            <a:ext uri="{FF2B5EF4-FFF2-40B4-BE49-F238E27FC236}">
              <a16:creationId xmlns:a16="http://schemas.microsoft.com/office/drawing/2014/main" id="{4880B0A8-1552-816F-22A4-EFFCA9BBC0A9}"/>
            </a:ext>
          </a:extLst>
        </xdr:cNvPr>
        <xdr:cNvSpPr>
          <a:spLocks noChangeAspect="1"/>
        </xdr:cNvSpPr>
      </xdr:nvSpPr>
      <xdr:spPr>
        <a:xfrm>
          <a:off x="104775" y="990600"/>
          <a:ext cx="15497175" cy="54483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xdr:col>
      <xdr:colOff>19050</xdr:colOff>
      <xdr:row>6</xdr:row>
      <xdr:rowOff>2722</xdr:rowOff>
    </xdr:from>
    <xdr:to>
      <xdr:col>15</xdr:col>
      <xdr:colOff>153521</xdr:colOff>
      <xdr:row>18</xdr:row>
      <xdr:rowOff>123825</xdr:rowOff>
    </xdr:to>
    <xdr:graphicFrame macro="">
      <xdr:nvGraphicFramePr>
        <xdr:cNvPr id="2" name="Chart 1">
          <a:extLst>
            <a:ext uri="{FF2B5EF4-FFF2-40B4-BE49-F238E27FC236}">
              <a16:creationId xmlns:a16="http://schemas.microsoft.com/office/drawing/2014/main" id="{5BC10EE8-8893-467C-9EBA-BAC3112193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190500</xdr:colOff>
      <xdr:row>6</xdr:row>
      <xdr:rowOff>0</xdr:rowOff>
    </xdr:from>
    <xdr:to>
      <xdr:col>20</xdr:col>
      <xdr:colOff>247650</xdr:colOff>
      <xdr:row>33</xdr:row>
      <xdr:rowOff>123825</xdr:rowOff>
    </xdr:to>
    <xdr:graphicFrame macro="">
      <xdr:nvGraphicFramePr>
        <xdr:cNvPr id="3" name="Chart 2">
          <a:extLst>
            <a:ext uri="{FF2B5EF4-FFF2-40B4-BE49-F238E27FC236}">
              <a16:creationId xmlns:a16="http://schemas.microsoft.com/office/drawing/2014/main" id="{C74C3774-8939-4A8E-A93C-5142B220CF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72276</xdr:colOff>
      <xdr:row>18</xdr:row>
      <xdr:rowOff>171451</xdr:rowOff>
    </xdr:from>
    <xdr:to>
      <xdr:col>15</xdr:col>
      <xdr:colOff>143993</xdr:colOff>
      <xdr:row>33</xdr:row>
      <xdr:rowOff>114861</xdr:rowOff>
    </xdr:to>
    <xdr:graphicFrame macro="">
      <xdr:nvGraphicFramePr>
        <xdr:cNvPr id="4" name="Chart 3">
          <a:extLst>
            <a:ext uri="{FF2B5EF4-FFF2-40B4-BE49-F238E27FC236}">
              <a16:creationId xmlns:a16="http://schemas.microsoft.com/office/drawing/2014/main" id="{85CA8B56-6C8F-4F36-9B53-E3256F78DF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107015</xdr:colOff>
      <xdr:row>19</xdr:row>
      <xdr:rowOff>9524</xdr:rowOff>
    </xdr:from>
    <xdr:to>
      <xdr:col>11</xdr:col>
      <xdr:colOff>17368</xdr:colOff>
      <xdr:row>33</xdr:row>
      <xdr:rowOff>136711</xdr:rowOff>
    </xdr:to>
    <xdr:graphicFrame macro="">
      <xdr:nvGraphicFramePr>
        <xdr:cNvPr id="5" name="Chart 4">
          <a:extLst>
            <a:ext uri="{FF2B5EF4-FFF2-40B4-BE49-F238E27FC236}">
              <a16:creationId xmlns:a16="http://schemas.microsoft.com/office/drawing/2014/main" id="{12E495D3-EFFB-42AC-94FB-AD2E9C8D66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18491</xdr:colOff>
      <xdr:row>19</xdr:row>
      <xdr:rowOff>19050</xdr:rowOff>
    </xdr:from>
    <xdr:to>
      <xdr:col>6</xdr:col>
      <xdr:colOff>72279</xdr:colOff>
      <xdr:row>33</xdr:row>
      <xdr:rowOff>108697</xdr:rowOff>
    </xdr:to>
    <mc:AlternateContent xmlns:mc="http://schemas.openxmlformats.org/markup-compatibility/2006">
      <mc:Choice xmlns:cx4="http://schemas.microsoft.com/office/drawing/2016/5/10/chartex" Requires="cx4">
        <xdr:graphicFrame macro="">
          <xdr:nvGraphicFramePr>
            <xdr:cNvPr id="6" name="Chart 5">
              <a:extLst>
                <a:ext uri="{FF2B5EF4-FFF2-40B4-BE49-F238E27FC236}">
                  <a16:creationId xmlns:a16="http://schemas.microsoft.com/office/drawing/2014/main" id="{5814A213-90B8-4429-AF72-4F8B3E9DACE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628091" y="3592830"/>
              <a:ext cx="3101788" cy="264996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8965</xdr:colOff>
      <xdr:row>19</xdr:row>
      <xdr:rowOff>19050</xdr:rowOff>
    </xdr:from>
    <xdr:to>
      <xdr:col>1</xdr:col>
      <xdr:colOff>386888</xdr:colOff>
      <xdr:row>20</xdr:row>
      <xdr:rowOff>142875</xdr:rowOff>
    </xdr:to>
    <xdr:pic>
      <xdr:nvPicPr>
        <xdr:cNvPr id="7" name="Graphic 6" descr="Marker">
          <a:extLst>
            <a:ext uri="{FF2B5EF4-FFF2-40B4-BE49-F238E27FC236}">
              <a16:creationId xmlns:a16="http://schemas.microsoft.com/office/drawing/2014/main" id="{4C2DDD40-2CFA-47F9-97C2-60B50CF4472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18565" y="3562350"/>
          <a:ext cx="377923" cy="304800"/>
        </a:xfrm>
        <a:prstGeom prst="rect">
          <a:avLst/>
        </a:prstGeom>
      </xdr:spPr>
    </xdr:pic>
    <xdr:clientData/>
  </xdr:twoCellAnchor>
  <xdr:twoCellAnchor>
    <xdr:from>
      <xdr:col>20</xdr:col>
      <xdr:colOff>333376</xdr:colOff>
      <xdr:row>6</xdr:row>
      <xdr:rowOff>9525</xdr:rowOff>
    </xdr:from>
    <xdr:to>
      <xdr:col>24</xdr:col>
      <xdr:colOff>457200</xdr:colOff>
      <xdr:row>33</xdr:row>
      <xdr:rowOff>104775</xdr:rowOff>
    </xdr:to>
    <xdr:sp macro="" textlink="">
      <xdr:nvSpPr>
        <xdr:cNvPr id="8" name="Rectangle 7">
          <a:extLst>
            <a:ext uri="{FF2B5EF4-FFF2-40B4-BE49-F238E27FC236}">
              <a16:creationId xmlns:a16="http://schemas.microsoft.com/office/drawing/2014/main" id="{89C509C6-A093-E269-FF8F-FCFD71279B5A}"/>
            </a:ext>
          </a:extLst>
        </xdr:cNvPr>
        <xdr:cNvSpPr>
          <a:spLocks noChangeAspect="1"/>
        </xdr:cNvSpPr>
      </xdr:nvSpPr>
      <xdr:spPr>
        <a:xfrm>
          <a:off x="12525376" y="1200150"/>
          <a:ext cx="2562224" cy="4981575"/>
        </a:xfrm>
        <a:prstGeom prst="rect">
          <a:avLst/>
        </a:prstGeom>
        <a:solidFill>
          <a:srgbClr val="56A5EC"/>
        </a:solidFill>
        <a:ln w="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21</xdr:col>
      <xdr:colOff>323850</xdr:colOff>
      <xdr:row>6</xdr:row>
      <xdr:rowOff>66675</xdr:rowOff>
    </xdr:from>
    <xdr:to>
      <xdr:col>23</xdr:col>
      <xdr:colOff>457200</xdr:colOff>
      <xdr:row>8</xdr:row>
      <xdr:rowOff>123825</xdr:rowOff>
    </xdr:to>
    <xdr:sp macro="" textlink="">
      <xdr:nvSpPr>
        <xdr:cNvPr id="10" name="TextBox 9">
          <a:extLst>
            <a:ext uri="{FF2B5EF4-FFF2-40B4-BE49-F238E27FC236}">
              <a16:creationId xmlns:a16="http://schemas.microsoft.com/office/drawing/2014/main" id="{BEA10F6C-2646-6C6E-29AA-8A008DDF6502}"/>
            </a:ext>
          </a:extLst>
        </xdr:cNvPr>
        <xdr:cNvSpPr txBox="1"/>
      </xdr:nvSpPr>
      <xdr:spPr>
        <a:xfrm>
          <a:off x="13125450" y="1257300"/>
          <a:ext cx="1352550" cy="419100"/>
        </a:xfrm>
        <a:prstGeom prst="rect">
          <a:avLst/>
        </a:prstGeom>
        <a:noFill/>
        <a:ln w="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b="1" u="sng" kern="1200">
              <a:solidFill>
                <a:schemeClr val="bg1"/>
              </a:solidFill>
            </a:rPr>
            <a:t>Filters</a:t>
          </a:r>
        </a:p>
      </xdr:txBody>
    </xdr:sp>
    <xdr:clientData/>
  </xdr:twoCellAnchor>
  <xdr:twoCellAnchor editAs="oneCell">
    <xdr:from>
      <xdr:col>21</xdr:col>
      <xdr:colOff>342901</xdr:colOff>
      <xdr:row>6</xdr:row>
      <xdr:rowOff>76200</xdr:rowOff>
    </xdr:from>
    <xdr:to>
      <xdr:col>22</xdr:col>
      <xdr:colOff>109456</xdr:colOff>
      <xdr:row>8</xdr:row>
      <xdr:rowOff>61592</xdr:rowOff>
    </xdr:to>
    <xdr:pic>
      <xdr:nvPicPr>
        <xdr:cNvPr id="11" name="Graphic 10" descr="Gears">
          <a:extLst>
            <a:ext uri="{FF2B5EF4-FFF2-40B4-BE49-F238E27FC236}">
              <a16:creationId xmlns:a16="http://schemas.microsoft.com/office/drawing/2014/main" id="{C0828B5C-E10E-4B29-8DA0-5966E1262AA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13144501" y="1266825"/>
          <a:ext cx="376155" cy="347342"/>
        </a:xfrm>
        <a:prstGeom prst="rect">
          <a:avLst/>
        </a:prstGeom>
      </xdr:spPr>
    </xdr:pic>
    <xdr:clientData/>
  </xdr:twoCellAnchor>
  <xdr:twoCellAnchor editAs="oneCell">
    <xdr:from>
      <xdr:col>20</xdr:col>
      <xdr:colOff>409576</xdr:colOff>
      <xdr:row>21</xdr:row>
      <xdr:rowOff>1</xdr:rowOff>
    </xdr:from>
    <xdr:to>
      <xdr:col>22</xdr:col>
      <xdr:colOff>523875</xdr:colOff>
      <xdr:row>31</xdr:row>
      <xdr:rowOff>171450</xdr:rowOff>
    </xdr:to>
    <mc:AlternateContent xmlns:mc="http://schemas.openxmlformats.org/markup-compatibility/2006" xmlns:a14="http://schemas.microsoft.com/office/drawing/2010/main">
      <mc:Choice Requires="a14">
        <xdr:graphicFrame macro="">
          <xdr:nvGraphicFramePr>
            <xdr:cNvPr id="9" name="Months (Order Date) 1">
              <a:extLst>
                <a:ext uri="{FF2B5EF4-FFF2-40B4-BE49-F238E27FC236}">
                  <a16:creationId xmlns:a16="http://schemas.microsoft.com/office/drawing/2014/main" id="{9E9EA9DD-EFA3-4E7E-84E6-643D31C59DFA}"/>
                </a:ext>
              </a:extLst>
            </xdr:cNvPr>
            <xdr:cNvGraphicFramePr/>
          </xdr:nvGraphicFramePr>
          <xdr:xfrm>
            <a:off x="0" y="0"/>
            <a:ext cx="0" cy="0"/>
          </xdr:xfrm>
          <a:graphic>
            <a:graphicData uri="http://schemas.microsoft.com/office/drawing/2010/slicer">
              <sle:slicer xmlns:sle="http://schemas.microsoft.com/office/drawing/2010/slicer" name="Months (Order Date) 1"/>
            </a:graphicData>
          </a:graphic>
        </xdr:graphicFrame>
      </mc:Choice>
      <mc:Fallback xmlns="">
        <xdr:sp macro="" textlink="">
          <xdr:nvSpPr>
            <xdr:cNvPr id="0" name=""/>
            <xdr:cNvSpPr>
              <a:spLocks noTextEdit="1"/>
            </xdr:cNvSpPr>
          </xdr:nvSpPr>
          <xdr:spPr>
            <a:xfrm>
              <a:off x="12601576" y="3905251"/>
              <a:ext cx="1333499" cy="19811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400051</xdr:colOff>
      <xdr:row>11</xdr:row>
      <xdr:rowOff>19050</xdr:rowOff>
    </xdr:from>
    <xdr:to>
      <xdr:col>22</xdr:col>
      <xdr:colOff>533400</xdr:colOff>
      <xdr:row>19</xdr:row>
      <xdr:rowOff>9525</xdr:rowOff>
    </xdr:to>
    <mc:AlternateContent xmlns:mc="http://schemas.openxmlformats.org/markup-compatibility/2006" xmlns:a14="http://schemas.microsoft.com/office/drawing/2010/main">
      <mc:Choice Requires="a14">
        <xdr:graphicFrame macro="">
          <xdr:nvGraphicFramePr>
            <xdr:cNvPr id="12" name="Manager 1">
              <a:extLst>
                <a:ext uri="{FF2B5EF4-FFF2-40B4-BE49-F238E27FC236}">
                  <a16:creationId xmlns:a16="http://schemas.microsoft.com/office/drawing/2014/main" id="{733BA1B3-C62F-468A-802A-326AB45A9D71}"/>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Manager 1"/>
            </a:graphicData>
          </a:graphic>
        </xdr:graphicFrame>
      </mc:Choice>
      <mc:Fallback xmlns="">
        <xdr:sp macro="" textlink="">
          <xdr:nvSpPr>
            <xdr:cNvPr id="0" name=""/>
            <xdr:cNvSpPr>
              <a:spLocks noTextEdit="1"/>
            </xdr:cNvSpPr>
          </xdr:nvSpPr>
          <xdr:spPr>
            <a:xfrm>
              <a:off x="12592051" y="2114550"/>
              <a:ext cx="1352549" cy="1438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20</xdr:col>
      <xdr:colOff>428624</xdr:colOff>
      <xdr:row>9</xdr:row>
      <xdr:rowOff>85725</xdr:rowOff>
    </xdr:from>
    <xdr:to>
      <xdr:col>22</xdr:col>
      <xdr:colOff>380999</xdr:colOff>
      <xdr:row>11</xdr:row>
      <xdr:rowOff>66675</xdr:rowOff>
    </xdr:to>
    <xdr:sp macro="" textlink="">
      <xdr:nvSpPr>
        <xdr:cNvPr id="13" name="TextBox 12">
          <a:extLst>
            <a:ext uri="{FF2B5EF4-FFF2-40B4-BE49-F238E27FC236}">
              <a16:creationId xmlns:a16="http://schemas.microsoft.com/office/drawing/2014/main" id="{2F8A0621-97E1-EB40-F296-6C7756773B61}"/>
            </a:ext>
          </a:extLst>
        </xdr:cNvPr>
        <xdr:cNvSpPr txBox="1"/>
      </xdr:nvSpPr>
      <xdr:spPr>
        <a:xfrm>
          <a:off x="12620624" y="1819275"/>
          <a:ext cx="1171575"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1" kern="1200">
              <a:solidFill>
                <a:schemeClr val="bg1"/>
              </a:solidFill>
            </a:rPr>
            <a:t>MANAGER</a:t>
          </a:r>
        </a:p>
      </xdr:txBody>
    </xdr:sp>
    <xdr:clientData/>
  </xdr:twoCellAnchor>
  <xdr:twoCellAnchor>
    <xdr:from>
      <xdr:col>20</xdr:col>
      <xdr:colOff>438150</xdr:colOff>
      <xdr:row>19</xdr:row>
      <xdr:rowOff>9525</xdr:rowOff>
    </xdr:from>
    <xdr:to>
      <xdr:col>22</xdr:col>
      <xdr:colOff>419100</xdr:colOff>
      <xdr:row>21</xdr:row>
      <xdr:rowOff>85725</xdr:rowOff>
    </xdr:to>
    <xdr:sp macro="" textlink="">
      <xdr:nvSpPr>
        <xdr:cNvPr id="14" name="TextBox 13">
          <a:extLst>
            <a:ext uri="{FF2B5EF4-FFF2-40B4-BE49-F238E27FC236}">
              <a16:creationId xmlns:a16="http://schemas.microsoft.com/office/drawing/2014/main" id="{59DB95F5-59C0-21EE-0763-2806EB2F2E20}"/>
            </a:ext>
          </a:extLst>
        </xdr:cNvPr>
        <xdr:cNvSpPr txBox="1">
          <a:spLocks noChangeAspect="1"/>
        </xdr:cNvSpPr>
      </xdr:nvSpPr>
      <xdr:spPr>
        <a:xfrm>
          <a:off x="12630150" y="3552825"/>
          <a:ext cx="1200150"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kern="1200">
              <a:solidFill>
                <a:schemeClr val="bg1"/>
              </a:solidFill>
            </a:rPr>
            <a:t>MONTHS</a:t>
          </a:r>
        </a:p>
      </xdr:txBody>
    </xdr:sp>
    <xdr:clientData/>
  </xdr:twoCellAnchor>
</xdr:wsDr>
</file>

<file path=xl/drawings/drawing12.xml><?xml version="1.0" encoding="utf-8"?>
<c:userShapes xmlns:c="http://schemas.openxmlformats.org/drawingml/2006/chart">
  <cdr:relSizeAnchor xmlns:cdr="http://schemas.openxmlformats.org/drawingml/2006/chartDrawing">
    <cdr:from>
      <cdr:x>0.30517</cdr:x>
      <cdr:y>0.03421</cdr:y>
    </cdr:from>
    <cdr:to>
      <cdr:x>0.35899</cdr:x>
      <cdr:y>0.17193</cdr:y>
    </cdr:to>
    <cdr:pic>
      <cdr:nvPicPr>
        <cdr:cNvPr id="2" name="Graphic 14" descr="Upward trend">
          <a:extLst xmlns:a="http://schemas.openxmlformats.org/drawingml/2006/main">
            <a:ext uri="{FF2B5EF4-FFF2-40B4-BE49-F238E27FC236}">
              <a16:creationId xmlns:a16="http://schemas.microsoft.com/office/drawing/2014/main" id="{2B3FB6CC-A004-472C-8F73-9E503736503E}"/>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xmlns:a="http://schemas.openxmlformats.org/drawingml/2006/main">
          <a:fillRect/>
        </a:stretch>
      </cdr:blipFill>
      <cdr:spPr>
        <a:xfrm xmlns:a="http://schemas.openxmlformats.org/drawingml/2006/main">
          <a:off x="2229494" y="77691"/>
          <a:ext cx="393169" cy="312760"/>
        </a:xfrm>
        <a:prstGeom xmlns:a="http://schemas.openxmlformats.org/drawingml/2006/main" prst="rect">
          <a:avLst/>
        </a:prstGeom>
      </cdr:spPr>
    </cdr:pic>
  </cdr:relSizeAnchor>
</c:userShapes>
</file>

<file path=xl/drawings/drawing13.xml><?xml version="1.0" encoding="utf-8"?>
<c:userShapes xmlns:c="http://schemas.openxmlformats.org/drawingml/2006/chart">
  <cdr:relSizeAnchor xmlns:cdr="http://schemas.openxmlformats.org/drawingml/2006/chartDrawing">
    <cdr:from>
      <cdr:x>0.30963</cdr:x>
      <cdr:y>0.00991</cdr:y>
    </cdr:from>
    <cdr:to>
      <cdr:x>0.37551</cdr:x>
      <cdr:y>0.06951</cdr:y>
    </cdr:to>
    <cdr:grpSp>
      <cdr:nvGrpSpPr>
        <cdr:cNvPr id="2" name="Graphic 34" descr="Money">
          <a:extLst xmlns:a="http://schemas.openxmlformats.org/drawingml/2006/main">
            <a:ext uri="{FF2B5EF4-FFF2-40B4-BE49-F238E27FC236}">
              <a16:creationId xmlns:a16="http://schemas.microsoft.com/office/drawing/2014/main" id="{E1EC975C-E40E-40CB-8396-65B11D4DAED8}"/>
            </a:ext>
          </a:extLst>
        </cdr:cNvPr>
        <cdr:cNvGrpSpPr/>
      </cdr:nvGrpSpPr>
      <cdr:grpSpPr>
        <a:xfrm xmlns:a="http://schemas.openxmlformats.org/drawingml/2006/main">
          <a:off x="961448" y="49651"/>
          <a:ext cx="204567" cy="298605"/>
          <a:chOff x="12424" y="42146"/>
          <a:chExt cx="273338" cy="221267"/>
        </a:xfrm>
        <a:solidFill xmlns:a="http://schemas.openxmlformats.org/drawingml/2006/main">
          <a:srgbClr val="1F4E79"/>
        </a:solidFill>
      </cdr:grpSpPr>
      <cdr:sp macro="" textlink="">
        <cdr:nvSpPr>
          <cdr:cNvPr id="3" name="Freeform: Shape 2">
            <a:extLst xmlns:a="http://schemas.openxmlformats.org/drawingml/2006/main">
              <a:ext uri="{FF2B5EF4-FFF2-40B4-BE49-F238E27FC236}">
                <a16:creationId xmlns:a16="http://schemas.microsoft.com/office/drawing/2014/main" id="{F86F5A86-638D-4111-8060-F1F092F24AA3}"/>
              </a:ext>
            </a:extLst>
          </cdr:cNvPr>
          <cdr:cNvSpPr/>
        </cdr:nvSpPr>
        <cdr:spPr>
          <a:xfrm xmlns:a="http://schemas.openxmlformats.org/drawingml/2006/main">
            <a:off x="12424" y="131707"/>
            <a:ext cx="273338" cy="131706"/>
          </a:xfrm>
          <a:custGeom xmlns:a="http://schemas.openxmlformats.org/drawingml/2006/main">
            <a:avLst/>
            <a:gdLst>
              <a:gd name="connsiteX0" fmla="*/ 252150 w 270600"/>
              <a:gd name="connsiteY0" fmla="*/ 95325 h 123000"/>
              <a:gd name="connsiteX1" fmla="*/ 242925 w 270600"/>
              <a:gd name="connsiteY1" fmla="*/ 104550 h 123000"/>
              <a:gd name="connsiteX2" fmla="*/ 30750 w 270600"/>
              <a:gd name="connsiteY2" fmla="*/ 104550 h 123000"/>
              <a:gd name="connsiteX3" fmla="*/ 18450 w 270600"/>
              <a:gd name="connsiteY3" fmla="*/ 92250 h 123000"/>
              <a:gd name="connsiteX4" fmla="*/ 18450 w 270600"/>
              <a:gd name="connsiteY4" fmla="*/ 30750 h 123000"/>
              <a:gd name="connsiteX5" fmla="*/ 30750 w 270600"/>
              <a:gd name="connsiteY5" fmla="*/ 18450 h 123000"/>
              <a:gd name="connsiteX6" fmla="*/ 242925 w 270600"/>
              <a:gd name="connsiteY6" fmla="*/ 18450 h 123000"/>
              <a:gd name="connsiteX7" fmla="*/ 252150 w 270600"/>
              <a:gd name="connsiteY7" fmla="*/ 27675 h 123000"/>
              <a:gd name="connsiteX8" fmla="*/ 252150 w 270600"/>
              <a:gd name="connsiteY8" fmla="*/ 95325 h 123000"/>
              <a:gd name="connsiteX9" fmla="*/ 0 w 270600"/>
              <a:gd name="connsiteY9" fmla="*/ 0 h 123000"/>
              <a:gd name="connsiteX10" fmla="*/ 0 w 270600"/>
              <a:gd name="connsiteY10" fmla="*/ 123000 h 123000"/>
              <a:gd name="connsiteX11" fmla="*/ 270600 w 270600"/>
              <a:gd name="connsiteY11" fmla="*/ 123000 h 123000"/>
              <a:gd name="connsiteX12" fmla="*/ 270600 w 270600"/>
              <a:gd name="connsiteY12" fmla="*/ 0 h 123000"/>
              <a:gd name="connsiteX13" fmla="*/ 0 w 270600"/>
              <a:gd name="connsiteY13" fmla="*/ 0 h 123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Lst>
            <a:rect l="l" t="t" r="r" b="b"/>
            <a:pathLst>
              <a:path w="270600" h="123000">
                <a:moveTo>
                  <a:pt x="252150" y="95325"/>
                </a:moveTo>
                <a:lnTo>
                  <a:pt x="242925" y="104550"/>
                </a:lnTo>
                <a:lnTo>
                  <a:pt x="30750" y="104550"/>
                </a:lnTo>
                <a:lnTo>
                  <a:pt x="18450" y="92250"/>
                </a:lnTo>
                <a:lnTo>
                  <a:pt x="18450" y="30750"/>
                </a:lnTo>
                <a:lnTo>
                  <a:pt x="30750" y="18450"/>
                </a:lnTo>
                <a:lnTo>
                  <a:pt x="242925" y="18450"/>
                </a:lnTo>
                <a:lnTo>
                  <a:pt x="252150" y="27675"/>
                </a:lnTo>
                <a:lnTo>
                  <a:pt x="252150" y="95325"/>
                </a:lnTo>
                <a:close/>
                <a:moveTo>
                  <a:pt x="0" y="0"/>
                </a:moveTo>
                <a:lnTo>
                  <a:pt x="0" y="123000"/>
                </a:lnTo>
                <a:lnTo>
                  <a:pt x="270600" y="123000"/>
                </a:lnTo>
                <a:lnTo>
                  <a:pt x="270600" y="0"/>
                </a:lnTo>
                <a:lnTo>
                  <a:pt x="0" y="0"/>
                </a:lnTo>
                <a:close/>
              </a:path>
            </a:pathLst>
          </a:custGeom>
          <a:grpFill xmlns:a="http://schemas.openxmlformats.org/drawingml/2006/main"/>
          <a:ln xmlns:a="http://schemas.openxmlformats.org/drawingml/2006/main" w="2977" cap="flat">
            <a:noFill/>
            <a:prstDash val="solid"/>
            <a:miter/>
          </a:ln>
        </cdr:spPr>
        <cdr:txBody>
          <a:bodyPr xmlns:a="http://schemas.openxmlformats.org/drawingml/2006/main"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endParaRPr lang="en-IN"/>
          </a:p>
        </cdr:txBody>
      </cdr:sp>
      <cdr:sp macro="" textlink="">
        <cdr:nvSpPr>
          <cdr:cNvPr id="4" name="Freeform: Shape 3">
            <a:extLst xmlns:a="http://schemas.openxmlformats.org/drawingml/2006/main">
              <a:ext uri="{FF2B5EF4-FFF2-40B4-BE49-F238E27FC236}">
                <a16:creationId xmlns:a16="http://schemas.microsoft.com/office/drawing/2014/main" id="{139CF23D-D656-4A9F-8B22-EDFEDC6D15B0}"/>
              </a:ext>
            </a:extLst>
          </cdr:cNvPr>
          <cdr:cNvSpPr/>
        </cdr:nvSpPr>
        <cdr:spPr>
          <a:xfrm xmlns:a="http://schemas.openxmlformats.org/drawingml/2006/main">
            <a:off x="124244" y="164633"/>
            <a:ext cx="49698" cy="65853"/>
          </a:xfrm>
          <a:custGeom xmlns:a="http://schemas.openxmlformats.org/drawingml/2006/main">
            <a:avLst/>
            <a:gdLst>
              <a:gd name="connsiteX0" fmla="*/ 49200 w 49200"/>
              <a:gd name="connsiteY0" fmla="*/ 30750 h 61500"/>
              <a:gd name="connsiteX1" fmla="*/ 24600 w 49200"/>
              <a:gd name="connsiteY1" fmla="*/ 61500 h 61500"/>
              <a:gd name="connsiteX2" fmla="*/ 0 w 49200"/>
              <a:gd name="connsiteY2" fmla="*/ 30750 h 61500"/>
              <a:gd name="connsiteX3" fmla="*/ 24600 w 49200"/>
              <a:gd name="connsiteY3" fmla="*/ 0 h 61500"/>
              <a:gd name="connsiteX4" fmla="*/ 49200 w 49200"/>
              <a:gd name="connsiteY4" fmla="*/ 30750 h 6150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49200" h="61500">
                <a:moveTo>
                  <a:pt x="49200" y="30750"/>
                </a:moveTo>
                <a:cubicBezTo>
                  <a:pt x="49200" y="47733"/>
                  <a:pt x="38186" y="61500"/>
                  <a:pt x="24600" y="61500"/>
                </a:cubicBezTo>
                <a:cubicBezTo>
                  <a:pt x="11014" y="61500"/>
                  <a:pt x="0" y="47733"/>
                  <a:pt x="0" y="30750"/>
                </a:cubicBezTo>
                <a:cubicBezTo>
                  <a:pt x="0" y="13767"/>
                  <a:pt x="11014" y="0"/>
                  <a:pt x="24600" y="0"/>
                </a:cubicBezTo>
                <a:cubicBezTo>
                  <a:pt x="38186" y="0"/>
                  <a:pt x="49200" y="13767"/>
                  <a:pt x="49200" y="30750"/>
                </a:cubicBezTo>
                <a:close/>
              </a:path>
            </a:pathLst>
          </a:custGeom>
          <a:grpFill xmlns:a="http://schemas.openxmlformats.org/drawingml/2006/main"/>
          <a:ln xmlns:a="http://schemas.openxmlformats.org/drawingml/2006/main" w="2977" cap="flat">
            <a:noFill/>
            <a:prstDash val="solid"/>
            <a:miter/>
          </a:ln>
        </cdr:spPr>
        <cdr:txBody>
          <a:bodyPr xmlns:a="http://schemas.openxmlformats.org/drawingml/2006/main"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endParaRPr lang="en-IN"/>
          </a:p>
        </cdr:txBody>
      </cdr:sp>
      <cdr:sp macro="" textlink="">
        <cdr:nvSpPr>
          <cdr:cNvPr id="5" name="Freeform: Shape 4">
            <a:extLst xmlns:a="http://schemas.openxmlformats.org/drawingml/2006/main">
              <a:ext uri="{FF2B5EF4-FFF2-40B4-BE49-F238E27FC236}">
                <a16:creationId xmlns:a16="http://schemas.microsoft.com/office/drawing/2014/main" id="{02594CA4-8C7B-413A-8528-AC9E4AC5894A}"/>
              </a:ext>
            </a:extLst>
          </cdr:cNvPr>
          <cdr:cNvSpPr/>
        </cdr:nvSpPr>
        <cdr:spPr>
          <a:xfrm xmlns:a="http://schemas.openxmlformats.org/drawingml/2006/main">
            <a:off x="62122" y="187682"/>
            <a:ext cx="18637" cy="19756"/>
          </a:xfrm>
          <a:custGeom xmlns:a="http://schemas.openxmlformats.org/drawingml/2006/main">
            <a:avLst/>
            <a:gdLst>
              <a:gd name="connsiteX0" fmla="*/ 18450 w 18450"/>
              <a:gd name="connsiteY0" fmla="*/ 9225 h 18450"/>
              <a:gd name="connsiteX1" fmla="*/ 9225 w 18450"/>
              <a:gd name="connsiteY1" fmla="*/ 18450 h 18450"/>
              <a:gd name="connsiteX2" fmla="*/ 0 w 18450"/>
              <a:gd name="connsiteY2" fmla="*/ 9225 h 18450"/>
              <a:gd name="connsiteX3" fmla="*/ 9225 w 18450"/>
              <a:gd name="connsiteY3" fmla="*/ 0 h 18450"/>
              <a:gd name="connsiteX4" fmla="*/ 18450 w 18450"/>
              <a:gd name="connsiteY4" fmla="*/ 9225 h 1845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8450" h="18450">
                <a:moveTo>
                  <a:pt x="18450" y="9225"/>
                </a:moveTo>
                <a:cubicBezTo>
                  <a:pt x="18450" y="14320"/>
                  <a:pt x="14320" y="18450"/>
                  <a:pt x="9225" y="18450"/>
                </a:cubicBezTo>
                <a:cubicBezTo>
                  <a:pt x="4130" y="18450"/>
                  <a:pt x="0" y="14320"/>
                  <a:pt x="0" y="9225"/>
                </a:cubicBezTo>
                <a:cubicBezTo>
                  <a:pt x="0" y="4130"/>
                  <a:pt x="4130" y="0"/>
                  <a:pt x="9225" y="0"/>
                </a:cubicBezTo>
                <a:cubicBezTo>
                  <a:pt x="14320" y="0"/>
                  <a:pt x="18450" y="4130"/>
                  <a:pt x="18450" y="9225"/>
                </a:cubicBezTo>
                <a:close/>
              </a:path>
            </a:pathLst>
          </a:custGeom>
          <a:grpFill xmlns:a="http://schemas.openxmlformats.org/drawingml/2006/main"/>
          <a:ln xmlns:a="http://schemas.openxmlformats.org/drawingml/2006/main" w="2977" cap="flat">
            <a:noFill/>
            <a:prstDash val="solid"/>
            <a:miter/>
          </a:ln>
        </cdr:spPr>
        <cdr:txBody>
          <a:bodyPr xmlns:a="http://schemas.openxmlformats.org/drawingml/2006/main"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endParaRPr lang="en-IN"/>
          </a:p>
        </cdr:txBody>
      </cdr:sp>
      <cdr:sp macro="" textlink="">
        <cdr:nvSpPr>
          <cdr:cNvPr id="6" name="Freeform: Shape 5">
            <a:extLst xmlns:a="http://schemas.openxmlformats.org/drawingml/2006/main">
              <a:ext uri="{FF2B5EF4-FFF2-40B4-BE49-F238E27FC236}">
                <a16:creationId xmlns:a16="http://schemas.microsoft.com/office/drawing/2014/main" id="{D511D33C-9AB3-4F41-8AF6-BDD637A586C3}"/>
              </a:ext>
            </a:extLst>
          </cdr:cNvPr>
          <cdr:cNvSpPr/>
        </cdr:nvSpPr>
        <cdr:spPr>
          <a:xfrm xmlns:a="http://schemas.openxmlformats.org/drawingml/2006/main">
            <a:off x="217427" y="187682"/>
            <a:ext cx="18637" cy="19756"/>
          </a:xfrm>
          <a:custGeom xmlns:a="http://schemas.openxmlformats.org/drawingml/2006/main">
            <a:avLst/>
            <a:gdLst>
              <a:gd name="connsiteX0" fmla="*/ 18450 w 18450"/>
              <a:gd name="connsiteY0" fmla="*/ 9225 h 18450"/>
              <a:gd name="connsiteX1" fmla="*/ 9225 w 18450"/>
              <a:gd name="connsiteY1" fmla="*/ 18450 h 18450"/>
              <a:gd name="connsiteX2" fmla="*/ 0 w 18450"/>
              <a:gd name="connsiteY2" fmla="*/ 9225 h 18450"/>
              <a:gd name="connsiteX3" fmla="*/ 9225 w 18450"/>
              <a:gd name="connsiteY3" fmla="*/ 0 h 18450"/>
              <a:gd name="connsiteX4" fmla="*/ 18450 w 18450"/>
              <a:gd name="connsiteY4" fmla="*/ 9225 h 1845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8450" h="18450">
                <a:moveTo>
                  <a:pt x="18450" y="9225"/>
                </a:moveTo>
                <a:cubicBezTo>
                  <a:pt x="18450" y="14320"/>
                  <a:pt x="14320" y="18450"/>
                  <a:pt x="9225" y="18450"/>
                </a:cubicBezTo>
                <a:cubicBezTo>
                  <a:pt x="4130" y="18450"/>
                  <a:pt x="0" y="14320"/>
                  <a:pt x="0" y="9225"/>
                </a:cubicBezTo>
                <a:cubicBezTo>
                  <a:pt x="0" y="4130"/>
                  <a:pt x="4130" y="0"/>
                  <a:pt x="9225" y="0"/>
                </a:cubicBezTo>
                <a:cubicBezTo>
                  <a:pt x="14320" y="0"/>
                  <a:pt x="18450" y="4130"/>
                  <a:pt x="18450" y="9225"/>
                </a:cubicBezTo>
                <a:close/>
              </a:path>
            </a:pathLst>
          </a:custGeom>
          <a:grpFill xmlns:a="http://schemas.openxmlformats.org/drawingml/2006/main"/>
          <a:ln xmlns:a="http://schemas.openxmlformats.org/drawingml/2006/main" w="2977" cap="flat">
            <a:noFill/>
            <a:prstDash val="solid"/>
            <a:miter/>
          </a:ln>
        </cdr:spPr>
        <cdr:txBody>
          <a:bodyPr xmlns:a="http://schemas.openxmlformats.org/drawingml/2006/main"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endParaRPr lang="en-IN"/>
          </a:p>
        </cdr:txBody>
      </cdr:sp>
      <cdr:sp macro="" textlink="">
        <cdr:nvSpPr>
          <cdr:cNvPr id="7" name="Freeform: Shape 6">
            <a:extLst xmlns:a="http://schemas.openxmlformats.org/drawingml/2006/main">
              <a:ext uri="{FF2B5EF4-FFF2-40B4-BE49-F238E27FC236}">
                <a16:creationId xmlns:a16="http://schemas.microsoft.com/office/drawing/2014/main" id="{8AC54E47-D7C9-4357-8106-5C1486BD3551}"/>
              </a:ext>
            </a:extLst>
          </cdr:cNvPr>
          <cdr:cNvSpPr/>
        </cdr:nvSpPr>
        <cdr:spPr>
          <a:xfrm xmlns:a="http://schemas.openxmlformats.org/drawingml/2006/main">
            <a:off x="47833" y="42146"/>
            <a:ext cx="180155" cy="72437"/>
          </a:xfrm>
          <a:custGeom xmlns:a="http://schemas.openxmlformats.org/drawingml/2006/main">
            <a:avLst/>
            <a:gdLst>
              <a:gd name="connsiteX0" fmla="*/ 155288 w 178350"/>
              <a:gd name="connsiteY0" fmla="*/ 24293 h 67649"/>
              <a:gd name="connsiteX1" fmla="*/ 159900 w 178350"/>
              <a:gd name="connsiteY1" fmla="*/ 35978 h 67649"/>
              <a:gd name="connsiteX2" fmla="*/ 178350 w 178350"/>
              <a:gd name="connsiteY2" fmla="*/ 32287 h 67649"/>
              <a:gd name="connsiteX3" fmla="*/ 165435 w 178350"/>
              <a:gd name="connsiteY3" fmla="*/ 0 h 67649"/>
              <a:gd name="connsiteX4" fmla="*/ 0 w 178350"/>
              <a:gd name="connsiteY4" fmla="*/ 67650 h 67649"/>
              <a:gd name="connsiteX5" fmla="*/ 94710 w 178350"/>
              <a:gd name="connsiteY5" fmla="*/ 48893 h 6764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78350" h="67649">
                <a:moveTo>
                  <a:pt x="155288" y="24293"/>
                </a:moveTo>
                <a:lnTo>
                  <a:pt x="159900" y="35978"/>
                </a:lnTo>
                <a:lnTo>
                  <a:pt x="178350" y="32287"/>
                </a:lnTo>
                <a:lnTo>
                  <a:pt x="165435" y="0"/>
                </a:lnTo>
                <a:lnTo>
                  <a:pt x="0" y="67650"/>
                </a:lnTo>
                <a:lnTo>
                  <a:pt x="94710" y="48893"/>
                </a:lnTo>
                <a:close/>
              </a:path>
            </a:pathLst>
          </a:custGeom>
          <a:grpFill xmlns:a="http://schemas.openxmlformats.org/drawingml/2006/main"/>
          <a:ln xmlns:a="http://schemas.openxmlformats.org/drawingml/2006/main" w="2977" cap="flat">
            <a:noFill/>
            <a:prstDash val="solid"/>
            <a:miter/>
          </a:ln>
        </cdr:spPr>
        <cdr:txBody>
          <a:bodyPr xmlns:a="http://schemas.openxmlformats.org/drawingml/2006/main"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endParaRPr lang="en-IN"/>
          </a:p>
        </cdr:txBody>
      </cdr:sp>
      <cdr:sp macro="" textlink="">
        <cdr:nvSpPr>
          <cdr:cNvPr id="8" name="Freeform: Shape 7">
            <a:extLst xmlns:a="http://schemas.openxmlformats.org/drawingml/2006/main">
              <a:ext uri="{FF2B5EF4-FFF2-40B4-BE49-F238E27FC236}">
                <a16:creationId xmlns:a16="http://schemas.microsoft.com/office/drawing/2014/main" id="{81771835-C27B-4A25-B97A-56284AA685BF}"/>
              </a:ext>
            </a:extLst>
          </cdr:cNvPr>
          <cdr:cNvSpPr/>
        </cdr:nvSpPr>
        <cdr:spPr>
          <a:xfrm xmlns:a="http://schemas.openxmlformats.org/drawingml/2006/main">
            <a:off x="93183" y="84950"/>
            <a:ext cx="165555" cy="33585"/>
          </a:xfrm>
          <a:custGeom xmlns:a="http://schemas.openxmlformats.org/drawingml/2006/main">
            <a:avLst/>
            <a:gdLst>
              <a:gd name="connsiteX0" fmla="*/ 94403 w 163897"/>
              <a:gd name="connsiteY0" fmla="*/ 31365 h 31365"/>
              <a:gd name="connsiteX1" fmla="*/ 142988 w 163897"/>
              <a:gd name="connsiteY1" fmla="*/ 21833 h 31365"/>
              <a:gd name="connsiteX2" fmla="*/ 145140 w 163897"/>
              <a:gd name="connsiteY2" fmla="*/ 31365 h 31365"/>
              <a:gd name="connsiteX3" fmla="*/ 163898 w 163897"/>
              <a:gd name="connsiteY3" fmla="*/ 31365 h 31365"/>
              <a:gd name="connsiteX4" fmla="*/ 157748 w 163897"/>
              <a:gd name="connsiteY4" fmla="*/ 0 h 31365"/>
              <a:gd name="connsiteX5" fmla="*/ 0 w 163897"/>
              <a:gd name="connsiteY5" fmla="*/ 31365 h 3136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63897" h="31365">
                <a:moveTo>
                  <a:pt x="94403" y="31365"/>
                </a:moveTo>
                <a:lnTo>
                  <a:pt x="142988" y="21833"/>
                </a:lnTo>
                <a:lnTo>
                  <a:pt x="145140" y="31365"/>
                </a:lnTo>
                <a:lnTo>
                  <a:pt x="163898" y="31365"/>
                </a:lnTo>
                <a:lnTo>
                  <a:pt x="157748" y="0"/>
                </a:lnTo>
                <a:lnTo>
                  <a:pt x="0" y="31365"/>
                </a:lnTo>
                <a:close/>
              </a:path>
            </a:pathLst>
          </a:custGeom>
          <a:grpFill xmlns:a="http://schemas.openxmlformats.org/drawingml/2006/main"/>
          <a:ln xmlns:a="http://schemas.openxmlformats.org/drawingml/2006/main" w="2977" cap="flat">
            <a:noFill/>
            <a:prstDash val="solid"/>
            <a:miter/>
          </a:ln>
        </cdr:spPr>
        <cdr:txBody>
          <a:bodyPr xmlns:a="http://schemas.openxmlformats.org/drawingml/2006/main"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endParaRPr lang="en-IN"/>
          </a:p>
        </cdr:txBody>
      </cdr:sp>
    </cdr:grpSp>
  </cdr:relSizeAnchor>
</c:userShapes>
</file>

<file path=xl/drawings/drawing14.xml><?xml version="1.0" encoding="utf-8"?>
<c:userShapes xmlns:c="http://schemas.openxmlformats.org/drawingml/2006/chart">
  <cdr:relSizeAnchor xmlns:cdr="http://schemas.openxmlformats.org/drawingml/2006/chartDrawing">
    <cdr:from>
      <cdr:x>0.11916</cdr:x>
      <cdr:y>0.01257</cdr:y>
    </cdr:from>
    <cdr:to>
      <cdr:x>0.24353</cdr:x>
      <cdr:y>0.14742</cdr:y>
    </cdr:to>
    <cdr:pic>
      <cdr:nvPicPr>
        <cdr:cNvPr id="2" name="Graphic 22" descr="Presentation with pie chart">
          <a:extLst xmlns:a="http://schemas.openxmlformats.org/drawingml/2006/main">
            <a:ext uri="{FF2B5EF4-FFF2-40B4-BE49-F238E27FC236}">
              <a16:creationId xmlns:a16="http://schemas.microsoft.com/office/drawing/2014/main" id="{2CD2EDD6-C8E8-4E3D-8AB9-7F91B54AE03D}"/>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xmlns:a="http://schemas.openxmlformats.org/drawingml/2006/main">
          <a:fillRect/>
        </a:stretch>
      </cdr:blipFill>
      <cdr:spPr>
        <a:xfrm xmlns:a="http://schemas.openxmlformats.org/drawingml/2006/main">
          <a:off x="299109" y="33411"/>
          <a:ext cx="312169" cy="358431"/>
        </a:xfrm>
        <a:prstGeom xmlns:a="http://schemas.openxmlformats.org/drawingml/2006/main" prst="rect">
          <a:avLst/>
        </a:prstGeom>
      </cdr:spPr>
    </cdr:pic>
  </cdr:relSizeAnchor>
</c:userShapes>
</file>

<file path=xl/drawings/drawing15.xml><?xml version="1.0" encoding="utf-8"?>
<c:userShapes xmlns:c="http://schemas.openxmlformats.org/drawingml/2006/chart">
  <cdr:relSizeAnchor xmlns:cdr="http://schemas.openxmlformats.org/drawingml/2006/chartDrawing">
    <cdr:from>
      <cdr:x>0.04861</cdr:x>
      <cdr:y>0.02298</cdr:y>
    </cdr:from>
    <cdr:to>
      <cdr:x>0.18872</cdr:x>
      <cdr:y>0.13168</cdr:y>
    </cdr:to>
    <cdr:pic>
      <cdr:nvPicPr>
        <cdr:cNvPr id="2" name="Graphic 19" descr="Office worker">
          <a:extLst xmlns:a="http://schemas.openxmlformats.org/drawingml/2006/main">
            <a:ext uri="{FF2B5EF4-FFF2-40B4-BE49-F238E27FC236}">
              <a16:creationId xmlns:a16="http://schemas.microsoft.com/office/drawing/2014/main" id="{45864A58-1D70-4BCC-8ADE-483F928BF932}"/>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xmlns:a="http://schemas.openxmlformats.org/drawingml/2006/main">
          <a:fillRect/>
        </a:stretch>
      </cdr:blipFill>
      <cdr:spPr>
        <a:xfrm xmlns:a="http://schemas.openxmlformats.org/drawingml/2006/main">
          <a:off x="143809" y="61139"/>
          <a:ext cx="414484" cy="289236"/>
        </a:xfrm>
        <a:prstGeom xmlns:a="http://schemas.openxmlformats.org/drawingml/2006/main" prst="rect">
          <a:avLst/>
        </a:prstGeom>
      </cdr:spPr>
    </cdr:pic>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vneet kamtam" refreshedDate="45654.532723379627" createdVersion="8" refreshedVersion="8" minRefreshableVersion="3" recordCount="1936" xr:uid="{E4C060B1-BAFE-448D-A3E1-F3F0CC11F4F9}">
  <cacheSource type="worksheet">
    <worksheetSource name="cleaneddata"/>
  </cacheSource>
  <cacheFields count="28">
    <cacheField name="Customer ID" numFmtId="0">
      <sharedItems containsSemiMixedTypes="0" containsString="0" containsNumber="1" containsInteger="1" minValue="3" maxValue="3403"/>
    </cacheField>
    <cacheField name="Customer Name" numFmtId="0">
      <sharedItems/>
    </cacheField>
    <cacheField name="Order Priority" numFmtId="0">
      <sharedItems count="5">
        <s v="Critical"/>
        <s v="High"/>
        <s v="Low"/>
        <s v="Not Specified"/>
        <s v="Medium"/>
      </sharedItems>
    </cacheField>
    <cacheField name="Discount" numFmtId="0">
      <sharedItems containsSemiMixedTypes="0" containsString="0" containsNumber="1" minValue="0" maxValue="0.21"/>
    </cacheField>
    <cacheField name="Unit Price" numFmtId="0">
      <sharedItems containsSemiMixedTypes="0" containsString="0" containsNumber="1" minValue="1.1399999999999999" maxValue="6783.02"/>
    </cacheField>
    <cacheField name="Shipping Cost" numFmtId="0">
      <sharedItems containsSemiMixedTypes="0" containsString="0" containsNumber="1" minValue="0.49" maxValue="164.73"/>
    </cacheField>
    <cacheField name="Ship Mode" numFmtId="0">
      <sharedItems count="3">
        <s v="Delivery Truck"/>
        <s v="Regular Air"/>
        <s v="Express Air"/>
      </sharedItems>
    </cacheField>
    <cacheField name="Customer Segment" numFmtId="0">
      <sharedItems count="4">
        <s v="Small Business"/>
        <s v="Consumer"/>
        <s v="Home Office"/>
        <s v="Corporate"/>
      </sharedItems>
    </cacheField>
    <cacheField name="Product Category" numFmtId="0">
      <sharedItems/>
    </cacheField>
    <cacheField name="Product Sub-Category" numFmtId="0">
      <sharedItems count="17">
        <s v="Tables"/>
        <s v="Computer Peripherals"/>
        <s v="Pens &amp; Art Supplies"/>
        <s v="Office Machines"/>
        <s v="Copiers and Fax"/>
        <s v="Binders and Binder Accessories"/>
        <s v="Storage &amp; Organization"/>
        <s v="Paper"/>
        <s v="Appliances"/>
        <s v="Chairs &amp; Chairmats"/>
        <s v="Bookcases"/>
        <s v="Office Furnishings"/>
        <s v="Telephones and Communication"/>
        <s v="Labels"/>
        <s v="Rubber Bands"/>
        <s v="Envelopes"/>
        <s v="Scissors, Rulers and Trimmers"/>
      </sharedItems>
    </cacheField>
    <cacheField name="Product Container" numFmtId="0">
      <sharedItems/>
    </cacheField>
    <cacheField name="Product Name" numFmtId="0">
      <sharedItems/>
    </cacheField>
    <cacheField name="Product Base Margin" numFmtId="0">
      <sharedItems containsSemiMixedTypes="0" containsString="0" containsNumber="1" minValue="0.35" maxValue="0.85"/>
    </cacheField>
    <cacheField name="Country" numFmtId="0">
      <sharedItems/>
    </cacheField>
    <cacheField name="Region" numFmtId="0">
      <sharedItems count="4">
        <s v="South"/>
        <s v="Central"/>
        <s v="West"/>
        <s v="East"/>
      </sharedItems>
    </cacheField>
    <cacheField name="State or Province" numFmtId="0">
      <sharedItems count="49">
        <s v="Mississippi"/>
        <s v="Arkansas"/>
        <s v="Indiana"/>
        <s v="Colorado"/>
        <s v="Washington"/>
        <s v="Georgia"/>
        <s v="Missouri"/>
        <s v="Minnesota"/>
        <s v="California"/>
        <s v="North Carolina"/>
        <s v="Illinois"/>
        <s v="New York"/>
        <s v="Florida"/>
        <s v="Nebraska"/>
        <s v="Oregon"/>
        <s v="Utah"/>
        <s v="Alabama"/>
        <s v="Louisiana"/>
        <s v="Texas"/>
        <s v="Oklahoma"/>
        <s v="Iowa"/>
        <s v="Virginia"/>
        <s v="Connecticut"/>
        <s v="South Carolina"/>
        <s v="Montana"/>
        <s v="Michigan"/>
        <s v="Nevada"/>
        <s v="Ohio"/>
        <s v="Pennsylvania"/>
        <s v="Maine"/>
        <s v="Wisconsin"/>
        <s v="District of Columbia"/>
        <s v="Kentucky"/>
        <s v="New Jersey"/>
        <s v="Tennessee"/>
        <s v="Massachusetts"/>
        <s v="Maryland"/>
        <s v="Idaho"/>
        <s v="Kansas"/>
        <s v="North Dakota"/>
        <s v="Rhode Island"/>
        <s v="Arizona"/>
        <s v="Vermont"/>
        <s v="New Mexico"/>
        <s v="West Virginia"/>
        <s v="Wyoming"/>
        <s v="South Dakota"/>
        <s v="New Hampshire"/>
        <s v="Delaware"/>
      </sharedItems>
    </cacheField>
    <cacheField name="City" numFmtId="0">
      <sharedItems count="865">
        <s v="Clinton"/>
        <s v="West Memphis"/>
        <s v="Kokomo"/>
        <s v="Fort Collins"/>
        <s v="Mount Vernon"/>
        <s v="Peachtree City"/>
        <s v="Raytown"/>
        <s v="Prior Lake"/>
        <s v="Montebello"/>
        <s v="New Bern"/>
        <s v="Los Angeles"/>
        <s v="Carol Stream"/>
        <s v="Napa"/>
        <s v="New York City"/>
        <s v="Richland"/>
        <s v="Seminole"/>
        <s v="Miami"/>
        <s v="Watertown"/>
        <s v="Kearney"/>
        <s v="Lake Oswego"/>
        <s v="Seattle"/>
        <s v="Draper"/>
        <s v="Gladstone"/>
        <s v="Panama City"/>
        <s v="Edina"/>
        <s v="Phenix City"/>
        <s v="Baton Rouge"/>
        <s v="Valparaiso"/>
        <s v="Ithaca"/>
        <s v="Layton"/>
        <s v="Brooklyn Park"/>
        <s v="Pharr"/>
        <s v="Bryan"/>
        <s v="Roswell"/>
        <s v="Burleson"/>
        <s v="Waco"/>
        <s v="Bedford"/>
        <s v="Norman"/>
        <s v="Fort Dodge"/>
        <s v="Mount Prospect"/>
        <s v="Los Altos"/>
        <s v="Commerce City"/>
        <s v="Ormond Beach"/>
        <s v="Deer Park"/>
        <s v="Dubuque"/>
        <s v="Galesburg"/>
        <s v="Petersburg"/>
        <s v="San Clemente"/>
        <s v="Bristol"/>
        <s v="Cedar Falls"/>
        <s v="Cedar Rapids"/>
        <s v="Fairfax"/>
        <s v="Utica"/>
        <s v="Royal Palm Beach"/>
        <s v="Hilton Head Island"/>
        <s v="Butte"/>
        <s v="Coon Rapids"/>
        <s v="Herndon"/>
        <s v="Southgate"/>
        <s v="Anacortes"/>
        <s v="Las Vegas"/>
        <s v="San Carlos"/>
        <s v="Melrose Park"/>
        <s v="Lake Worth"/>
        <s v="Lubbock"/>
        <s v="Franklin Square"/>
        <s v="Stow"/>
        <s v="Philadelphia"/>
        <s v="Edmonds"/>
        <s v="Garfield Heights"/>
        <s v="Sanford"/>
        <s v="Myrtle Beach"/>
        <s v="Decatur"/>
        <s v="Eden"/>
        <s v="Encinitas"/>
        <s v="Gilroy"/>
        <s v="King of Prussia"/>
        <s v="Madison"/>
        <s v="Atlanta"/>
        <s v="Lawton"/>
        <s v="Pasadena"/>
        <s v="Augusta"/>
        <s v="Washington"/>
        <s v="Denton"/>
        <s v="East Lansing"/>
        <s v="Hazelwood"/>
        <s v="Pleasure Ridge Park"/>
        <s v="Pittsburgh"/>
        <s v="Lehi"/>
        <s v="Bayonne"/>
        <s v="Lebanon"/>
        <s v="Bellingham"/>
        <s v="Beverly"/>
        <s v="Hanson"/>
        <s v="Hawthorne"/>
        <s v="Trenton"/>
        <s v="Gaithersburg"/>
        <s v="Altoona"/>
        <s v="Salinas"/>
        <s v="Smyrna"/>
        <s v="Spring Hill"/>
        <s v="Englewood"/>
        <s v="Lansing"/>
        <s v="Fort Thomas"/>
        <s v="Florence"/>
        <s v="Concord"/>
        <s v="Costa Mesa"/>
        <s v="College Park"/>
        <s v="Manteca"/>
        <s v="Henderson"/>
        <s v="Pomona"/>
        <s v="Pembroke Pines"/>
        <s v="Troutdale"/>
        <s v="Allentown"/>
        <s v="West Hollywood"/>
        <s v="Lacey"/>
        <s v="Post Falls"/>
        <s v="Rexburg"/>
        <s v="Oakville"/>
        <s v="Germantown"/>
        <s v="Hendersonville"/>
        <s v="Knoxville"/>
        <s v="Madison Heights"/>
        <s v="Carson City"/>
        <s v="Gary"/>
        <s v="Granger"/>
        <s v="Hattiesburg"/>
        <s v="Lombard"/>
        <s v="West Mifflin"/>
        <s v="Chicago"/>
        <s v="Battle Creek"/>
        <s v="Wichita"/>
        <s v="Woodmere"/>
        <s v="Laurel"/>
        <s v="Bartlesville"/>
        <s v="Murfreesboro"/>
        <s v="Dallas"/>
        <s v="Boardman"/>
        <s v="Hot Springs"/>
        <s v="Naperville"/>
        <s v="Mandan"/>
        <s v="Wilmette"/>
        <s v="Woodridge"/>
        <s v="Palm Coast"/>
        <s v="Troy"/>
        <s v="Cranston"/>
        <s v="Oro Valley"/>
        <s v="Peoria"/>
        <s v="Meridian"/>
        <s v="Shaker Heights"/>
        <s v="Northport"/>
        <s v="Palm Beach Gardens"/>
        <s v="Moore"/>
        <s v="Mesa"/>
        <s v="High Point"/>
        <s v="Clarksville"/>
        <s v="Tupelo"/>
        <s v="Willow Grove"/>
        <s v="Oxford"/>
        <s v="South Burlington"/>
        <s v="Hamilton"/>
        <s v="Santa Fe"/>
        <s v="Grants Pass"/>
        <s v="Seatac"/>
        <s v="Farragut"/>
        <s v="Bossier City"/>
        <s v="Wooster"/>
        <s v="Woodstock"/>
        <s v="Cleveland Heights"/>
        <s v="Hurst"/>
        <s v="Charlotte"/>
        <s v="Sioux City"/>
        <s v="Des Moines"/>
        <s v="Woburn"/>
        <s v="Pottstown"/>
        <s v="Kent"/>
        <s v="Greer"/>
        <s v="Holladay"/>
        <s v="Superior"/>
        <s v="Waukesha"/>
        <s v="Kingsport"/>
        <s v="Elyria"/>
        <s v="Dunedin"/>
        <s v="Mobile"/>
        <s v="Lino Lakes"/>
        <s v="Mankato"/>
        <s v="Huntsville"/>
        <s v="Hialeah"/>
        <s v="Parkland"/>
        <s v="Newton"/>
        <s v="Reston"/>
        <s v="Wheat Ridge"/>
        <s v="Vincennes"/>
        <s v="Harrisburg"/>
        <s v="Fords"/>
        <s v="Leawood"/>
        <s v="Franklin"/>
        <s v="Fairfield"/>
        <s v="Thousand Oaks"/>
        <s v="Menlo Park"/>
        <s v="Muscatine"/>
        <s v="Allen Park"/>
        <s v="Saint Petersburg"/>
        <s v="Boston"/>
        <s v="Farmers Branch"/>
        <s v="Mason City"/>
        <s v="Pontiac"/>
        <s v="Agawam"/>
        <s v="Winchester"/>
        <s v="Fort Lee"/>
        <s v="Mount Lebanon"/>
        <s v="West Bend"/>
        <s v="Joplin"/>
        <s v="Oswego"/>
        <s v="Dickinson"/>
        <s v="Sandusky"/>
        <s v="Paducah"/>
        <s v="Worcester"/>
        <s v="Alton"/>
        <s v="Coconut Creek"/>
        <s v="Eau Claire"/>
        <s v="Redmond"/>
        <s v="North Plainfield"/>
        <s v="Laguna Niguel"/>
        <s v="Provo"/>
        <s v="Chesapeake"/>
        <s v="Kansas City"/>
        <s v="North Platte"/>
        <s v="Mechanicsville"/>
        <s v="Rock Island"/>
        <s v="Seguin"/>
        <s v="Sherman"/>
        <s v="Springfield"/>
        <s v="Franklin Park"/>
        <s v="Hanover"/>
        <s v="Bangor"/>
        <s v="San Diego"/>
        <s v="Brooklyn Center"/>
        <s v="Woodburn"/>
        <s v="Cedar Hill"/>
        <s v="Wheeling"/>
        <s v="West Palm Beach"/>
        <s v="Sherwood"/>
        <s v="Fort Wayne"/>
        <s v="Bozeman"/>
        <s v="Farmington Hills"/>
        <s v="Flint"/>
        <s v="Cuyahoga Falls"/>
        <s v="Burlington"/>
        <s v="Lake In The Hills"/>
        <s v="Cincinnati"/>
        <s v="Mountain View"/>
        <s v="San Francisco"/>
        <s v="Northbrook"/>
        <s v="Statesboro"/>
        <s v="Murray"/>
        <s v="Pueblo"/>
        <s v="Twentynine Palms"/>
        <s v="Pasco"/>
        <s v="Redondo Beach"/>
        <s v="Burnsville"/>
        <s v="Saint Peters"/>
        <s v="Casselberry"/>
        <s v="Coral Gables"/>
        <s v="Spartanburg"/>
        <s v="Hutchinson"/>
        <s v="Terre Haute"/>
        <s v="Depew"/>
        <s v="Fort Myers"/>
        <s v="Bay City"/>
        <s v="Canton"/>
        <s v="Chico"/>
        <s v="Fitchburg"/>
        <s v="East Los Angeles"/>
        <s v="Tucson"/>
        <s v="Elizabeth"/>
        <s v="Pittsburg"/>
        <s v="University City"/>
        <s v="Greenville"/>
        <s v="Clovis"/>
        <s v="Lincoln"/>
        <s v="Freeport"/>
        <s v="Mauldin"/>
        <s v="East Chicago"/>
        <s v="Temecula"/>
        <s v="Cleveland"/>
        <s v="Central Islip"/>
        <s v="Cheyenne"/>
        <s v="Randallstown"/>
        <s v="Burke"/>
        <s v="Fayetteville"/>
        <s v="Sioux Falls"/>
        <s v="Boca Raton"/>
        <s v="Birmingham"/>
        <s v="Chambersburg"/>
        <s v="Idaho Falls"/>
        <s v="Euless"/>
        <s v="Fort Lauderdale"/>
        <s v="Horn Lake"/>
        <s v="Weatherford"/>
        <s v="Wilmington"/>
        <s v="Pearl"/>
        <s v="Tualatin"/>
        <s v="Syracuse"/>
        <s v="Arlington Heights"/>
        <s v="Aurora"/>
        <s v="Highland Village"/>
        <s v="Friendswood"/>
        <s v="Kenosha"/>
        <s v="El Mirage"/>
        <s v="Westerville"/>
        <s v="Sulphur Springs"/>
        <s v="Plum"/>
        <s v="Rochester Hills"/>
        <s v="Gulfport"/>
        <s v="Maple Grove"/>
        <s v="Hickory"/>
        <s v="Port Saint Lucie"/>
        <s v="Detroit"/>
        <s v="Oakdale"/>
        <s v="Pullman"/>
        <s v="Pikesville"/>
        <s v="Tewksbury"/>
        <s v="Santa Maria"/>
        <s v="Conroe"/>
        <s v="Roselle"/>
        <s v="Carmel"/>
        <s v="Rome"/>
        <s v="Addison"/>
        <s v="Auburn"/>
        <s v="Port Charlotte"/>
        <s v="Hays"/>
        <s v="Coachella"/>
        <s v="Waterville"/>
        <s v="The Colony"/>
        <s v="Glen Cove"/>
        <s v="Redlands"/>
        <s v="West Valley City"/>
        <s v="Keller"/>
        <s v="Burbank"/>
        <s v="Tamarac"/>
        <s v="Durango"/>
        <s v="Vallejo"/>
        <s v="Corsicana"/>
        <s v="Kankakee"/>
        <s v="Oxnard"/>
        <s v="Tooele"/>
        <s v="El Centro"/>
        <s v="Summerville"/>
        <s v="Albuquerque"/>
        <s v="Parma"/>
        <s v="Kissimmee"/>
        <s v="Orland Park"/>
        <s v="Downers Grove"/>
        <s v="Arlington"/>
        <s v="Hobbs"/>
        <s v="Salt Lake City"/>
        <s v="Joliet"/>
        <s v="Pleasant Grove"/>
        <s v="Kettering"/>
        <s v="Kearns"/>
        <s v="Louisville"/>
        <s v="Texarkana"/>
        <s v="Derby"/>
        <s v="Hollywood"/>
        <s v="Vestavia Hills"/>
        <s v="Paris"/>
        <s v="Covington"/>
        <s v="Livonia"/>
        <s v="Maryville"/>
        <s v="Appleton"/>
        <s v="Pine Bluff"/>
        <s v="Eagle Pass"/>
        <s v="Redwood City"/>
        <s v="Hanover Park"/>
        <s v="Nashua"/>
        <s v="Elmwood Park"/>
        <s v="South Orange"/>
        <s v="Fruit Cove"/>
        <s v="Hacienda Heights"/>
        <s v="Shoreview"/>
        <s v="Stamford"/>
        <s v="Norfolk"/>
        <s v="Pekin"/>
        <s v="Laguna Hills"/>
        <s v="Newington"/>
        <s v="Kirkland"/>
        <s v="Little Rock"/>
        <s v="Buffalo Grove"/>
        <s v="Georgetown"/>
        <s v="Torrance"/>
        <s v="Sault Sainte Marie"/>
        <s v="Riverside"/>
        <s v="Winter Garden"/>
        <s v="Shirley"/>
        <s v="Camarillo"/>
        <s v="Manitowoc"/>
        <s v="Hagerstown"/>
        <s v="Pahrump"/>
        <s v="El Dorado Hills"/>
        <s v="Bryant"/>
        <s v="Hammond"/>
        <s v="Mansfield"/>
        <s v="North Little Rock"/>
        <s v="Muskego"/>
        <s v="Hoover"/>
        <s v="Linden"/>
        <s v="Barrington"/>
        <s v="Riverview"/>
        <s v="Salem"/>
        <s v="North Olmsted"/>
        <s v="Austintown"/>
        <s v="Elgin"/>
        <s v="Columbus"/>
        <s v="Spanaway"/>
        <s v="Spokane"/>
        <s v="Tuscaloosa"/>
        <s v="Moscow"/>
        <s v="Montclair"/>
        <s v="Midland"/>
        <s v="Clayton"/>
        <s v="Coeur D Alene"/>
        <s v="Indianapolis"/>
        <s v="Jeffersonville"/>
        <s v="Minnetonka Mills"/>
        <s v="Saint Louis"/>
        <s v="Roy"/>
        <s v="Saratoga"/>
        <s v="Port Huron"/>
        <s v="Goleta"/>
        <s v="Waynesboro"/>
        <s v="Dunwoody"/>
        <s v="Tulsa"/>
        <s v="Thornton"/>
        <s v="Garner"/>
        <s v="Romeoville"/>
        <s v="Rocky Mount"/>
        <s v="Puyallup"/>
        <s v="Prescott"/>
        <s v="Dundalk"/>
        <s v="Elmira"/>
        <s v="Portage"/>
        <s v="Des Plaines"/>
        <s v="Danville"/>
        <s v="Papillion"/>
        <s v="Channelview"/>
        <s v="Cheektowaga"/>
        <s v="Athens"/>
        <s v="Caldwell"/>
        <s v="Watauga"/>
        <s v="Metairie"/>
        <s v="Delaware"/>
        <s v="Dublin"/>
        <s v="Salisbury"/>
        <s v="Reisterstown"/>
        <s v="Rock Hill"/>
        <s v="Winter Haven"/>
        <s v="West Islip"/>
        <s v="Ridgewood"/>
        <s v="Bennington"/>
        <s v="Oakton"/>
        <s v="Columbia"/>
        <s v="Morristown"/>
        <s v="Jupiter"/>
        <s v="Anderson"/>
        <s v="Roseville"/>
        <s v="Irving"/>
        <s v="Stratford"/>
        <s v="Lewiston"/>
        <s v="Rock Springs"/>
        <s v="Duluth"/>
        <s v="Reno"/>
        <s v="Bethpage"/>
        <s v="Hesperia"/>
        <s v="Harker Heights"/>
        <s v="Calumet City"/>
        <s v="Warren"/>
        <s v="Marietta"/>
        <s v="Bakersfield"/>
        <s v="Parkersburg"/>
        <s v="Camp Springs"/>
        <s v="Sterling Heights"/>
        <s v="Stevens Point"/>
        <s v="Sudbury"/>
        <s v="Apex"/>
        <s v="Chandler"/>
        <s v="Fresno"/>
        <s v="Drexel Hill"/>
        <s v="West Linn"/>
        <s v="Munster"/>
        <s v="Brentwood"/>
        <s v="North Miami"/>
        <s v="North Ridgeville"/>
        <s v="Tallahassee"/>
        <s v="Carlsbad"/>
        <s v="Seymour"/>
        <s v="Houston"/>
        <s v="Santa Clara"/>
        <s v="Forest Park"/>
        <s v="Belchertown"/>
        <s v="Ottumwa"/>
        <s v="Fairborn"/>
        <s v="Marshalltown"/>
        <s v="West Allis"/>
        <s v="Tacoma"/>
        <s v="Merrimack"/>
        <s v="Lynnwood"/>
        <s v="Vacaville"/>
        <s v="Council Bluffs"/>
        <s v="Emporia"/>
        <s v="Ossining"/>
        <s v="Bartlett"/>
        <s v="Neenah"/>
        <s v="Lufkin"/>
        <s v="Savannah"/>
        <s v="Macon"/>
        <s v="Pueblo West"/>
        <s v="Natick"/>
        <s v="Sandwich"/>
        <s v="Highland"/>
        <s v="Lehigh Acres"/>
        <s v="Coram"/>
        <s v="Marion"/>
        <s v="Pflugerville"/>
        <s v="Killeen"/>
        <s v="Scottsdale"/>
        <s v="Bloomington"/>
        <s v="Oakland Park"/>
        <s v="Annandale"/>
        <s v="Levittown"/>
        <s v="Loveland"/>
        <s v="Inver Grove Heights"/>
        <s v="Newnan"/>
        <s v="Kennesaw"/>
        <s v="Indian Trail"/>
        <s v="Portsmouth"/>
        <s v="Crown Point"/>
        <s v="Bethlehem"/>
        <s v="Calexico"/>
        <s v="Rapid City"/>
        <s v="Gastonia"/>
        <s v="North Miami Beach"/>
        <s v="Apple Valley"/>
        <s v="Commack"/>
        <s v="Carrollton"/>
        <s v="Crofton"/>
        <s v="Rotterdam"/>
        <s v="Twin Falls"/>
        <s v="Colorado Springs"/>
        <s v="Townsend"/>
        <s v="Gallatin"/>
        <s v="Manchester"/>
        <s v="Rutland"/>
        <s v="Enterprise"/>
        <s v="Hudson"/>
        <s v="New London"/>
        <s v="Gainesville"/>
        <s v="Overland Park"/>
        <s v="Lakewood"/>
        <s v="Mint Hill"/>
        <s v="Milwaukee"/>
        <s v="Yucaipa"/>
        <s v="Plainview"/>
        <s v="Potomac"/>
        <s v="Paragould"/>
        <s v="York"/>
        <s v="Willoughby"/>
        <s v="Melbourne"/>
        <s v="Merritt Island"/>
        <s v="Fairmont"/>
        <s v="Harrison"/>
        <s v="Hackensack"/>
        <s v="Iselin"/>
        <s v="Saint Paul"/>
        <s v="Leander"/>
        <s v="Taylors"/>
        <s v="Lima"/>
        <s v="Van Buren"/>
        <s v="Old Bridge"/>
        <s v="Arvada"/>
        <s v="Lafayette"/>
        <s v="Lancaster"/>
        <s v="Lakeland"/>
        <s v="Greenfield"/>
        <s v="La Vista"/>
        <s v="Dover"/>
        <s v="Mission Viejo"/>
        <s v="Flagstaff"/>
        <s v="Moreno Valley"/>
        <s v="Jamestown"/>
        <s v="Garden City"/>
        <s v="Winter Park"/>
        <s v="Winter Springs"/>
        <s v="Smithtown"/>
        <s v="Grand Prairie"/>
        <s v="Hopkinton"/>
        <s v="Cary"/>
        <s v="Fridley"/>
        <s v="Bullhead City"/>
        <s v="Tysons Corner"/>
        <s v="Huntington Beach"/>
        <s v="Flower Mound"/>
        <s v="Altamonte Springs"/>
        <s v="Carpentersville"/>
        <s v="Cabot"/>
        <s v="Mcminnville"/>
        <s v="Odessa"/>
        <s v="La Mesa"/>
        <s v="Jackson"/>
        <s v="Collierville"/>
        <s v="Waldorf"/>
        <s v="Omaha"/>
        <s v="Oak Park"/>
        <s v="Medina"/>
        <s v="Oakland"/>
        <s v="Martinez"/>
        <s v="Frankfort"/>
        <s v="Rancho Cucamonga"/>
        <s v="Redding"/>
        <s v="Prescott Valley"/>
        <s v="Sunrise"/>
        <s v="Port Orange"/>
        <s v="New Berlin"/>
        <s v="State College"/>
        <s v="New Milford"/>
        <s v="Goffstown"/>
        <s v="Blacksburg"/>
        <s v="Grove City"/>
        <s v="Dearborn"/>
        <s v="Woodland"/>
        <s v="Carol City"/>
        <s v="Batavia"/>
        <s v="Bowling Green"/>
        <s v="Saginaw"/>
        <s v="Bettendorf"/>
        <s v="Mount Pleasant"/>
        <s v="San Gabriel"/>
        <s v="Catonsville"/>
        <s v="Garland"/>
        <s v="Virginia Beach"/>
        <s v="La Grange"/>
        <s v="Tonawanda"/>
        <s v="Fountain"/>
        <s v="Grand Junction"/>
        <s v="Rose Hill"/>
        <s v="Kendall"/>
        <s v="Whitehall"/>
        <s v="Steubenville"/>
        <s v="Stoneham"/>
        <s v="Nashville"/>
        <s v="Waterbury"/>
        <s v="Cedar Park"/>
        <s v="Santa Rosa"/>
        <s v="West Jordan"/>
        <s v="Coos Bay"/>
        <s v="Dix Hills"/>
        <s v="Sunnyvale"/>
        <s v="Davis"/>
        <s v="Webster Groves"/>
        <s v="Grand Rapids"/>
        <s v="Searcy"/>
        <s v="Vancouver"/>
        <s v="Euclid"/>
        <s v="Rochester"/>
        <s v="Grand Forks"/>
        <s v="Wauwatosa"/>
        <s v="Pawtucket"/>
        <s v="Edgewood"/>
        <s v="Whittier"/>
        <s v="New Smyrna Beach"/>
        <s v="Santa Cruz"/>
        <s v="Branford"/>
        <s v="Danbury"/>
        <s v="Pensacola"/>
        <s v="Brandon"/>
        <s v="North Las Vegas"/>
        <s v="Sandy Springs"/>
        <s v="Chattanooga"/>
        <s v="Immokalee"/>
        <s v="Cranford"/>
        <s v="Upper Arlington"/>
        <s v="San Juan"/>
        <s v="Opelika"/>
        <s v="Atascadero"/>
        <s v="Manhattan"/>
        <s v="Alamogordo"/>
        <s v="Medford"/>
        <s v="Portland"/>
        <s v="Baldwin"/>
        <s v="Clifton"/>
        <s v="Jacksonville"/>
        <s v="Eagle"/>
        <s v="Creve Coeur"/>
        <s v="Harlingen"/>
        <s v="South Portland"/>
        <s v="Littleton"/>
        <s v="Richmond"/>
        <s v="Broomfield"/>
        <s v="Coral Springs"/>
        <s v="Hilliard"/>
        <s v="Slidell"/>
        <s v="Tampa"/>
        <s v="Strongsville"/>
        <s v="Independence"/>
        <s v="Newport News"/>
        <s v="Racine"/>
        <s v="Sheboygan"/>
        <s v="Los Gatos"/>
        <s v="Saint Charles"/>
        <s v="Round Rock"/>
        <s v="Asheboro"/>
        <s v="West Lafayette"/>
        <s v="West Scarborough"/>
        <s v="Huntington"/>
        <s v="Sacramento"/>
        <s v="Naugatuck"/>
        <s v="Longview"/>
        <s v="Glendale"/>
        <s v="Urbana"/>
        <s v="Vernon Hills"/>
        <s v="Carbondale"/>
        <s v="Wilkinsburg"/>
        <s v="Helena"/>
        <s v="San Antonio"/>
        <s v="Petaluma"/>
        <s v="Yuba City"/>
        <s v="Stockton"/>
        <s v="Jonesboro"/>
        <s v="Eastpointe"/>
        <s v="Terrytown"/>
        <s v="Lorain"/>
        <s v="Mundelein"/>
        <s v="New Iberia"/>
        <s v="North Port"/>
        <s v="Norwood"/>
        <s v="Midwest City"/>
        <s v="Eureka"/>
        <s v="Union City"/>
        <s v="Boise"/>
        <s v="Dearborn Heights"/>
        <s v="Westland"/>
        <s v="Sharon"/>
        <s v="Belleville"/>
        <s v="Abilene"/>
        <s v="South Vineland"/>
        <s v="Lake Jackson"/>
        <s v="Walla Walla"/>
        <s v="El Paso"/>
        <s v="Missoula"/>
        <s v="Las Cruces"/>
        <s v="Oak Creek"/>
        <s v="Lindenhurst"/>
        <s v="Lake Charles"/>
        <s v="Spanish Fork"/>
        <s v="Annapolis"/>
        <s v="Millville"/>
        <s v="Dayton"/>
        <s v="Olive Branch"/>
        <s v="Janesville"/>
        <s v="Kingman"/>
        <s v="Amarillo"/>
        <s v="Schererville"/>
        <s v="South Lake Tahoe"/>
        <s v="Gorham"/>
        <s v="Granite Bay"/>
        <s v="Westlake"/>
        <s v="Cloverleaf"/>
        <s v="Surprise"/>
        <s v="Oceanside"/>
        <s v="Kirkwood"/>
        <s v="Charleston"/>
        <s v="Los Banos"/>
        <s v="Everett"/>
        <s v="Richfield"/>
        <s v="Greeneville"/>
        <s v="Lindenwold"/>
        <s v="Ellicott City"/>
        <s v="Quincy"/>
        <s v="Moline"/>
        <s v="Newark"/>
        <s v="Alexandria"/>
        <s v="Ansonia"/>
        <s v="Yarmouth"/>
        <s v="Odenton"/>
        <s v="Tucker"/>
        <s v="Land O Lakes"/>
        <s v="Weslaco"/>
        <s v="East Massapequa"/>
        <s v="Corvallis"/>
        <s v="Gilbert"/>
        <s v="Cheshire"/>
        <s v="Providence"/>
        <s v="Winthrop"/>
        <s v="Leavenworth"/>
        <s v="Mehlville"/>
        <s v="Bloomfield"/>
        <s v="Charlottesville"/>
        <s v="Holland"/>
        <s v="Laconia"/>
        <s v="Inkster"/>
        <s v="South Hadley"/>
        <s v="Highlands Ranch"/>
        <s v="Altus"/>
        <s v="Wilson"/>
        <s v="Toledo"/>
        <s v="Liberal"/>
        <s v="Grand Island"/>
        <s v="Asheville"/>
        <s v="Enid"/>
        <s v="Raleigh"/>
        <s v="Clearfield"/>
        <s v="Owatonna"/>
        <s v="East Point"/>
        <s v="College Station"/>
        <s v="Hopkins"/>
        <s v="Titusville"/>
        <s v="South Bend"/>
        <s v="Morgantown"/>
        <s v="New Orleans"/>
        <s v="Webster"/>
        <s v="Gresham"/>
        <s v="Summit"/>
        <s v="Owensboro"/>
        <s v="Cambridge"/>
        <s v="Belle Glade"/>
        <s v="Dalton"/>
        <s v="Ozark"/>
        <s v="Shawnee"/>
        <s v="Shakopee"/>
        <s v="Lemon Grove"/>
        <s v="Albemarle"/>
        <s v="Maplewood"/>
        <s v="Saco"/>
        <s v="Londonderry"/>
        <s v="Ponte Vedra Beach"/>
        <s v="Cumberland"/>
        <s v="Norwich"/>
        <s v="Kalamazoo"/>
        <s v="Harrisonburg"/>
        <s v="Bolingbrook"/>
        <s v="Mustang"/>
        <s v="Muncie"/>
        <s v="Middle River"/>
        <s v="Lunenburg"/>
        <s v="Edinburg"/>
        <s v="Greensburg"/>
        <s v="Biddeford"/>
        <s v="Lodi"/>
        <s v="Green Bay"/>
        <s v="Massillon"/>
        <s v="Rogers"/>
        <s v="Biloxi"/>
        <s v="Shreveport"/>
        <s v="Reynoldsburg"/>
        <s v="Adrian"/>
        <s v="Aberdeen"/>
        <s v="West Des Moines"/>
        <s v="Beverly Hills"/>
        <s v="Hempstead"/>
        <s v="New Britain"/>
        <s v="Laredo"/>
        <s v="Springville"/>
        <s v="New City"/>
        <s v="North Royalton"/>
        <s v="Niagara Falls"/>
      </sharedItems>
    </cacheField>
    <cacheField name="Postal Code" numFmtId="0">
      <sharedItems containsSemiMixedTypes="0" containsString="0" containsNumber="1" containsInteger="1" minValue="1001" maxValue="99362"/>
    </cacheField>
    <cacheField name="Order Date" numFmtId="14">
      <sharedItems containsSemiMixedTypes="0" containsNonDate="0" containsDate="1" containsString="0" minDate="2015-01-01T00:00:00" maxDate="2015-07-01T00:00:00" count="179">
        <d v="2015-01-01T00:00:00"/>
        <d v="2015-01-02T00:00:00"/>
        <d v="2015-01-03T00:00:00"/>
        <d v="2015-01-04T00:00:00"/>
        <d v="2015-01-05T00:00:00"/>
        <d v="2015-01-06T00:00:00"/>
        <d v="2015-01-07T00:00:00"/>
        <d v="2015-01-08T00:00:00"/>
        <d v="2015-01-09T00:00:00"/>
        <d v="2015-01-10T00:00:00"/>
        <d v="2015-01-11T00:00:00"/>
        <d v="2015-01-12T00:00:00"/>
        <d v="2015-01-13T00:00:00"/>
        <d v="2015-01-14T00:00:00"/>
        <d v="2015-01-15T00:00:00"/>
        <d v="2015-01-16T00:00:00"/>
        <d v="2015-01-17T00:00:00"/>
        <d v="2015-01-18T00:00:00"/>
        <d v="2015-01-19T00:00:00"/>
        <d v="2015-01-20T00:00:00"/>
        <d v="2015-01-21T00:00:00"/>
        <d v="2015-01-22T00:00:00"/>
        <d v="2015-01-23T00:00:00"/>
        <d v="2015-01-24T00:00:00"/>
        <d v="2015-01-25T00:00:00"/>
        <d v="2015-01-26T00:00:00"/>
        <d v="2015-01-27T00:00:00"/>
        <d v="2015-01-28T00:00:00"/>
        <d v="2015-01-29T00:00:00"/>
        <d v="2015-01-30T00:00:00"/>
        <d v="2015-01-31T00:00:00"/>
        <d v="2015-02-01T00:00:00"/>
        <d v="2015-02-02T00:00:00"/>
        <d v="2015-02-03T00:00:00"/>
        <d v="2015-02-04T00:00:00"/>
        <d v="2015-02-05T00:00:00"/>
        <d v="2015-02-06T00:00:00"/>
        <d v="2015-02-07T00:00:00"/>
        <d v="2015-02-08T00:00:00"/>
        <d v="2015-02-09T00:00:00"/>
        <d v="2015-02-10T00:00:00"/>
        <d v="2015-02-11T00:00:00"/>
        <d v="2015-02-12T00:00:00"/>
        <d v="2015-02-13T00:00:00"/>
        <d v="2015-02-14T00:00:00"/>
        <d v="2015-02-15T00:00:00"/>
        <d v="2015-02-16T00:00:00"/>
        <d v="2015-02-17T00:00:00"/>
        <d v="2015-02-18T00:00:00"/>
        <d v="2015-02-19T00:00:00"/>
        <d v="2015-02-20T00:00:00"/>
        <d v="2015-02-21T00:00:00"/>
        <d v="2015-02-22T00:00:00"/>
        <d v="2015-02-23T00:00:00"/>
        <d v="2015-02-24T00:00:00"/>
        <d v="2015-02-25T00:00:00"/>
        <d v="2015-02-26T00:00:00"/>
        <d v="2015-02-27T00:00:00"/>
        <d v="2015-02-28T00:00:00"/>
        <d v="2015-03-01T00:00:00"/>
        <d v="2015-03-02T00:00:00"/>
        <d v="2015-03-03T00:00:00"/>
        <d v="2015-03-04T00:00:00"/>
        <d v="2015-03-05T00:00:00"/>
        <d v="2015-03-06T00:00:00"/>
        <d v="2015-03-07T00:00:00"/>
        <d v="2015-03-08T00:00:00"/>
        <d v="2015-03-09T00:00:00"/>
        <d v="2015-03-10T00:00:00"/>
        <d v="2015-03-11T00:00:00"/>
        <d v="2015-03-12T00:00:00"/>
        <d v="2015-03-13T00:00:00"/>
        <d v="2015-03-14T00:00:00"/>
        <d v="2015-03-15T00:00:00"/>
        <d v="2015-03-16T00:00:00"/>
        <d v="2015-03-17T00:00:00"/>
        <d v="2015-03-18T00:00:00"/>
        <d v="2015-03-19T00:00:00"/>
        <d v="2015-03-20T00:00:00"/>
        <d v="2015-03-21T00:00:00"/>
        <d v="2015-03-22T00:00:00"/>
        <d v="2015-03-23T00:00:00"/>
        <d v="2015-03-24T00:00:00"/>
        <d v="2015-03-25T00:00:00"/>
        <d v="2015-03-26T00:00:00"/>
        <d v="2015-03-27T00:00:00"/>
        <d v="2015-03-28T00:00:00"/>
        <d v="2015-03-29T00:00:00"/>
        <d v="2015-03-30T00:00:00"/>
        <d v="2015-03-31T00:00:00"/>
        <d v="2015-04-01T00:00:00"/>
        <d v="2015-04-02T00:00:00"/>
        <d v="2015-04-04T00:00:00"/>
        <d v="2015-04-05T00:00:00"/>
        <d v="2015-04-06T00:00:00"/>
        <d v="2015-04-07T00:00:00"/>
        <d v="2015-04-08T00:00:00"/>
        <d v="2015-04-09T00:00:00"/>
        <d v="2015-04-10T00:00:00"/>
        <d v="2015-04-11T00:00:00"/>
        <d v="2015-04-12T00:00:00"/>
        <d v="2015-04-13T00:00:00"/>
        <d v="2015-04-14T00:00:00"/>
        <d v="2015-04-15T00:00:00"/>
        <d v="2015-04-16T00:00:00"/>
        <d v="2015-04-17T00:00:00"/>
        <d v="2015-04-18T00:00:00"/>
        <d v="2015-04-19T00:00:00"/>
        <d v="2015-04-20T00:00:00"/>
        <d v="2015-04-21T00:00:00"/>
        <d v="2015-04-22T00:00:00"/>
        <d v="2015-04-23T00:00:00"/>
        <d v="2015-04-24T00:00:00"/>
        <d v="2015-04-25T00:00:00"/>
        <d v="2015-04-26T00:00:00"/>
        <d v="2015-04-27T00:00:00"/>
        <d v="2015-04-28T00:00:00"/>
        <d v="2015-04-29T00:00:00"/>
        <d v="2015-04-30T00:00:00"/>
        <d v="2015-05-01T00:00:00"/>
        <d v="2015-05-02T00:00:00"/>
        <d v="2015-05-03T00:00:00"/>
        <d v="2015-05-04T00:00:00"/>
        <d v="2015-05-05T00:00:00"/>
        <d v="2015-05-06T00:00:00"/>
        <d v="2015-05-07T00:00:00"/>
        <d v="2015-05-08T00:00:00"/>
        <d v="2015-05-09T00:00:00"/>
        <d v="2015-05-10T00:00:00"/>
        <d v="2015-05-11T00:00:00"/>
        <d v="2015-05-12T00:00:00"/>
        <d v="2015-05-13T00:00:00"/>
        <d v="2015-05-14T00:00:00"/>
        <d v="2015-05-15T00:00:00"/>
        <d v="2015-05-16T00:00:00"/>
        <d v="2015-05-17T00:00:00"/>
        <d v="2015-05-18T00:00:00"/>
        <d v="2015-05-19T00:00:00"/>
        <d v="2015-05-20T00:00:00"/>
        <d v="2015-05-21T00:00:00"/>
        <d v="2015-05-22T00:00:00"/>
        <d v="2015-05-23T00:00:00"/>
        <d v="2015-05-24T00:00:00"/>
        <d v="2015-05-25T00:00:00"/>
        <d v="2015-05-26T00:00:00"/>
        <d v="2015-05-27T00:00:00"/>
        <d v="2015-05-28T00:00:00"/>
        <d v="2015-05-29T00:00:00"/>
        <d v="2015-05-30T00:00:00"/>
        <d v="2015-06-01T00:00:00"/>
        <d v="2015-06-02T00:00:00"/>
        <d v="2015-06-03T00:00:00"/>
        <d v="2015-06-04T00:00:00"/>
        <d v="2015-06-05T00:00:00"/>
        <d v="2015-06-06T00:00:00"/>
        <d v="2015-06-07T00:00:00"/>
        <d v="2015-06-08T00:00:00"/>
        <d v="2015-06-09T00:00:00"/>
        <d v="2015-06-10T00:00:00"/>
        <d v="2015-06-11T00:00:00"/>
        <d v="2015-06-12T00:00:00"/>
        <d v="2015-06-13T00:00:00"/>
        <d v="2015-06-14T00:00:00"/>
        <d v="2015-06-15T00:00:00"/>
        <d v="2015-06-16T00:00:00"/>
        <d v="2015-06-17T00:00:00"/>
        <d v="2015-06-18T00:00:00"/>
        <d v="2015-06-19T00:00:00"/>
        <d v="2015-06-20T00:00:00"/>
        <d v="2015-06-21T00:00:00"/>
        <d v="2015-06-22T00:00:00"/>
        <d v="2015-06-23T00:00:00"/>
        <d v="2015-06-24T00:00:00"/>
        <d v="2015-06-25T00:00:00"/>
        <d v="2015-06-26T00:00:00"/>
        <d v="2015-06-27T00:00:00"/>
        <d v="2015-06-28T00:00:00"/>
        <d v="2015-06-29T00:00:00"/>
        <d v="2015-06-30T00:00:00"/>
      </sharedItems>
      <fieldGroup par="27"/>
    </cacheField>
    <cacheField name="Ship Date" numFmtId="14">
      <sharedItems containsSemiMixedTypes="0" containsNonDate="0" containsDate="1" containsString="0" minDate="2015-01-02T00:00:00" maxDate="2015-07-09T00:00:00"/>
    </cacheField>
    <cacheField name="Profit" numFmtId="0">
      <sharedItems containsSemiMixedTypes="0" containsString="0" containsNumber="1" minValue="-16476.838" maxValue="9228.2255999999998" count="1880">
        <n v="-337.09199999999998"/>
        <n v="-61.194000000000003"/>
        <n v="25.240200000000002"/>
        <n v="-4793.0039999999999"/>
        <n v="3576.8841000000002"/>
        <n v="20.38"/>
        <n v="36.905999999999999"/>
        <n v="-7.58"/>
        <n v="-14.801880000000001"/>
        <n v="20.299600000000002"/>
        <n v="108.5163"/>
        <n v="-42.588000000000001"/>
        <n v="-19.0992"/>
        <n v="2660.1432"/>
        <n v="845.66399999999999"/>
        <n v="-308.928"/>
        <n v="-1679.76"/>
        <n v="575.39599999999996"/>
        <n v="-111.4"/>
        <n v="-77.03"/>
        <n v="-127.008"/>
        <n v="1916.6757"/>
        <n v="993.83460000000002"/>
        <n v="-51.559199999999997"/>
        <n v="-263.56572"/>
        <n v="18.658000000000001"/>
        <n v="9.82"/>
        <n v="-181.102"/>
        <n v="-407.85"/>
        <n v="244.464"/>
        <n v="-473.57799999999997"/>
        <n v="-270.85000000000002"/>
        <n v="-35.04"/>
        <n v="149.53"/>
        <n v="-274.49799999999999"/>
        <n v="280.27458000000001"/>
        <n v="-112.4263"/>
        <n v="24.923999999999999"/>
        <n v="90.624600000000001"/>
        <n v="1.68"/>
        <n v="-560.81417999999996"/>
        <n v="-663.51419999999996"/>
        <n v="-94.258600000000001"/>
        <n v="6.3308"/>
        <n v="-489.41559999999998"/>
        <n v="-45.01"/>
        <n v="35.31"/>
        <n v="1766.7795000000001"/>
        <n v="1.3224"/>
        <n v="455.42070000000001"/>
        <n v="690.17939999999999"/>
        <n v="1507.6431"/>
        <n v="801.74680000000001"/>
        <n v="-35.290399999999998"/>
        <n v="-74.883600000000001"/>
        <n v="-233.840688"/>
        <n v="-15.456"/>
        <n v="16.049399999999999"/>
        <n v="-746.44"/>
        <n v="-274.95"/>
        <n v="-781.13419999999996"/>
        <n v="-40.275199999999998"/>
        <n v="-162.8244"/>
        <n v="-13706.464"/>
        <n v="-1473.9059999999999"/>
        <n v="-90.755600000000001"/>
        <n v="-134.91200000000001"/>
        <n v="-101.246"/>
        <n v="-1.88"/>
        <n v="250.98060000000001"/>
        <n v="-57.753"/>
        <n v="-47.97"/>
        <n v="52.776000000000003"/>
        <n v="7.59"/>
        <n v="-107.98699999999999"/>
        <n v="125.9982"/>
        <n v="-92.929199999999994"/>
        <n v="131.38200000000001"/>
        <n v="-89.292000000000002"/>
        <n v="-211.036"/>
        <n v="-15.48"/>
        <n v="385.30290000000002"/>
        <n v="187.2"/>
        <n v="80.071200000000005"/>
        <n v="896.40599999999995"/>
        <n v="107.02"/>
        <n v="4.5599999999999996"/>
        <n v="-246.92616000000001"/>
        <n v="-139.18256"/>
        <n v="15.1524"/>
        <n v="-48.875"/>
        <n v="68.676000000000002"/>
        <n v="-326.23160000000001"/>
        <n v="-14.359819999999999"/>
        <n v="-2870.2775999999999"/>
        <n v="77.983599999999996"/>
        <n v="-203.27"/>
        <n v="3602.1311999999998"/>
        <n v="10.959199999999999"/>
        <n v="17.429400000000001"/>
        <n v="-137.494"/>
        <n v="-45.527999999999999"/>
        <n v="1220.03784"/>
        <n v="0.51"/>
        <n v="-161.92400000000001"/>
        <n v="-7.25"/>
        <n v="31.201799999999999"/>
        <n v="-203.67"/>
        <n v="-627.82191999999998"/>
        <n v="-88.04"/>
        <n v="-51.737000000000002"/>
        <n v="-48.235999999999997"/>
        <n v="-66.779579999999996"/>
        <n v="-144.9188"/>
        <n v="-5.0716000000000001"/>
        <n v="-23.295999999999999"/>
        <n v="29.332000000000001"/>
        <n v="-86"/>
        <n v="34.348199999999999"/>
        <n v="-66.650000000000006"/>
        <n v="-850.65239999999994"/>
        <n v="98.525099999999995"/>
        <n v="-343.12599999999998"/>
        <n v="66.36"/>
        <n v="-191.2576"/>
        <n v="-48.972000000000001"/>
        <n v="-159.30279999999999"/>
        <n v="-105.68519999999999"/>
        <n v="27.23"/>
        <n v="28.514099999999999"/>
        <n v="496.79680000000002"/>
        <n v="-556.80960000000005"/>
        <n v="-27.738800000000001"/>
        <n v="-128.68719999999999"/>
        <n v="23.2028"/>
        <n v="2692.4421000000002"/>
        <n v="2.0672000000000001"/>
        <n v="41.296500000000002"/>
        <n v="1179.0237"/>
        <n v="-173.09520000000001"/>
        <n v="-96.16"/>
        <n v="1127.5497"/>
        <n v="4.3808999999999996"/>
        <n v="-100.744"/>
        <n v="451.28039999999999"/>
        <n v="44.988"/>
        <n v="-20.732800000000001"/>
        <n v="-74.64"/>
        <n v="66.852000000000004"/>
        <n v="-224.64400000000001"/>
        <n v="109.836"/>
        <n v="82.703400000000002"/>
        <n v="128.03"/>
        <n v="-82.559200000000004"/>
        <n v="105.2526"/>
        <n v="-122.133"/>
        <n v="-566"/>
        <n v="-41.972700000000003"/>
        <n v="989.81190000000004"/>
        <n v="-209.25"/>
        <n v="-9.1636000000000006"/>
        <n v="-272.860884"/>
        <n v="10.5792"/>
        <n v="521.69000000000005"/>
        <n v="39.129899999999999"/>
        <n v="-66.823599999999999"/>
        <n v="971.62199999999996"/>
        <n v="31.59"/>
        <n v="-137.52199999999999"/>
        <n v="-11.816000000000001"/>
        <n v="238.93379999999999"/>
        <n v="-105.126"/>
        <n v="-172.71799999999999"/>
        <n v="4.8499999999999996"/>
        <n v="163.1574"/>
        <n v="-302.22500000000002"/>
        <n v="-99.762500000000003"/>
        <n v="-3061.82"/>
        <n v="-0.01"/>
        <n v="15.984"/>
        <n v="-75.900400000000005"/>
        <n v="52.170900000000003"/>
        <n v="2.4851999999999999"/>
        <n v="-42.8536"/>
        <n v="-33.211539999999999"/>
        <n v="132.68700000000001"/>
        <n v="496.89"/>
        <n v="2.4548000000000001"/>
        <n v="-537.27977731999999"/>
        <n v="-106.3424"/>
        <n v="44.976799999999997"/>
        <n v="-133.69999999999999"/>
        <n v="-678.49599999999998"/>
        <n v="70.028000000000006"/>
        <n v="-22.01"/>
        <n v="426.46032000000002"/>
        <n v="-253.77799999999999"/>
        <n v="-350.43950000000001"/>
        <n v="4.2027999999999999"/>
        <n v="-159.86000000000001"/>
        <n v="165.88980000000001"/>
        <n v="75.010000000000005"/>
        <n v="-239.8656"/>
        <n v="-53.444000000000003"/>
        <n v="-157.696"/>
        <n v="-66.62"/>
        <n v="411.5172"/>
        <n v="1400.1"/>
        <n v="67.599999999999994"/>
        <n v="-220.05199999999999"/>
        <n v="20.393370000000001"/>
        <n v="38.281199999999998"/>
        <n v="-144.59200000000001"/>
        <n v="15.353999999999999"/>
        <n v="-357.92399999999998"/>
        <n v="0.58799999999999997"/>
        <n v="16.12"/>
        <n v="-815.9008"/>
        <n v="15.808"/>
        <n v="-54.63"/>
        <n v="-15.5595"/>
        <n v="-108.19"/>
        <n v="-1250.7460000000001"/>
        <n v="-66.248000000000005"/>
        <n v="1633.9860000000001"/>
        <n v="-259.75599999999997"/>
        <n v="1469.7275999999999"/>
        <n v="-83.553060000000002"/>
        <n v="-24.204799999999999"/>
        <n v="-126.05777999999999"/>
        <n v="683.9556"/>
        <n v="5.7531999999999996"/>
        <n v="-193.91399999999999"/>
        <n v="209.99700000000001"/>
        <n v="-92.05"/>
        <n v="6.11"/>
        <n v="363.55200000000002"/>
        <n v="-11.536"/>
        <n v="-66.378"/>
        <n v="1.278"/>
        <n v="424.29"/>
        <n v="61.292700000000004"/>
        <n v="960.98400000000004"/>
        <n v="-2177.9860960000001"/>
        <n v="269.94"/>
        <n v="333.76049999999998"/>
        <n v="-20.79"/>
        <n v="266.76089999999999"/>
        <n v="29.883900000000001"/>
        <n v="-12.87678"/>
        <n v="618.13080000000002"/>
        <n v="-266.22000000000003"/>
        <n v="21.003499999999999"/>
        <n v="-76.900000000000006"/>
        <n v="-42.545999999999999"/>
        <n v="882.93"/>
        <n v="6.6803999999999997"/>
        <n v="261.38580000000002"/>
        <n v="-135.46"/>
        <n v="-20.257999999999999"/>
        <n v="-409.37360000000001"/>
        <n v="-66.247299999999996"/>
        <n v="-16.771999999999998"/>
        <n v="733.28219999999999"/>
        <n v="-905.99040000000002"/>
        <n v="-21.63242"/>
        <n v="-98.055999999999997"/>
        <n v="4861.0637999999999"/>
        <n v="-154.30699999999999"/>
        <n v="441.59399999999999"/>
        <n v="394.17"/>
        <n v="-29.0656"/>
        <n v="-123.1816"/>
        <n v="-28.797999999999998"/>
        <n v="-15.099500000000001"/>
        <n v="-13.826000000000001"/>
        <n v="-23.634399999999999"/>
        <n v="727.73609999999996"/>
        <n v="393.42"/>
        <n v="616.53570000000002"/>
        <n v="-25.76"/>
        <n v="-122.77"/>
        <n v="-28.954000000000001"/>
        <n v="-51.75"/>
        <n v="-457.73"/>
        <n v="-268.66399999999999"/>
        <n v="-11.0732"/>
        <n v="-18.64"/>
        <n v="17.652000000000001"/>
        <n v="82.310100000000006"/>
        <n v="1.2236"/>
        <n v="-3.948"/>
        <n v="57.545999999999999"/>
        <n v="-333.42540000000002"/>
        <n v="-46.92"/>
        <n v="-69.91"/>
        <n v="1630.5252"/>
        <n v="-457.16"/>
        <n v="28.152000000000001"/>
        <n v="-114.2"/>
        <n v="39.426600000000001"/>
        <n v="-722.23"/>
        <n v="-1920.9336000000001"/>
        <n v="-37.175199999999997"/>
        <n v="-7.73"/>
        <n v="359.83"/>
        <n v="-18.190000000000001"/>
        <n v="6.3840000000000003"/>
        <n v="274.0788"/>
        <n v="-3.782"/>
        <n v="-464.28199999999998"/>
        <n v="-1.18"/>
        <n v="-39.808999999999997"/>
        <n v="-37.39"/>
        <n v="263.39999999999998"/>
        <n v="37.31"/>
        <n v="104.7213"/>
        <n v="3285.48"/>
        <n v="997.38144"/>
        <n v="-6923.5991999999997"/>
        <n v="-1764.29"/>
        <n v="527.87760000000003"/>
        <n v="-28.296800000000001"/>
        <n v="-5.3071999999999999"/>
        <n v="-54.622"/>
        <n v="-126.81417999999999"/>
        <n v="34.067999999999998"/>
        <n v="46.147199999999998"/>
        <n v="-1116.3348000000001"/>
        <n v="34.302"/>
        <n v="-69.873999999999995"/>
        <n v="-135.74"/>
        <n v="-168.72"/>
        <n v="-439.62"/>
        <n v="-272.71319999999997"/>
        <n v="-162.69399999999999"/>
        <n v="232.2816"/>
        <n v="-33.340000000000003"/>
        <n v="-201.27600000000001"/>
        <n v="21.514199999999999"/>
        <n v="-76.992500000000007"/>
        <n v="297.96960000000001"/>
        <n v="2860.9331999999999"/>
        <n v="0.68400000000000005"/>
        <n v="11.65095"/>
        <n v="13.507999999999999"/>
        <n v="357.428"/>
        <n v="40.351199999999999"/>
        <n v="27.634499999999999"/>
        <n v="-37.789000000000001"/>
        <n v="7576.11"/>
        <n v="-43.26"/>
        <n v="788.79"/>
        <n v="-21.018000000000001"/>
        <n v="-655.52987499999995"/>
        <n v="-343.86799999999999"/>
        <n v="-29.092700000000001"/>
        <n v="-15.1844"/>
        <n v="9.0045000000000002"/>
        <n v="-213.40280000000001"/>
        <n v="976.2672"/>
        <n v="23.204699999999999"/>
        <n v="167.46299999999999"/>
        <n v="-372.48597100000001"/>
        <n v="180.23490000000001"/>
        <n v="29.525099999999998"/>
        <n v="-2426.5500000000002"/>
        <n v="-0.49"/>
        <n v="-61.59"/>
        <n v="-32.026800000000001"/>
        <n v="-144.56"/>
        <n v="20.453600000000002"/>
        <n v="69.61"/>
        <n v="1951.3"/>
        <n v="1538.7828"/>
        <n v="9.2040000000000006"/>
        <n v="402.06599999999997"/>
        <n v="-120.934"/>
        <n v="-4075.9339920000002"/>
        <n v="-18.558800000000002"/>
        <n v="-19.2972"/>
        <n v="-4.2"/>
        <n v="258.6189"/>
        <n v="-6.71"/>
        <n v="751.58"/>
        <n v="-157.56"/>
        <n v="-51.42"/>
        <n v="5.4660000000000002"/>
        <n v="-149.1182"/>
        <n v="-298.88600000000002"/>
        <n v="-145.852"/>
        <n v="-27.951000000000001"/>
        <n v="99.197999999999993"/>
        <n v="136.03139999999999"/>
        <n v="-100.072"/>
        <n v="779.47230000000002"/>
        <n v="67.864000000000004"/>
        <n v="-53.898000000000003"/>
        <n v="112.1181"/>
        <n v="1103.9724000000001"/>
        <n v="167.16"/>
        <n v="9.59"/>
        <n v="-655.42399999999998"/>
        <n v="1258.7877000000001"/>
        <n v="60.561599999999999"/>
        <n v="40.92"/>
        <n v="93.846800000000002"/>
        <n v="3031.9724000000001"/>
        <n v="-36.030799999999999"/>
        <n v="-102.93"/>
        <n v="2699.9838"/>
        <n v="-170.98"/>
        <n v="-139.28720000000001"/>
        <n v="-46.25"/>
        <n v="-2531.4825000000001"/>
        <n v="-76.424400000000006"/>
        <n v="8.7319999999999993"/>
        <n v="-56.445999999999998"/>
        <n v="33.189"/>
        <n v="-14.448"/>
        <n v="196.52328"/>
        <n v="-439.90800000000002"/>
        <n v="1087.7159999999999"/>
        <n v="1273.2086999999999"/>
        <n v="-33.2956"/>
        <n v="711.24480000000005"/>
        <n v="-1084.8469631999999"/>
        <n v="-156.77199999999999"/>
        <n v="-131.6172"/>
        <n v="-253.11"/>
        <n v="164.08199999999999"/>
        <n v="40.6556"/>
        <n v="108"/>
        <n v="377.154"/>
        <n v="-66.48"/>
        <n v="-52.33"/>
        <n v="-95.618600000000001"/>
        <n v="624.40164000000004"/>
        <n v="349.48500000000001"/>
        <n v="-568.53510000000006"/>
        <n v="-427.47"/>
        <n v="-6.9308199999999998"/>
        <n v="-40.53"/>
        <n v="27.234000000000002"/>
        <n v="-20.222799999999999"/>
        <n v="-69.069999999999993"/>
        <n v="-35.916400000000003"/>
        <n v="533.74199999999996"/>
        <n v="-15.6312"/>
        <n v="790.54679999999996"/>
        <n v="-87.998040000000003"/>
        <n v="-189.22399999999999"/>
        <n v="525.20039999999995"/>
        <n v="-52.646999999999998"/>
        <n v="-24.44"/>
        <n v="366.50700000000001"/>
        <n v="-12.7088"/>
        <n v="-94.59"/>
        <n v="-293.74"/>
        <n v="-49.186799999999998"/>
        <n v="-152.7448"/>
        <n v="-48.219499999999996"/>
        <n v="15.678000000000001"/>
        <n v="-76.106800000000007"/>
        <n v="27.725999999999999"/>
        <n v="-96.05"/>
        <n v="-1.0711999999999999"/>
        <n v="4.4104000000000001"/>
        <n v="1307.2692"/>
        <n v="-15.8184"/>
        <n v="-55.8324"/>
        <n v="-1596.7457999999999"/>
        <n v="111.05249999999999"/>
        <n v="-1963.752"/>
        <n v="47.334000000000003"/>
        <n v="-7.5244"/>
        <n v="2.63"/>
        <n v="652.73310000000004"/>
        <n v="113.6499"/>
        <n v="-35.474400000000003"/>
        <n v="-78.759200000000007"/>
        <n v="19.064699999999998"/>
        <n v="10.56"/>
        <n v="-121.05808"/>
        <n v="-20.320499999999999"/>
        <n v="-164.18"/>
        <n v="-42.170499999999997"/>
        <n v="606.05460000000005"/>
        <n v="320.10000000000002"/>
        <n v="-1330.5"/>
        <n v="2861.01"/>
        <n v="1544.9306999999999"/>
        <n v="-4.0179999999999998"/>
        <n v="565.17999999999995"/>
        <n v="-38.72"/>
        <n v="46.65"/>
        <n v="167.334"/>
        <n v="-47.28"/>
        <n v="722.24099999999999"/>
        <n v="-161"/>
        <n v="848.3646"/>
        <n v="-1045.0160000000001"/>
        <n v="-93.85"/>
        <n v="-6.734"/>
        <n v="-3.2448000000000001"/>
        <n v="15.895200000000001"/>
        <n v="855.99329999999998"/>
        <n v="10.74"/>
        <n v="48.47148"/>
        <n v="116.5063"/>
        <n v="44.2911"/>
        <n v="1192.04"/>
        <n v="-38.380000000000003"/>
        <n v="-19.957599999999999"/>
        <n v="-53.809600000000003"/>
        <n v="15.2745"/>
        <n v="26.585699999999999"/>
        <n v="-575.35199999999998"/>
        <n v="-52.863999999999997"/>
        <n v="45.378"/>
        <n v="55.020600000000002"/>
        <n v="-43.65504"/>
        <n v="-81.77"/>
        <n v="4233.2587999999996"/>
        <n v="102.76860000000001"/>
        <n v="-36.671543999999997"/>
        <n v="23.616"/>
        <n v="-1748.0119999999999"/>
        <n v="565.38599999999997"/>
        <n v="-230.9528"/>
        <n v="465.43950000000001"/>
        <n v="-63.813499999999998"/>
        <n v="325.29000000000002"/>
        <n v="-8.3979999999999997"/>
        <n v="-51.116"/>
        <n v="-60.145000000000003"/>
        <n v="-111.72"/>
        <n v="33.01"/>
        <n v="-263.11192907999998"/>
        <n v="220.35720000000001"/>
        <n v="-4.1399999999999997"/>
        <n v="125.8077"/>
        <n v="395.30799999999999"/>
        <n v="-99.43544"/>
        <n v="596.80799999999999"/>
        <n v="-18.478200000000001"/>
        <n v="-381.84120000000001"/>
        <n v="12.5504"/>
        <n v="45.3324"/>
        <n v="34.010399999999997"/>
        <n v="1656.6555000000001"/>
        <n v="1240.25"/>
        <n v="-533.23199999999997"/>
        <n v="-104.57"/>
        <n v="317.08949999999999"/>
        <n v="-35.26"/>
        <n v="250.36272"/>
        <n v="38.039700000000003"/>
        <n v="-47.12"/>
        <n v="265.11180000000002"/>
        <n v="9.5608000000000004"/>
        <n v="390.09840000000003"/>
        <n v="-246.27610000000001"/>
        <n v="55.194600000000001"/>
        <n v="-307.29649999999998"/>
        <n v="-185.17"/>
        <n v="31.1328"/>
        <n v="-231.05"/>
        <n v="-2133.2779999999998"/>
        <n v="-243.23650000000001"/>
        <n v="-53.62"/>
        <n v="-23.357880000000002"/>
        <n v="-18.241599999999998"/>
        <n v="1428.9104"/>
        <n v="-76.89"/>
        <n v="1500.12"/>
        <n v="-74.479600000000005"/>
        <n v="-232.22056000000001"/>
        <n v="35.279699999999998"/>
        <n v="4073.25"/>
        <n v="6028.41"/>
        <n v="-677.87199999999996"/>
        <n v="144.69"/>
        <n v="376.88490000000002"/>
        <n v="638.38109999999995"/>
        <n v="3294.8258999999998"/>
        <n v="-17.654"/>
        <n v="-98.35"/>
        <n v="270.79050000000001"/>
        <n v="-536.24199999999996"/>
        <n v="-125.86"/>
        <n v="9.2520000000000007"/>
        <n v="-1197.0419999999999"/>
        <n v="-36.770000000000003"/>
        <n v="87.03"/>
        <n v="-282.08179999999999"/>
        <n v="-165.59492040000001"/>
        <n v="-21.684000000000001"/>
        <n v="-101.19199999999999"/>
        <n v="-3.3319999999999999"/>
        <n v="100.1328"/>
        <n v="2653.2914999999998"/>
        <n v="-1.84"/>
        <n v="114.88200000000001"/>
        <n v="-93.735200000000006"/>
        <n v="-44.163600000000002"/>
        <n v="-15.090400000000001"/>
        <n v="592.52650000000006"/>
        <n v="232.8"/>
        <n v="-24.897600000000001"/>
        <n v="776.77440000000001"/>
        <n v="344.54399999999998"/>
        <n v="-344.82"/>
        <n v="98.12"/>
        <n v="10.798500000000001"/>
        <n v="201.7353"/>
        <n v="-684.78"/>
        <n v="114.3165"/>
        <n v="147.75659999999999"/>
        <n v="53.114400000000003"/>
        <n v="8.7420000000000009"/>
        <n v="5.2954999999999997"/>
        <n v="170.79570000000001"/>
        <n v="-269.08440000000002"/>
        <n v="-8.2799999999999994"/>
        <n v="-11.1332"/>
        <n v="18.420000000000002"/>
        <n v="349.47"/>
        <n v="11.95"/>
        <n v="1773.6105"/>
        <n v="-216.02979999999999"/>
        <n v="551.09280000000001"/>
        <n v="-76.94"/>
        <n v="-40.008800000000001"/>
        <n v="14.76"/>
        <n v="43.275199999999998"/>
        <n v="-36.214619999999996"/>
        <n v="7.0329600000000001"/>
        <n v="-3.71956"/>
        <n v="101.97199999999999"/>
        <n v="-16.634799999999998"/>
        <n v="-116.584"/>
        <n v="12.896100000000001"/>
        <n v="-324.73"/>
        <n v="-25.38"/>
        <n v="9.6117000000000008"/>
        <n v="379.3965"/>
        <n v="-41.83"/>
        <n v="372.40199999999999"/>
        <n v="-46.5244"/>
        <n v="4.9017600000000003"/>
        <n v="-27.1492"/>
        <n v="47.73"/>
        <n v="71.735600000000005"/>
        <n v="-79.320800000000006"/>
        <n v="-14.6432"/>
        <n v="-32.666400000000003"/>
        <n v="-13.135199999999999"/>
        <n v="69.767200000000003"/>
        <n v="-1570.32"/>
        <n v="-17.149999999999999"/>
        <n v="-29.54"/>
        <n v="-329.78399999999999"/>
        <n v="54.901499999999999"/>
        <n v="65.41"/>
        <n v="-155.21"/>
        <n v="514.17719999999997"/>
        <n v="235.65600000000001"/>
        <n v="-29.61"/>
        <n v="35.29"/>
        <n v="-68.432000000000002"/>
        <n v="-7.96"/>
        <n v="4407.4399999999996"/>
        <n v="-119.812"/>
        <n v="-37.5291"/>
        <n v="101.49"/>
        <n v="74.181899999999999"/>
        <n v="82.31"/>
        <n v="1660.92"/>
        <n v="-129.01"/>
        <n v="90.62"/>
        <n v="1141.7940000000001"/>
        <n v="-44.067999999999998"/>
        <n v="-100.51"/>
        <n v="-17.75"/>
        <n v="1374.9480000000001"/>
        <n v="-3.88"/>
        <n v="147"/>
        <n v="2031.5070000000001"/>
        <n v="-19.93"/>
        <n v="4568.6072999999997"/>
        <n v="-258.22500000000002"/>
        <n v="-89.418000000000006"/>
        <n v="-100.24"/>
        <n v="-262.62"/>
        <n v="-187.22200000000001"/>
        <n v="28.288"/>
        <n v="-159.68"/>
        <n v="27.91"/>
        <n v="1037.1044999999999"/>
        <n v="-2.1"/>
        <n v="501.51"/>
        <n v="74.278499999999994"/>
        <n v="-66.349999999999994"/>
        <n v="-63.35"/>
        <n v="-237.47"/>
        <n v="41.3"/>
        <n v="-12.718999999999999"/>
        <n v="-62.23"/>
        <n v="501.69"/>
        <n v="-807.89"/>
        <n v="-4.3010000000000002"/>
        <n v="-127.3"/>
        <n v="-52.77"/>
        <n v="909.36"/>
        <n v="19.57"/>
        <n v="107.11"/>
        <n v="-216.154"/>
        <n v="664.51800000000003"/>
        <n v="1289.3820000000001"/>
        <n v="439.78530000000001"/>
        <n v="-149.4573"/>
        <n v="9.4860000000000007"/>
        <n v="-263.64999999999998"/>
        <n v="890.18100000000004"/>
        <n v="-48.874000000000002"/>
        <n v="152.4348"/>
        <n v="-1676.6120000000001"/>
        <n v="45.127800000000001"/>
        <n v="-14140.7016"/>
        <n v="90.024000000000001"/>
        <n v="45.078000000000003"/>
        <n v="-110.376"/>
        <n v="162.666"/>
        <n v="-67.489999999999995"/>
        <n v="10.85"/>
        <n v="97.662599999999998"/>
        <n v="-255.65"/>
        <n v="-76.540000000000006"/>
        <n v="-10.09"/>
        <n v="-92.87"/>
        <n v="-45.21"/>
        <n v="-127.56"/>
        <n v="282.18"/>
        <n v="-96.337999999999994"/>
        <n v="-116.76"/>
        <n v="-160.952"/>
        <n v="28.526"/>
        <n v="-46.115000000000002"/>
        <n v="-218.77"/>
        <n v="-83.75"/>
        <n v="-229.87"/>
        <n v="329.9787"/>
        <n v="3568.096"/>
        <n v="311.73"/>
        <n v="218.23320000000001"/>
        <n v="133.5771"/>
        <n v="80.674800000000005"/>
        <n v="-88.61"/>
        <n v="-44.436"/>
        <n v="-12.1555"/>
        <n v="-604.40599999999995"/>
        <n v="293.66000000000003"/>
        <n v="-335.041"/>
        <n v="2267.2199999999998"/>
        <n v="-75.44"/>
        <n v="-85.022000000000006"/>
        <n v="322.12200000000001"/>
        <n v="366.54"/>
        <n v="-1763.7476999999999"/>
        <n v="-969.04836599999999"/>
        <n v="-71.83"/>
        <n v="-0.74"/>
        <n v="-132.42599999999999"/>
        <n v="-411.23599999999999"/>
        <n v="-60.564"/>
        <n v="24.018000000000001"/>
        <n v="-163.63"/>
        <n v="-63.87"/>
        <n v="-175.17500000000001"/>
        <n v="-224.9478"/>
        <n v="196.8"/>
        <n v="-56.35"/>
        <n v="-29.666"/>
        <n v="-22.12"/>
        <n v="-715.77820599999995"/>
        <n v="-127.05200000000001"/>
        <n v="63.059100000000001"/>
        <n v="-605.37400000000002"/>
        <n v="-99.55"/>
        <n v="385.37"/>
        <n v="-1.56"/>
        <n v="21.555599999999998"/>
        <n v="8.5299999999999994"/>
        <n v="-89.216999999999999"/>
        <n v="-37.6"/>
        <n v="-550.42999999999995"/>
        <n v="-52.12"/>
        <n v="-634.73410000000001"/>
        <n v="-97.28"/>
        <n v="-118.54"/>
        <n v="2963.48"/>
        <n v="-70.14"/>
        <n v="-167.048"/>
        <n v="1320.5496000000001"/>
        <n v="1585.5029999999999"/>
        <n v="-21.03"/>
        <n v="117.52079999999999"/>
        <n v="-83.65"/>
        <n v="24.39"/>
        <n v="-40.76"/>
        <n v="-90.26"/>
        <n v="-237.54400000000001"/>
        <n v="-49.53"/>
        <n v="-9.1080000000000005"/>
        <n v="103.83"/>
        <n v="237.04259999999999"/>
        <n v="829.46699999999998"/>
        <n v="442.36590000000001"/>
        <n v="526.04219999999998"/>
        <n v="1049.03"/>
        <n v="6.0513000000000003"/>
        <n v="-82.822999999999993"/>
        <n v="107.08199999999999"/>
        <n v="-45.07"/>
        <n v="-8.5299999999999994"/>
        <n v="285.95"/>
        <n v="-45.816000000000003"/>
        <n v="30.63"/>
        <n v="-177.05799999999999"/>
        <n v="21.096"/>
        <n v="-16.063739999999999"/>
        <n v="-12.077999999999999"/>
        <n v="-1535.4864"/>
        <n v="-159.32"/>
        <n v="-28.45"/>
        <n v="72.78"/>
        <n v="3.84"/>
        <n v="13.8"/>
        <n v="4.3920000000000003"/>
        <n v="-236.25"/>
        <n v="36.020000000000003"/>
        <n v="-50.64"/>
        <n v="510.48899999999998"/>
        <n v="-229.68"/>
        <n v="-1759.58"/>
        <n v="-72.23"/>
        <n v="40.482300000000002"/>
        <n v="32.86"/>
        <n v="-22.72"/>
        <n v="3.5949"/>
        <n v="18.41"/>
        <n v="65.63"/>
        <n v="-88.6"/>
        <n v="3043.0311000000002"/>
        <n v="-50.75"/>
        <n v="34.520000000000003"/>
        <n v="-145.08199999999999"/>
        <n v="4.1100000000000003"/>
        <n v="401.85"/>
        <n v="28.855799999999999"/>
        <n v="173.48"/>
        <n v="88.72"/>
        <n v="7.2519"/>
        <n v="373.67"/>
        <n v="-2561.3235"/>
        <n v="168.91890000000001"/>
        <n v="-6.2"/>
        <n v="-521.09"/>
        <n v="-29.49"/>
        <n v="837.6807"/>
        <n v="1261.4718"/>
        <n v="214.23"/>
        <n v="84.05"/>
        <n v="381.61799999999999"/>
        <n v="29.17"/>
        <n v="-48.97"/>
        <n v="17.836500000000001"/>
        <n v="224.9607"/>
        <n v="16.898"/>
        <n v="20.14"/>
        <n v="79.423199999999994"/>
        <n v="349.05930000000001"/>
        <n v="-78.13"/>
        <n v="-25"/>
        <n v="255.1482"/>
        <n v="-628.38"/>
        <n v="-50.4"/>
        <n v="-348.75400000000002"/>
        <n v="-445.97177625"/>
        <n v="-335.31712499999998"/>
        <n v="-9.68"/>
        <n v="-222.95"/>
        <n v="74.638499999999993"/>
        <n v="-16.37"/>
        <n v="104.9145"/>
        <n v="18.643799999999999"/>
        <n v="-31.24"/>
        <n v="531.61800000000005"/>
        <n v="507.63299999999998"/>
        <n v="38.229999999999997"/>
        <n v="-11.69"/>
        <n v="-9.1300000000000008"/>
        <n v="-299.81420000000003"/>
        <n v="2568.4629"/>
        <n v="-954.75800000000004"/>
        <n v="219.4734"/>
        <n v="-152.52449999999999"/>
        <n v="-18.850000000000001"/>
        <n v="-135.16"/>
        <n v="-12.0267"/>
        <n v="122.508"/>
        <n v="-221.5"/>
        <n v="206.352"/>
        <n v="5.3396999999999997"/>
        <n v="-601.80399999999997"/>
        <n v="-189.714"/>
        <n v="18.173999999999999"/>
        <n v="-133.54599999999999"/>
        <n v="-162.91800000000001"/>
        <n v="859.71780000000001"/>
        <n v="-29.003"/>
        <n v="374.904"/>
        <n v="-528.83600000000001"/>
        <n v="-35.878799999999998"/>
        <n v="136.33709999999999"/>
        <n v="-12.46"/>
        <n v="92.722200000000001"/>
        <n v="-82.83"/>
        <n v="25.04"/>
        <n v="928.96079999999995"/>
        <n v="930.98699999999997"/>
        <n v="1674.7542000000001"/>
        <n v="300.04649999999998"/>
        <n v="-28.09"/>
        <n v="16.136399999999998"/>
        <n v="-505.76"/>
        <n v="91.73"/>
        <n v="53.067900000000002"/>
        <n v="47.527200000000001"/>
        <n v="29.98"/>
        <n v="-121.2"/>
        <n v="36.164099999999998"/>
        <n v="-13.28"/>
        <n v="-48.68"/>
        <n v="-16476.838"/>
        <n v="-2.3519999999999999"/>
        <n v="97.86"/>
        <n v="18.147500000000001"/>
        <n v="-89.5"/>
        <n v="103.2723"/>
        <n v="-87.46"/>
        <n v="-458.74400000000003"/>
        <n v="30.49"/>
        <n v="-116.05"/>
        <n v="7.74"/>
        <n v="-41.87"/>
        <n v="-119.32"/>
        <n v="-51.66"/>
        <n v="-11.83"/>
        <n v="7402.32"/>
        <n v="-52.247999999999998"/>
        <n v="32.83"/>
        <n v="51.59"/>
        <n v="-66.044499999999999"/>
        <n v="15.66"/>
        <n v="128.02529999999999"/>
        <n v="3.4510000000000001"/>
        <n v="-275.25299999999999"/>
        <n v="-95.047499999999999"/>
        <n v="369.20519999999999"/>
        <n v="272.69400000000002"/>
        <n v="-1319.5"/>
        <n v="-232.99100000000001"/>
        <n v="-74.087999999999994"/>
        <n v="-226.34639999999999"/>
        <n v="-281.17583999999999"/>
        <n v="19.350000000000001"/>
        <n v="-967.83399999999995"/>
        <n v="1.9503999999999999"/>
        <n v="224.85059999999999"/>
        <n v="-15.92"/>
        <n v="-8.3880999999999997"/>
        <n v="1167.1579999999999"/>
        <n v="1014.92"/>
        <n v="246.2748"/>
        <n v="93.950400000000002"/>
        <n v="36.353999999999999"/>
        <n v="95.054400000000001"/>
        <n v="1272.5808"/>
        <n v="-5390.7388920000003"/>
        <n v="-20.8764"/>
        <n v="-191.49"/>
        <n v="354.3288"/>
        <n v="-66.171000000000006"/>
        <n v="9.9268000000000001"/>
        <n v="-21.319199999999999"/>
        <n v="125.724"/>
        <n v="840.05100000000004"/>
        <n v="265.96050000000002"/>
        <n v="40.247700000000002"/>
        <n v="14.0898"/>
        <n v="112.06"/>
        <n v="16.79"/>
        <n v="83.793599999999998"/>
        <n v="-77.823719999999994"/>
        <n v="-100.17"/>
        <n v="-24.7104"/>
        <n v="-662.52"/>
        <n v="9228.2255999999998"/>
        <n v="-596.26800000000003"/>
        <n v="7889.6877000000004"/>
        <n v="1545.8097600000001"/>
        <n v="2225.0761200000002"/>
        <n v="-338.18083200000001"/>
        <n v="-103.7124"/>
        <n v="-124.2864"/>
        <n v="-107.51349999999999"/>
        <n v="46.01"/>
        <n v="24.819299999999998"/>
        <n v="36.216000000000001"/>
        <n v="429.75435599999997"/>
        <n v="-89.572000000000003"/>
        <n v="-7.04"/>
        <n v="538.52"/>
        <n v="29.725200000000001"/>
        <n v="-187.11"/>
        <n v="-188.03399999999999"/>
        <n v="-175.13"/>
        <n v="3.96"/>
        <n v="31.11"/>
        <n v="358.29539999999997"/>
        <n v="8.3219999999999992"/>
        <n v="-313.02179999999998"/>
        <n v="427.00650000000002"/>
        <n v="13.4481"/>
        <n v="2023.75"/>
        <n v="1684.4763"/>
        <n v="-5.05"/>
        <n v="-88.624799999999993"/>
        <n v="-387.1044"/>
        <n v="-22.48"/>
        <n v="78.98"/>
        <n v="-29.898399999999999"/>
        <n v="52.916600000000003"/>
        <n v="-580.32000000000005"/>
        <n v="38.06"/>
        <n v="369.99869999999999"/>
        <n v="542.25"/>
        <n v="-88.840800000000002"/>
        <n v="1208.9903999999999"/>
        <n v="9.9911999999999992"/>
        <n v="550.38080000000002"/>
        <n v="215.71799999999999"/>
        <n v="106.98480000000001"/>
        <n v="-59.82"/>
        <n v="285.47370000000001"/>
        <n v="-93.927400000000006"/>
        <n v="240.17519999999999"/>
        <n v="341.19810000000001"/>
        <n v="22.866"/>
        <n v="115.72799999999999"/>
        <n v="-59.963760000000001"/>
        <n v="89.4148"/>
        <n v="27.0273"/>
        <n v="-84.628799999999998"/>
        <n v="105.678"/>
        <n v="2581.5590999999999"/>
        <n v="297.45715999999999"/>
        <n v="-564.60239999999999"/>
        <n v="64.266000000000005"/>
        <n v="-302.61559999999997"/>
        <n v="5.6916000000000002"/>
        <n v="-255.16890000000001"/>
        <n v="74.004800000000003"/>
        <n v="109.4248"/>
        <n v="12.726000000000001"/>
        <n v="160.8066"/>
        <n v="31.751999999999999"/>
        <n v="117.208"/>
        <n v="-55.84"/>
        <n v="719.35260000000005"/>
        <n v="588.24570000000006"/>
        <n v="14.467000000000001"/>
        <n v="-99.986400000000003"/>
        <n v="1348.59672"/>
        <n v="-73.494119999999995"/>
        <n v="-190.49"/>
        <n v="-8.77"/>
        <n v="55.555199999999999"/>
        <n v="-535.33199999999999"/>
        <n v="-208.72040000000001"/>
        <n v="-3.9312"/>
        <n v="-53.296199999999999"/>
        <n v="172.56440000000001"/>
        <n v="-180.15199999999999"/>
        <n v="8.3879999999999999"/>
        <n v="9.9398999999999997"/>
        <n v="772.04"/>
        <n v="28.565999999999999"/>
        <n v="24.59"/>
        <n v="11.82"/>
        <n v="-61.5276"/>
        <n v="76.389899999999997"/>
        <n v="211.232"/>
        <n v="-31.094000000000001"/>
        <n v="-24.245999999999999"/>
        <n v="-4.46"/>
        <n v="-6.34"/>
        <n v="-160.27549999999999"/>
        <n v="-207.679788"/>
        <n v="-577.30399999999997"/>
        <n v="-2.9095"/>
        <n v="-6.6420000000000003"/>
        <n v="164.06129999999999"/>
        <n v="-44.414999999999999"/>
        <n v="17.102799999999998"/>
        <n v="1269.3819599999999"/>
        <n v="-192.5532"/>
        <n v="-193.58"/>
        <n v="-22.82"/>
        <n v="-390.76799999999997"/>
        <n v="-88.158000000000001"/>
        <n v="-179.59200000000001"/>
        <n v="-161.6328"/>
        <n v="-61.628039999999999"/>
        <n v="-99.567999999999998"/>
        <n v="-200.85900000000001"/>
        <n v="-47.243088"/>
        <n v="9.1539999999999999"/>
        <n v="149.72"/>
        <n v="-52.492319999999999"/>
        <n v="7.96"/>
        <n v="-459.08280000000002"/>
        <n v="-3971.0628000000002"/>
        <n v="-45.472000000000001"/>
        <n v="20.6448"/>
        <n v="-13.77"/>
        <n v="44.912100000000002"/>
        <n v="-172.298"/>
        <n v="-582.64800000000002"/>
        <n v="-1025.0172"/>
        <n v="-39.606000000000002"/>
        <n v="250.0376"/>
        <n v="-78.916679999999999"/>
        <n v="-13562.637408000001"/>
        <n v="32.940899999999999"/>
        <n v="131.334"/>
        <n v="90.762"/>
        <n v="-171.15770000000001"/>
        <n v="624.23900000000003"/>
        <n v="-14.3241"/>
        <n v="604.01909999999998"/>
        <n v="-11.631600000000001"/>
        <n v="-517.16999999999996"/>
        <n v="-429.86"/>
        <n v="264.16649999999998"/>
        <n v="138.018"/>
        <n v="38.874000000000002"/>
        <n v="223.416"/>
        <n v="12.263999999999999"/>
        <n v="-219.07908"/>
        <n v="-18.878399999999999"/>
        <n v="631.33000000000004"/>
        <n v="-40.683999999999997"/>
        <n v="14"/>
        <n v="386.00670000000002"/>
        <n v="-1867.97"/>
        <n v="-61.6"/>
        <n v="2.2320000000000002"/>
        <n v="-4.4800000000000004"/>
        <n v="43.691699999999997"/>
        <n v="13.896000000000001"/>
        <n v="-2196.6840000000002"/>
        <n v="4554.4346999999998"/>
        <n v="618.19308000000001"/>
        <n v="313.81200000000001"/>
        <n v="19.6282"/>
        <n v="-1.6524000000000001"/>
        <n v="35.090000000000003"/>
        <n v="785.63"/>
        <n v="-102.66200000000001"/>
        <n v="-269.75549999999998"/>
        <n v="109.16"/>
        <n v="4949.9160000000002"/>
        <n v="1055.604"/>
        <n v="-24.63"/>
        <n v="46.488"/>
        <n v="61.47"/>
        <n v="18.27"/>
        <n v="-513.79042000000004"/>
        <n v="6610.2"/>
        <n v="10.782400000000001"/>
        <n v="-52.822800000000001"/>
        <n v="642.99030000000005"/>
        <n v="-352.81400000000002"/>
        <n v="-124.2805"/>
        <n v="26.5029"/>
        <n v="-109.70399999999999"/>
        <n v="105.7"/>
        <n v="-21.06"/>
        <n v="566.60730000000001"/>
        <n v="38.405999999999999"/>
        <n v="421.3485"/>
        <n v="-373.09"/>
        <n v="-3465.0720000000001"/>
        <n v="251.4084"/>
        <n v="-16.670000000000002"/>
        <n v="6.0305999999999997"/>
        <n v="-24.057539999999999"/>
        <n v="2583.5614799999998"/>
        <n v="-8.2080000000000002"/>
        <n v="23.045999999999999"/>
        <n v="-53.25"/>
        <n v="2.125"/>
        <n v="1912.422"/>
        <n v="-739.32600000000002"/>
        <n v="-0.11"/>
        <n v="-150.2604"/>
        <n v="4899.1288000000004"/>
        <n v="44.712000000000003"/>
        <n v="-22.626000000000001"/>
        <n v="4260.1120000000001"/>
        <n v="-25.14"/>
        <n v="1628.37"/>
        <n v="-801.15480000000002"/>
        <n v="588.54"/>
        <n v="0.37"/>
        <n v="1388.3559"/>
        <n v="1947.67"/>
        <n v="19.04"/>
        <n v="765.75"/>
        <n v="17.771999999999998"/>
        <n v="1.73"/>
        <n v="613.89576"/>
        <n v="0.42659999999999998"/>
        <n v="66.215999999999994"/>
        <n v="-29.07"/>
        <n v="1282.4960000000001"/>
        <n v="17.2"/>
        <n v="1184.1199999999999"/>
        <n v="1474.8704"/>
        <n v="19.78"/>
        <n v="929.79570000000001"/>
        <n v="156.74340000000001"/>
        <n v="110.11799999999999"/>
        <n v="22.307700000000001"/>
        <n v="443.02140000000003"/>
        <n v="107.45462000000001"/>
        <n v="-175.86"/>
        <n v="-421.76"/>
        <n v="6.79"/>
        <n v="52.697600000000001"/>
        <n v="-78.194159999999997"/>
        <n v="192.51689999999999"/>
        <n v="-184.548"/>
        <n v="636.52200000000005"/>
        <n v="1.992"/>
        <n v="374.625"/>
        <n v="23.5428"/>
        <n v="-276.11279999999999"/>
        <n v="-64.670940000000002"/>
        <n v="-11.113200000000001"/>
        <n v="288.08999999999997"/>
        <n v="719.47680000000003"/>
        <n v="1030.509"/>
        <n v="-6.6096000000000004"/>
        <n v="4.3148"/>
        <n v="-125.83296"/>
        <n v="2755.6421999999998"/>
        <n v="46.036799999999999"/>
        <n v="-94.490899999999996"/>
        <n v="-256.01799999999997"/>
        <n v="165.6345"/>
        <n v="-14.990399999999999"/>
        <n v="39.21"/>
        <n v="100.38"/>
        <n v="-37.561999999999998"/>
        <n v="-449.69400000000002"/>
        <n v="151.56540000000001"/>
        <n v="-93.25"/>
        <n v="-539.59"/>
        <n v="38.08"/>
        <n v="20.495999999999999"/>
        <n v="252.488"/>
        <n v="10.68"/>
        <n v="58.263599999999997"/>
        <n v="236.2371"/>
        <n v="139.58009999999999"/>
        <n v="109.67"/>
        <n v="309.71159999999998"/>
        <n v="-128.85599999999999"/>
        <n v="-36.945999999999998"/>
        <n v="28.4"/>
        <n v="8.8940000000000001"/>
        <n v="19.554600000000001"/>
        <n v="152.482"/>
        <n v="398.30250000000001"/>
        <n v="709.85199999999998"/>
        <n v="80.809200000000004"/>
        <n v="15.236000000000001"/>
        <n v="-163.53"/>
        <n v="554.77"/>
        <n v="116.1"/>
        <n v="-87.96"/>
        <n v="255.42"/>
        <n v="685.6146"/>
        <n v="-88.82"/>
        <n v="-5.2"/>
        <n v="-4.6683000000000003"/>
        <n v="0.70199999999999996"/>
        <n v="2.97"/>
        <n v="524.31719999999996"/>
        <n v="51.218699999999998"/>
        <n v="380.46800000000002"/>
        <n v="943"/>
        <n v="65.597999999999999"/>
        <n v="-116.3455"/>
        <n v="1304.9000000000001"/>
        <n v="605.04719999999998"/>
        <n v="3.5581"/>
        <n v="6095.8602000000001"/>
        <n v="1389.5771999999999"/>
        <n v="-222.816"/>
        <n v="-133.71"/>
        <n v="1019.7096"/>
        <n v="-1069.72"/>
        <n v="1408.1865"/>
        <n v="5.8840000000000003"/>
        <n v="308.67"/>
        <n v="21.883400000000002"/>
        <n v="-634.86540000000002"/>
        <n v="-23.071999999999999"/>
        <n v="12.146000000000001"/>
        <n v="5.6870000000000003"/>
        <n v="43.537999999999997"/>
        <n v="-3.6547000000000001"/>
        <n v="149.166"/>
        <n v="33.347700000000003"/>
        <n v="-340.53109999999998"/>
        <n v="58.811999999999998"/>
        <n v="739.67399999999998"/>
        <n v="-807.59"/>
        <n v="-48.57"/>
        <n v="-729.98800000000006"/>
        <n v="1059.288"/>
        <n v="18.218"/>
        <n v="25.058"/>
        <n v="-41.32"/>
        <n v="1152.5277000000001"/>
        <n v="9.8620000000000001"/>
        <n v="-160.38470000000001"/>
        <n v="-120.59"/>
        <n v="2.14"/>
        <n v="15.096"/>
        <n v="14.9124"/>
        <n v="-135.226"/>
        <n v="25.913820000000001"/>
        <n v="6.4832400000000003"/>
        <n v="2.3319999999999999"/>
        <n v="710.80740000000003"/>
        <n v="4.032"/>
        <n v="-82.64"/>
        <n v="13.536"/>
        <n v="5078.5379999999996"/>
        <n v="23.276"/>
        <n v="17.754000000000001"/>
        <n v="-90.585499999999996"/>
        <n v="-36.9"/>
        <n v="608.26199999999994"/>
        <n v="-570.16959999999995"/>
        <n v="-273.98"/>
        <n v="7.31"/>
        <n v="0.69599999999999995"/>
        <n v="803.47050000000002"/>
        <n v="-24.03"/>
        <n v="-37.03"/>
        <n v="-0.71"/>
        <n v="-7.61"/>
        <n v="-1522.3040000000001"/>
        <n v="21.769500000000001"/>
        <n v="293.14"/>
        <n v="-6.61"/>
        <n v="-57.540999999999997"/>
        <n v="-67.59"/>
        <n v="470.33800000000002"/>
        <n v="-159.25"/>
        <n v="206.517"/>
        <n v="713.88"/>
        <n v="171.83879999999999"/>
        <n v="-149.21199999999999"/>
        <n v="-165.45"/>
        <n v="-141.12"/>
        <n v="159.52969999999999"/>
        <n v="15.3714"/>
        <n v="139.61199999999999"/>
        <n v="442.0899"/>
        <n v="455.12400000000002"/>
        <n v="314.48129999999998"/>
        <n v="384.38"/>
        <n v="46.29"/>
        <n v="177.79"/>
        <n v="8.9320000000000004"/>
        <n v="229.63800000000001"/>
        <n v="-2.12"/>
        <n v="-36.630000000000003"/>
        <n v="97.16"/>
        <n v="-20.65"/>
        <n v="3.04"/>
        <n v="2.706"/>
        <n v="-207.28"/>
        <n v="9.33"/>
        <n v="100.2984"/>
        <n v="2495.3987999999999"/>
        <n v="-258.56599999999997"/>
        <n v="-59.06"/>
        <n v="-136.25200000000001"/>
        <n v="137.67570000000001"/>
        <n v="-62"/>
        <n v="17.8398"/>
        <n v="183.84299999999999"/>
        <n v="290.202"/>
        <n v="117.852"/>
        <n v="-190.68"/>
        <n v="325.39800000000002"/>
        <n v="12.706"/>
        <n v="7.71516"/>
        <n v="2502.6851999999999"/>
        <n v="0.68799999999999994"/>
        <n v="-8.8759999999999994"/>
        <n v="1644.0768"/>
        <n v="-20.182259999999999"/>
        <n v="-156.97219999999999"/>
        <n v="384.5043"/>
        <n v="-40.432000000000002"/>
        <n v="481.03199999999998"/>
        <n v="4.29"/>
        <n v="-67.0565"/>
        <n v="-7.94"/>
        <n v="122.292"/>
        <n v="326.25"/>
        <n v="1399.64"/>
        <n v="232.642"/>
        <n v="-121.75"/>
        <n v="24.35"/>
        <n v="-92.32"/>
        <n v="187.41200000000001"/>
        <n v="137.68794"/>
        <n v="-152.76"/>
        <n v="62.298000000000002"/>
        <n v="19.308"/>
        <n v="0.33"/>
        <n v="15.42"/>
        <n v="33.923999999999999"/>
        <n v="81.91"/>
        <n v="67.107500000000002"/>
        <n v="54.937800000000003"/>
        <n v="168.23699999999999"/>
        <n v="-16.89"/>
        <n v="25.51"/>
        <n v="371.27199999999999"/>
        <n v="77.000895400000005"/>
        <n v="27.968599999999999"/>
        <n v="-239.315"/>
        <n v="-33.31"/>
        <n v="396.97199999999998"/>
        <n v="3670.3515000000002"/>
        <n v="-1"/>
        <n v="-221.25399999999999"/>
        <n v="3.3839999999999999"/>
        <n v="50.2044"/>
        <n v="-10.9"/>
        <n v="2.1800000000000002"/>
        <n v="-2.87"/>
        <n v="70.176000000000002"/>
        <n v="30.024000000000001"/>
        <n v="117.38"/>
        <n v="70.193700000000007"/>
        <n v="-11.281499999999999"/>
        <n v="-114.6399"/>
        <n v="-17.489999999999998"/>
        <n v="969.42"/>
        <n v="2000.11"/>
        <n v="-103.224"/>
        <n v="-35.75"/>
        <n v="152.65559999999999"/>
        <n v="7.15"/>
        <n v="1489.8"/>
        <n v="-164.39519999999999"/>
        <n v="882.48239999999998"/>
        <n v="295.90649999999999"/>
        <n v="-2111.36"/>
        <n v="395.76"/>
        <n v="-39.396000000000001"/>
        <n v="27.013500000000001"/>
        <n v="462.92099999999999"/>
        <n v="7.9"/>
        <n v="14.754"/>
        <n v="669.61199999999997"/>
        <n v="213"/>
        <n v="1372.6307999999999"/>
        <n v="5924.1122999999998"/>
        <n v="5.98"/>
        <n v="-986.524"/>
        <n v="-141.666"/>
        <n v="-5.54"/>
        <n v="1074.44"/>
        <n v="55.887999999999998"/>
        <n v="1.6169"/>
        <n v="65.394000000000005"/>
        <n v="1.3360000000000001"/>
        <n v="-16.64"/>
        <n v="-59.73"/>
        <n v="-633.441237"/>
        <n v="66.22"/>
        <n v="-23.53"/>
        <n v="1318.83"/>
        <n v="650.29999999999995"/>
        <n v="4.1821999999999999"/>
        <n v="86.438000000000002"/>
        <n v="-6.6120000000000001"/>
        <n v="17.505299999999998"/>
        <n v="916.68060000000003"/>
        <n v="352.87979999999999"/>
        <n v="0.34599999999999997"/>
        <n v="3985.3089"/>
        <n v="13.956799999999999"/>
        <n v="309.25400000000002"/>
        <n v="2.806"/>
        <n v="21.78"/>
        <n v="149.8887"/>
        <n v="-51.704000000000001"/>
        <n v="144.7482"/>
        <n v="-112.18899999999999"/>
        <n v="-45.64"/>
        <n v="204.49"/>
        <n v="-66.584999999999994"/>
        <n v="-14.52"/>
        <n v="171.26490000000001"/>
        <n v="689.32799999999997"/>
        <n v="-33.585999999999999"/>
        <n v="12.71"/>
        <n v="-256.51900000000001"/>
        <n v="398.358"/>
        <n v="299.6739"/>
        <n v="-235.89500000000001"/>
        <n v="122.21"/>
        <n v="49.787999999999997"/>
        <n v="-132.62950000000001"/>
        <n v="1.1080000000000001"/>
        <n v="1061.3789999999999"/>
        <n v="-23.5"/>
        <n v="28.182600000000001"/>
        <n v="-38.808"/>
        <n v="-5.08"/>
        <n v="261.87569999999999"/>
        <n v="-41.77"/>
        <n v="-1014.11"/>
        <n v="553.33169999999996"/>
        <n v="10.802"/>
        <n v="18.922000000000001"/>
        <n v="39.350700000000003"/>
        <n v="-6.202"/>
        <n v="2008.71"/>
        <n v="-80.53"/>
        <n v="-48.957999999999998"/>
        <n v="-92.960999999999999"/>
        <n v="106.7499"/>
        <n v="-1191.5260000000001"/>
        <n v="4.1673999999999998"/>
        <n v="16.021799999999999"/>
        <n v="38.067300000000003"/>
        <n v="52.988"/>
        <n v="10.507999999999999"/>
        <n v="1448.7309"/>
        <n v="1.004"/>
        <n v="15.246"/>
        <n v="881.04719999999998"/>
        <n v="300.92579999999998"/>
        <n v="-2.3759999999999999"/>
        <n v="-18.3216"/>
        <n v="638.02800000000002"/>
        <n v="138.49680000000001"/>
        <n v="-88.584999999999994"/>
        <n v="-485.68"/>
        <n v="-57.56"/>
        <n v="322.25069999999999"/>
        <n v="-3.496"/>
        <n v="-717.072"/>
        <n v="-2.0097"/>
        <n v="-477.37200000000001"/>
        <n v="-143.23500000000001"/>
        <n v="-2002.6314"/>
        <n v="91.956000000000003"/>
        <n v="-2.544"/>
        <n v="134.16825"/>
        <n v="-23.155999999999999"/>
        <n v="-7.6849999999999996"/>
        <n v="-21.487749999999998"/>
        <n v="44.677500000000002"/>
        <n v="23.594999999999999"/>
        <n v="-36.25"/>
        <n v="66.362219999999994"/>
        <n v="125.20740000000001"/>
        <n v="281.53440000000001"/>
        <n v="88.56"/>
        <n v="29.380199999999999"/>
        <n v="1892.424"/>
        <n v="138.22200000000001"/>
        <n v="500.95800000000003"/>
        <n v="-130.42400000000001"/>
        <n v="-106.42100000000001"/>
        <n v="-10.435"/>
        <n v="-134.512"/>
        <n v="-453.2"/>
        <n v="-161.47499999999999"/>
        <n v="-0.81399999999999995"/>
        <n v="-13.068"/>
        <n v="-1455.9972"/>
        <n v="-22.56"/>
        <n v="23.87"/>
        <n v="35.805"/>
        <n v="732.26980000000003"/>
        <n v="1231.6569"/>
        <n v="144.2928"/>
        <n v="888.14729999999997"/>
        <n v="-46.005000000000003"/>
        <n v="72.1858"/>
        <n v="-122.3733"/>
        <n v="113.41500000000001"/>
        <n v="-6.835"/>
        <n v="7024.2069000000001"/>
        <n v="36.494999999999997"/>
        <n v="255.76920000000001"/>
        <n v="2639.01"/>
        <n v="40.200000000000003"/>
        <n v="3.21"/>
        <n v="3.8519999999999999"/>
        <n v="-14.074999999999999"/>
        <n v="85.875"/>
        <n v="567.59"/>
        <n v="-14.225"/>
        <n v="38.886000000000003"/>
        <n v="1232.79"/>
        <n v="27.38"/>
        <n v="-5.2949999999999999"/>
        <n v="41.07"/>
        <n v="-34.764499999999998"/>
        <n v="-21.231999999999999"/>
        <n v="15.8148"/>
        <n v="422.45249999999999"/>
        <n v="15.528"/>
        <n v="-225.56379999999999"/>
        <n v="6384.4389000000001"/>
        <n v="22.818000000000001"/>
        <n v="-251.40389999999999"/>
        <n v="-2.3450000000000002"/>
        <n v="-1220.9145000000001"/>
        <n v="1039.7541000000001"/>
        <n v="881.46810000000005"/>
        <n v="1623.9494999999999"/>
        <n v="5.8624999999999998"/>
        <n v="10.5"/>
        <n v="67.606200000000001"/>
        <n v="6.0926999999999998"/>
        <n v="-102.5121"/>
        <n v="-47.995249999999999"/>
        <n v="-29.172000000000001"/>
        <n v="10.01"/>
        <n v="-25.103999999999999"/>
        <n v="-53.744999999999997"/>
        <n v="-51.634999999999998"/>
        <n v="-9.1769999999999996"/>
        <n v="-7.3415999999999997"/>
        <n v="-11.375999999999999"/>
        <n v="-60.704000000000001"/>
        <n v="-131.16"/>
        <n v="-65.58"/>
        <n v="253.3032"/>
        <n v="-30.808"/>
        <n v="47.61"/>
        <n v="3.54"/>
        <n v="40.283999999999999"/>
        <n v="1166.6279999999999"/>
        <n v="-40.604199999999999"/>
        <n v="-294.084"/>
        <n v="118.6317"/>
        <n v="23.303999999999998"/>
        <n v="150.72"/>
        <n v="19.420000000000002"/>
        <n v="3.13"/>
        <n v="1141.07"/>
        <n v="-27.375"/>
        <n v="-435.75749999999999"/>
        <n v="682.53"/>
        <n v="-277.22199999999998"/>
        <n v="349.40910000000002"/>
        <n v="-27.283750000000001"/>
        <n v="111.22199999999999"/>
        <n v="-247.55157"/>
        <n v="-277.20924000000002"/>
        <n v="-93.064499999999995"/>
        <n v="454.44779999999997"/>
        <n v="7.6245000000000003"/>
        <n v="-723.78399999999999"/>
        <n v="589.18799999999999"/>
        <n v="-1314.992"/>
        <n v="262.2"/>
        <n v="4637.4071999999996"/>
        <n v="-239.54150000000001"/>
        <n v="-31.68825"/>
        <n v="690.7038"/>
        <n v="33.659999999999997"/>
        <n v="-191.548"/>
        <n v="-144.19999999999999"/>
        <n v="-115.36"/>
        <n v="-138.0368"/>
        <n v="4390.3665000000001"/>
        <n v="2593.14"/>
        <n v="1162.76"/>
        <n v="711.05190000000005"/>
        <n v="-899.67499999999995"/>
        <n v="4.0442999999999998"/>
        <n v="-10.368399999999999"/>
        <n v="69.545100000000005"/>
        <n v="-108.27249999999999"/>
        <n v="123.89175"/>
        <n v="39.585299999999997"/>
        <n v="16.091999999999999"/>
        <n v="44.52"/>
        <n v="13.2294"/>
        <n v="-84.437600000000003"/>
        <n v="24.312000000000001"/>
        <n v="797.85599999999999"/>
        <n v="-178.21600000000001"/>
        <n v="-26.655999999999999"/>
        <n v="-203.09800000000001"/>
        <n v="-223.94399999999999"/>
        <n v="-403.18740000000003"/>
        <n v="-32.816000000000003"/>
        <n v="-15.61"/>
        <n v="-25.634"/>
        <n v="509.95830000000001"/>
        <n v="-89.27"/>
        <n v="72.983999999999995"/>
        <n v="-11.57"/>
        <n v="-61.87"/>
        <n v="-530.24"/>
        <n v="261.44400000000002"/>
        <n v="-25.111999999999998"/>
        <n v="17.376000000000001"/>
        <n v="24.260400000000001"/>
        <n v="14.48"/>
        <n v="22.25"/>
        <n v="-11.247999999999999"/>
        <n v="1107.4079999999999"/>
        <n v="-27.16"/>
        <n v="-52.344000000000001"/>
        <n v="-119.93600000000001"/>
        <n v="-19.207999999999998"/>
        <n v="7.44"/>
        <n v="360.24"/>
        <n v="-55.97"/>
        <n v="70.676699999999997"/>
        <n v="-500.38"/>
        <n v="-250.19"/>
        <n v="-8.9039999999999999"/>
        <n v="484.8492"/>
        <n v="18"/>
        <n v="818.54617499999995"/>
        <n v="-50.244999999999997"/>
        <n v="-20.103999999999999"/>
        <n v="-27.004999999999999"/>
        <n v="-122.83499999999999"/>
        <n v="-283.9914"/>
        <n v="-195.34200000000001"/>
        <n v="-89.709199999999996"/>
        <n v="2028.12"/>
        <n v="3042.18"/>
        <n v="35.954999999999998"/>
        <n v="756.67470000000003"/>
        <n v="-222.34299999999999"/>
        <n v="2169.7464"/>
        <n v="-229.93"/>
        <n v="52.92"/>
        <n v="-63.51"/>
        <n v="-31.754999999999999"/>
        <n v="-164.3948"/>
        <n v="257.08319999999998"/>
        <n v="0.78539999999999999"/>
        <n v="-178.86959999999999"/>
        <n v="-266.68599999999998"/>
        <n v="-12.278"/>
        <n v="800.25509999999997"/>
        <n v="-10.36"/>
        <n v="-204.16"/>
        <n v="199.1823"/>
        <n v="4033.6089000000002"/>
        <n v="141.7824"/>
        <n v="-34.591999999999999"/>
        <n v="-64.664000000000001"/>
        <n v="427.11840000000001"/>
        <n v="4.53"/>
        <n v="9.7799999999999994"/>
        <n v="10.32"/>
        <n v="-16.2"/>
        <n v="-20.25"/>
        <n v="-3.3809999999999998"/>
        <n v="-2.7048000000000001"/>
        <n v="26.1"/>
        <n v="-2.58"/>
        <n v="2800.12"/>
        <n v="-512.87199999999996"/>
        <n v="-3.7839999999999998"/>
        <n v="-122.235"/>
        <n v="-367.16500000000002"/>
        <n v="-22.175999999999998"/>
        <n v="-214.10400000000001"/>
        <n v="-26.936"/>
        <n v="-1537.1356000000001"/>
        <n v="-136.12200000000001"/>
        <n v="-79.400000000000006"/>
        <n v="24.096"/>
        <n v="6.9720000000000004"/>
        <n v="-39.186250000000001"/>
        <n v="-1.89"/>
        <n v="87.12"/>
        <n v="-243.54400000000001"/>
        <n v="-139.07599999999999"/>
        <n v="0.25800000000000001"/>
        <n v="63.222000000000001"/>
        <n v="-82.903999999999996"/>
        <n v="1268.8064999999999"/>
        <n v="-94.674644999999998"/>
        <n v="1909.8855000000001"/>
        <n v="65.077020000000005"/>
        <n v="710.67240000000004"/>
        <n v="126.22499999999999"/>
        <n v="187.7628"/>
        <n v="-115.90389999999999"/>
        <n v="200.0172"/>
        <n v="18.0642"/>
        <n v="-31.885000000000002"/>
        <n v="-95.210499999999996"/>
        <n v="-286.245"/>
        <n v="-103.624"/>
        <n v="-57.823999999999998"/>
        <n v="-30.45"/>
        <n v="1206.5961"/>
        <n v="-32.28"/>
        <n v="-16.14"/>
        <n v="59.4405"/>
        <n v="-17.03"/>
        <n v="39.627000000000002"/>
        <n v="-8.5150000000000006"/>
        <n v="52.764000000000003"/>
        <n v="95.388000000000005"/>
        <n v="-126.208"/>
        <n v="-1.9039999999999999"/>
        <n v="-37.048000000000002"/>
        <n v="-56.887999999999998"/>
        <n v="731.92200000000003"/>
        <n v="186.55799999999999"/>
        <n v="-169.232"/>
        <n v="184.19550000000001"/>
        <n v="38.700000000000003"/>
        <n v="-21.91"/>
        <n v="-119.77"/>
        <n v="46.44"/>
        <n v="-17.527999999999999"/>
        <n v="-95.816000000000003"/>
        <n v="44.892000000000003"/>
        <n v="450.45960000000002"/>
        <n v="8798.1831000000002"/>
        <n v="-5.3849999999999998"/>
        <n v="270.87430000000001"/>
        <n v="219.54419999999999"/>
        <n v="-163.03"/>
        <n v="-44.624000000000002"/>
        <n v="2653.7813999999998"/>
      </sharedItems>
    </cacheField>
    <cacheField name="Quantity ordered new" numFmtId="0">
      <sharedItems containsSemiMixedTypes="0" containsString="0" containsNumber="1" containsInteger="1" minValue="1" maxValue="167"/>
    </cacheField>
    <cacheField name="Sales" numFmtId="0">
      <sharedItems containsSemiMixedTypes="0" containsString="0" containsNumber="1" minValue="2.25" maxValue="45737.33"/>
    </cacheField>
    <cacheField name="Order ID" numFmtId="0">
      <sharedItems containsSemiMixedTypes="0" containsString="0" containsNumber="1" containsInteger="1" minValue="359" maxValue="91586"/>
    </cacheField>
    <cacheField name="Total" numFmtId="0">
      <sharedItems containsSemiMixedTypes="0" containsString="0" containsNumber="1" minValue="1.0799999999999998" maxValue="6783.02"/>
    </cacheField>
    <cacheField name="Manager" numFmtId="0">
      <sharedItems count="4">
        <s v="Sam"/>
        <s v="Chris"/>
        <s v="William"/>
        <s v="Erin"/>
      </sharedItems>
    </cacheField>
    <cacheField name="Days (Order Date)" numFmtId="0" databaseField="0">
      <fieldGroup base="18">
        <rangePr groupBy="days" startDate="2015-01-01T00:00:00" endDate="2015-07-01T00:00:00"/>
        <groupItems count="368">
          <s v="&lt;01-01-2015"/>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1-07-2015"/>
        </groupItems>
      </fieldGroup>
    </cacheField>
    <cacheField name="Months (Order Date)" numFmtId="0" databaseField="0">
      <fieldGroup base="18">
        <rangePr groupBy="months" startDate="2015-01-01T00:00:00" endDate="2015-07-01T00:00:00"/>
        <groupItems count="14">
          <s v="&lt;01-01-2015"/>
          <s v="Jan"/>
          <s v="Feb"/>
          <s v="Mar"/>
          <s v="Apr"/>
          <s v="May"/>
          <s v="Jun"/>
          <s v="Jul"/>
          <s v="Aug"/>
          <s v="Sep"/>
          <s v="Oct"/>
          <s v="Nov"/>
          <s v="Dec"/>
          <s v="&gt;01-07-2015"/>
        </groupItems>
      </fieldGroup>
    </cacheField>
  </cacheFields>
  <extLst>
    <ext xmlns:x14="http://schemas.microsoft.com/office/spreadsheetml/2009/9/main" uri="{725AE2AE-9491-48be-B2B4-4EB974FC3084}">
      <x14:pivotCacheDefinition pivotCacheId="177495687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36">
  <r>
    <n v="1552"/>
    <s v="Gary Koch"/>
    <x v="0"/>
    <n v="0.01"/>
    <n v="348.21"/>
    <n v="40.19"/>
    <x v="0"/>
    <x v="0"/>
    <s v="Furniture"/>
    <x v="0"/>
    <s v="Jumbo Box"/>
    <s v="Bretford CR4500 Series Slim Rectangular Table"/>
    <n v="0.62"/>
    <s v="United States"/>
    <x v="0"/>
    <x v="0"/>
    <x v="0"/>
    <n v="39056"/>
    <x v="0"/>
    <d v="2015-01-04T00:00:00"/>
    <x v="0"/>
    <n v="2"/>
    <n v="723.54"/>
    <n v="87486"/>
    <n v="348.2"/>
    <x v="0"/>
  </r>
  <r>
    <n v="2124"/>
    <s v="Paige Powers"/>
    <x v="1"/>
    <n v="0.04"/>
    <n v="45.19"/>
    <n v="1.99"/>
    <x v="1"/>
    <x v="1"/>
    <s v="Technology"/>
    <x v="1"/>
    <s v="Small Pack"/>
    <s v="Verbatim DVD-RAM, 9.4GB, Rewritable, Type 1, DS, DataLife Plus"/>
    <n v="0.55000000000000004"/>
    <s v="United States"/>
    <x v="0"/>
    <x v="1"/>
    <x v="1"/>
    <n v="72301"/>
    <x v="0"/>
    <d v="2015-01-02T00:00:00"/>
    <x v="1"/>
    <n v="13"/>
    <n v="609.09"/>
    <n v="89665"/>
    <n v="45.15"/>
    <x v="0"/>
  </r>
  <r>
    <n v="1418"/>
    <s v="Rebecca Lindsey"/>
    <x v="2"/>
    <n v="7.0000000000000007E-2"/>
    <n v="4.84"/>
    <n v="0.71"/>
    <x v="1"/>
    <x v="0"/>
    <s v="Office Supplies"/>
    <x v="2"/>
    <s v="Wrap Bag"/>
    <s v="*Staples* Highlighting Markers"/>
    <n v="0.52"/>
    <s v="United States"/>
    <x v="1"/>
    <x v="2"/>
    <x v="2"/>
    <n v="46901"/>
    <x v="0"/>
    <d v="2015-01-03T00:00:00"/>
    <x v="2"/>
    <n v="8"/>
    <n v="36.58"/>
    <n v="90539"/>
    <n v="4.7699999999999996"/>
    <x v="1"/>
  </r>
  <r>
    <n v="1425"/>
    <s v="Gregory Crane"/>
    <x v="2"/>
    <n v="0.04"/>
    <n v="2036.48"/>
    <n v="14.7"/>
    <x v="0"/>
    <x v="0"/>
    <s v="Technology"/>
    <x v="3"/>
    <s v="Jumbo Drum"/>
    <s v="Lexmark 4227 Plus Dot Matrix Printer"/>
    <n v="0.55000000000000004"/>
    <s v="United States"/>
    <x v="2"/>
    <x v="3"/>
    <x v="3"/>
    <n v="80525"/>
    <x v="0"/>
    <d v="2015-01-06T00:00:00"/>
    <x v="3"/>
    <n v="1"/>
    <n v="2013.67"/>
    <n v="89450"/>
    <n v="2036.44"/>
    <x v="2"/>
  </r>
  <r>
    <n v="3275"/>
    <s v="Tamara Dickinson"/>
    <x v="2"/>
    <n v="0.04"/>
    <n v="449.99"/>
    <n v="24.49"/>
    <x v="1"/>
    <x v="0"/>
    <s v="Technology"/>
    <x v="4"/>
    <s v="Large Box"/>
    <s v="Canon PC940 Copier"/>
    <n v="0.52"/>
    <s v="United States"/>
    <x v="2"/>
    <x v="4"/>
    <x v="4"/>
    <n v="98273"/>
    <x v="0"/>
    <d v="2015-01-05T00:00:00"/>
    <x v="4"/>
    <n v="12"/>
    <n v="5183.8900000000003"/>
    <n v="86234"/>
    <n v="449.95"/>
    <x v="2"/>
  </r>
  <r>
    <n v="3275"/>
    <s v="Tamara Dickinson"/>
    <x v="2"/>
    <n v="0.01"/>
    <n v="5.84"/>
    <n v="1.2"/>
    <x v="1"/>
    <x v="0"/>
    <s v="Office Supplies"/>
    <x v="2"/>
    <s v="Wrap Bag"/>
    <s v="Newell 312"/>
    <n v="0.55000000000000004"/>
    <s v="United States"/>
    <x v="2"/>
    <x v="4"/>
    <x v="4"/>
    <n v="98273"/>
    <x v="0"/>
    <d v="2015-01-10T00:00:00"/>
    <x v="5"/>
    <n v="6"/>
    <n v="36.090000000000003"/>
    <n v="86234"/>
    <n v="5.83"/>
    <x v="2"/>
  </r>
  <r>
    <n v="1910"/>
    <s v="Sean Stephenson"/>
    <x v="3"/>
    <n v="0.02"/>
    <n v="29.17"/>
    <n v="6.27"/>
    <x v="1"/>
    <x v="2"/>
    <s v="Office Supplies"/>
    <x v="5"/>
    <s v="Small Box"/>
    <s v="Binding Machine Supplies"/>
    <n v="0.37"/>
    <s v="United States"/>
    <x v="0"/>
    <x v="5"/>
    <x v="5"/>
    <n v="30269"/>
    <x v="0"/>
    <d v="2015-01-02T00:00:00"/>
    <x v="6"/>
    <n v="2"/>
    <n v="63.32"/>
    <n v="91371"/>
    <n v="29.150000000000002"/>
    <x v="0"/>
  </r>
  <r>
    <n v="674"/>
    <s v="Albert Frost"/>
    <x v="0"/>
    <n v="0.06"/>
    <n v="161.55000000000001"/>
    <n v="19.989999999999998"/>
    <x v="1"/>
    <x v="0"/>
    <s v="Office Supplies"/>
    <x v="6"/>
    <s v="Small Box"/>
    <s v="Fellowes Super Stor/Drawer® Files"/>
    <n v="0.66"/>
    <s v="United States"/>
    <x v="1"/>
    <x v="6"/>
    <x v="6"/>
    <n v="64133"/>
    <x v="1"/>
    <d v="2015-01-03T00:00:00"/>
    <x v="7"/>
    <n v="3"/>
    <n v="485.01"/>
    <n v="88174"/>
    <n v="161.49"/>
    <x v="1"/>
  </r>
  <r>
    <n v="950"/>
    <s v="Jane Shah"/>
    <x v="0"/>
    <n v="0.06"/>
    <n v="40.98"/>
    <n v="2.99"/>
    <x v="1"/>
    <x v="1"/>
    <s v="Office Supplies"/>
    <x v="5"/>
    <s v="Small Box"/>
    <s v="Avery Trapezoid Ring Binder, 3&quot; Capacity, Black, 1040 sheets"/>
    <n v="0.36"/>
    <s v="United States"/>
    <x v="1"/>
    <x v="7"/>
    <x v="7"/>
    <n v="55372"/>
    <x v="1"/>
    <d v="2015-01-04T00:00:00"/>
    <x v="8"/>
    <n v="1"/>
    <n v="41.6"/>
    <n v="89083"/>
    <n v="40.919999999999995"/>
    <x v="1"/>
  </r>
  <r>
    <n v="1155"/>
    <s v="Alex Nicholson"/>
    <x v="0"/>
    <n v="0.09"/>
    <n v="9.11"/>
    <n v="2.15"/>
    <x v="2"/>
    <x v="1"/>
    <s v="Office Supplies"/>
    <x v="7"/>
    <s v="Wrap Bag"/>
    <s v="Black Print Carbonless Snap-Off® Rapid Letter, 8 1/2&quot; x 7&quot;"/>
    <n v="0.4"/>
    <s v="United States"/>
    <x v="2"/>
    <x v="8"/>
    <x v="8"/>
    <n v="90640"/>
    <x v="1"/>
    <d v="2015-01-04T00:00:00"/>
    <x v="9"/>
    <n v="4"/>
    <n v="34.409999999999997"/>
    <n v="90853"/>
    <n v="9.02"/>
    <x v="2"/>
  </r>
  <r>
    <n v="1155"/>
    <s v="Alex Nicholson"/>
    <x v="0"/>
    <n v="0.08"/>
    <n v="15.04"/>
    <n v="1.97"/>
    <x v="1"/>
    <x v="1"/>
    <s v="Office Supplies"/>
    <x v="7"/>
    <s v="Wrap Bag"/>
    <s v="White GlueTop Scratch Pads"/>
    <n v="0.39"/>
    <s v="United States"/>
    <x v="2"/>
    <x v="8"/>
    <x v="8"/>
    <n v="90640"/>
    <x v="1"/>
    <d v="2015-01-02T00:00:00"/>
    <x v="10"/>
    <n v="11"/>
    <n v="157.27000000000001"/>
    <n v="90853"/>
    <n v="14.959999999999999"/>
    <x v="2"/>
  </r>
  <r>
    <n v="2256"/>
    <s v="Lloyd Levin"/>
    <x v="0"/>
    <n v="7.0000000000000007E-2"/>
    <n v="60.97"/>
    <n v="4.5"/>
    <x v="2"/>
    <x v="3"/>
    <s v="Office Supplies"/>
    <x v="8"/>
    <s v="Small Box"/>
    <s v="Tripp Lite Isotel 6 Outlet Surge Protector with Fax/Modem Protection"/>
    <n v="0.56000000000000005"/>
    <s v="United States"/>
    <x v="0"/>
    <x v="9"/>
    <x v="9"/>
    <n v="28560"/>
    <x v="1"/>
    <d v="2015-01-04T00:00:00"/>
    <x v="11"/>
    <n v="6"/>
    <n v="361.72"/>
    <n v="87963"/>
    <n v="60.9"/>
    <x v="0"/>
  </r>
  <r>
    <n v="949"/>
    <s v="Ernest Oh"/>
    <x v="0"/>
    <n v="0.06"/>
    <n v="40.98"/>
    <n v="2.99"/>
    <x v="1"/>
    <x v="1"/>
    <s v="Office Supplies"/>
    <x v="5"/>
    <s v="Small Box"/>
    <s v="Avery Trapezoid Ring Binder, 3&quot; Capacity, Black, 1040 sheets"/>
    <n v="0.36"/>
    <s v="United States"/>
    <x v="2"/>
    <x v="8"/>
    <x v="10"/>
    <n v="90049"/>
    <x v="1"/>
    <d v="2015-01-04T00:00:00"/>
    <x v="12"/>
    <n v="3"/>
    <n v="124.81"/>
    <n v="9285"/>
    <n v="40.919999999999995"/>
    <x v="2"/>
  </r>
  <r>
    <n v="1136"/>
    <s v="Carmen McPherson"/>
    <x v="1"/>
    <n v="0.09"/>
    <n v="270.97000000000003"/>
    <n v="28.06"/>
    <x v="0"/>
    <x v="1"/>
    <s v="Technology"/>
    <x v="3"/>
    <s v="Jumbo Drum"/>
    <s v="Epson LQ-570e Dot Matrix Printer"/>
    <n v="0.56000000000000005"/>
    <s v="United States"/>
    <x v="1"/>
    <x v="10"/>
    <x v="11"/>
    <n v="60188"/>
    <x v="1"/>
    <d v="2015-01-04T00:00:00"/>
    <x v="13"/>
    <n v="15"/>
    <n v="3855.28"/>
    <n v="87940"/>
    <n v="270.88000000000005"/>
    <x v="1"/>
  </r>
  <r>
    <n v="67"/>
    <s v="Ellen McCormick"/>
    <x v="2"/>
    <n v="0.05"/>
    <n v="155.06"/>
    <n v="7.07"/>
    <x v="1"/>
    <x v="3"/>
    <s v="Office Supplies"/>
    <x v="6"/>
    <s v="Small Box"/>
    <s v="Dual Level, Single-Width Filing Carts"/>
    <n v="0.59"/>
    <s v="United States"/>
    <x v="2"/>
    <x v="8"/>
    <x v="12"/>
    <n v="94559"/>
    <x v="1"/>
    <d v="2015-01-09T00:00:00"/>
    <x v="14"/>
    <n v="8"/>
    <n v="1225.5999999999999"/>
    <n v="87946"/>
    <n v="155.01"/>
    <x v="2"/>
  </r>
  <r>
    <n v="68"/>
    <s v="Scott Bunn"/>
    <x v="2"/>
    <n v="0"/>
    <n v="291.73"/>
    <n v="48.8"/>
    <x v="0"/>
    <x v="3"/>
    <s v="Furniture"/>
    <x v="9"/>
    <s v="Jumbo Drum"/>
    <s v="Hon 4070 Series Pagoda™ Armless Upholstered Stacking Chairs"/>
    <n v="0.56000000000000005"/>
    <s v="United States"/>
    <x v="3"/>
    <x v="11"/>
    <x v="13"/>
    <n v="10177"/>
    <x v="1"/>
    <d v="2015-01-02T00:00:00"/>
    <x v="15"/>
    <n v="4"/>
    <n v="1239.06"/>
    <n v="37537"/>
    <n v="291.73"/>
    <x v="3"/>
  </r>
  <r>
    <n v="68"/>
    <s v="Scott Bunn"/>
    <x v="2"/>
    <n v="7.0000000000000007E-2"/>
    <n v="100.98"/>
    <n v="45"/>
    <x v="0"/>
    <x v="3"/>
    <s v="Furniture"/>
    <x v="9"/>
    <s v="Jumbo Drum"/>
    <s v="Hon Valutask™ Swivel Chairs"/>
    <n v="0.69"/>
    <s v="United States"/>
    <x v="3"/>
    <x v="11"/>
    <x v="13"/>
    <n v="10177"/>
    <x v="1"/>
    <d v="2015-01-04T00:00:00"/>
    <x v="16"/>
    <n v="43"/>
    <n v="4083.19"/>
    <n v="37537"/>
    <n v="100.91000000000001"/>
    <x v="3"/>
  </r>
  <r>
    <n v="68"/>
    <s v="Scott Bunn"/>
    <x v="2"/>
    <n v="0.05"/>
    <n v="155.06"/>
    <n v="7.07"/>
    <x v="1"/>
    <x v="3"/>
    <s v="Office Supplies"/>
    <x v="6"/>
    <s v="Small Box"/>
    <s v="Dual Level, Single-Width Filing Carts"/>
    <n v="0.59"/>
    <s v="United States"/>
    <x v="3"/>
    <x v="11"/>
    <x v="13"/>
    <n v="10177"/>
    <x v="1"/>
    <d v="2015-01-09T00:00:00"/>
    <x v="17"/>
    <n v="32"/>
    <n v="4902.38"/>
    <n v="37537"/>
    <n v="155.01"/>
    <x v="3"/>
  </r>
  <r>
    <n v="164"/>
    <s v="Robin Kramer Vaughn"/>
    <x v="4"/>
    <n v="0.05"/>
    <n v="100.98"/>
    <n v="35.840000000000003"/>
    <x v="0"/>
    <x v="2"/>
    <s v="Furniture"/>
    <x v="10"/>
    <s v="Jumbo Box"/>
    <s v="Bush Westfield Collection Bookcases, Fully Assembled"/>
    <n v="0.62"/>
    <s v="United States"/>
    <x v="2"/>
    <x v="4"/>
    <x v="14"/>
    <n v="99352"/>
    <x v="1"/>
    <d v="2015-01-04T00:00:00"/>
    <x v="18"/>
    <n v="7"/>
    <n v="715.55"/>
    <n v="89961"/>
    <n v="100.93"/>
    <x v="2"/>
  </r>
  <r>
    <n v="164"/>
    <s v="Robin Kramer Vaughn"/>
    <x v="4"/>
    <n v="0.02"/>
    <n v="4.9800000000000004"/>
    <n v="5.49"/>
    <x v="1"/>
    <x v="2"/>
    <s v="Office Supplies"/>
    <x v="7"/>
    <s v="Small Box"/>
    <s v="Xerox 1952"/>
    <n v="0.38"/>
    <s v="United States"/>
    <x v="2"/>
    <x v="4"/>
    <x v="14"/>
    <n v="99352"/>
    <x v="1"/>
    <d v="2015-01-03T00:00:00"/>
    <x v="19"/>
    <n v="9"/>
    <n v="45.63"/>
    <n v="89961"/>
    <n v="4.9600000000000009"/>
    <x v="2"/>
  </r>
  <r>
    <n v="258"/>
    <s v="Allan Shields"/>
    <x v="4"/>
    <n v="0.05"/>
    <n v="17.48"/>
    <n v="1.99"/>
    <x v="1"/>
    <x v="1"/>
    <s v="Technology"/>
    <x v="1"/>
    <s v="Small Pack"/>
    <s v="Maxell Pro 80 Minute CD-R, 10/Pack"/>
    <n v="0.45"/>
    <s v="United States"/>
    <x v="0"/>
    <x v="12"/>
    <x v="15"/>
    <n v="33772"/>
    <x v="1"/>
    <d v="2015-01-04T00:00:00"/>
    <x v="20"/>
    <n v="3"/>
    <n v="52.47"/>
    <n v="85858"/>
    <n v="17.43"/>
    <x v="0"/>
  </r>
  <r>
    <n v="349"/>
    <s v="Kim Weiss"/>
    <x v="4"/>
    <n v="0.04"/>
    <n v="99.23"/>
    <n v="8.99"/>
    <x v="1"/>
    <x v="2"/>
    <s v="Furniture"/>
    <x v="11"/>
    <s v="Small Pack"/>
    <s v="GE 48&quot; Fluorescent Tube, Cool White Energy Saver, 34 Watts, 30/Box"/>
    <n v="0.35"/>
    <s v="United States"/>
    <x v="0"/>
    <x v="12"/>
    <x v="16"/>
    <n v="33132"/>
    <x v="1"/>
    <d v="2015-01-04T00:00:00"/>
    <x v="21"/>
    <n v="54"/>
    <n v="5555.6"/>
    <n v="11527"/>
    <n v="99.19"/>
    <x v="0"/>
  </r>
  <r>
    <n v="351"/>
    <s v="Juanita Coley Knox"/>
    <x v="4"/>
    <n v="0.04"/>
    <n v="99.23"/>
    <n v="8.99"/>
    <x v="1"/>
    <x v="2"/>
    <s v="Furniture"/>
    <x v="11"/>
    <s v="Small Pack"/>
    <s v="GE 48&quot; Fluorescent Tube, Cool White Energy Saver, 34 Watts, 30/Box"/>
    <n v="0.35"/>
    <s v="United States"/>
    <x v="3"/>
    <x v="11"/>
    <x v="17"/>
    <n v="13601"/>
    <x v="1"/>
    <d v="2015-01-04T00:00:00"/>
    <x v="22"/>
    <n v="14"/>
    <n v="1440.34"/>
    <n v="88686"/>
    <n v="99.19"/>
    <x v="3"/>
  </r>
  <r>
    <n v="388"/>
    <s v="Roger Schwartz"/>
    <x v="0"/>
    <n v="0.03"/>
    <n v="5.28"/>
    <n v="5.66"/>
    <x v="1"/>
    <x v="3"/>
    <s v="Office Supplies"/>
    <x v="7"/>
    <s v="Small Box"/>
    <s v="Xerox 4200 Series MultiUse Premium Copy Paper (20Lb. and 84 Bright)"/>
    <n v="0.4"/>
    <s v="United States"/>
    <x v="1"/>
    <x v="13"/>
    <x v="18"/>
    <n v="68847"/>
    <x v="2"/>
    <d v="2015-01-05T00:00:00"/>
    <x v="23"/>
    <n v="4"/>
    <n v="22.82"/>
    <n v="90337"/>
    <n v="5.25"/>
    <x v="1"/>
  </r>
  <r>
    <n v="388"/>
    <s v="Roger Schwartz"/>
    <x v="0"/>
    <n v="0.01"/>
    <n v="110.99"/>
    <n v="2.5"/>
    <x v="1"/>
    <x v="3"/>
    <s v="Technology"/>
    <x v="12"/>
    <s v="Small Box"/>
    <s v="T18"/>
    <n v="0.56999999999999995"/>
    <s v="United States"/>
    <x v="1"/>
    <x v="13"/>
    <x v="18"/>
    <n v="68847"/>
    <x v="2"/>
    <d v="2015-01-06T00:00:00"/>
    <x v="24"/>
    <n v="2"/>
    <n v="188.66"/>
    <n v="90337"/>
    <n v="110.97999999999999"/>
    <x v="1"/>
  </r>
  <r>
    <n v="114"/>
    <s v="Ron Newton"/>
    <x v="1"/>
    <n v="0.03"/>
    <n v="4.26"/>
    <n v="1.2"/>
    <x v="1"/>
    <x v="2"/>
    <s v="Office Supplies"/>
    <x v="2"/>
    <s v="Wrap Bag"/>
    <s v="Dixon Prang® Watercolor Pencils, 10-Color Set with Brush"/>
    <n v="0.44"/>
    <s v="United States"/>
    <x v="2"/>
    <x v="14"/>
    <x v="19"/>
    <n v="97035"/>
    <x v="2"/>
    <d v="2015-01-04T00:00:00"/>
    <x v="25"/>
    <n v="7"/>
    <n v="29.5"/>
    <n v="89583"/>
    <n v="4.2299999999999995"/>
    <x v="2"/>
  </r>
  <r>
    <n v="117"/>
    <s v="Linda Weiss"/>
    <x v="1"/>
    <n v="0.03"/>
    <n v="4.26"/>
    <n v="1.2"/>
    <x v="1"/>
    <x v="2"/>
    <s v="Office Supplies"/>
    <x v="2"/>
    <s v="Wrap Bag"/>
    <s v="Dixon Prang® Watercolor Pencils, 10-Color Set with Brush"/>
    <n v="0.44"/>
    <s v="United States"/>
    <x v="2"/>
    <x v="4"/>
    <x v="20"/>
    <n v="98103"/>
    <x v="2"/>
    <d v="2015-01-04T00:00:00"/>
    <x v="26"/>
    <n v="29"/>
    <n v="122.23"/>
    <n v="7909"/>
    <n v="4.2299999999999995"/>
    <x v="2"/>
  </r>
  <r>
    <n v="1988"/>
    <s v="Anna Burgess"/>
    <x v="1"/>
    <n v="0.05"/>
    <n v="20.98"/>
    <n v="21.2"/>
    <x v="1"/>
    <x v="2"/>
    <s v="Furniture"/>
    <x v="11"/>
    <s v="Medium Box"/>
    <s v="36X48 HARDFLOOR CHAIRMAT"/>
    <n v="0.78"/>
    <s v="United States"/>
    <x v="2"/>
    <x v="15"/>
    <x v="21"/>
    <n v="84020"/>
    <x v="2"/>
    <d v="2015-01-04T00:00:00"/>
    <x v="27"/>
    <n v="3"/>
    <n v="65.69"/>
    <n v="89999"/>
    <n v="20.93"/>
    <x v="2"/>
  </r>
  <r>
    <n v="2131"/>
    <s v="Mary Hewitt"/>
    <x v="1"/>
    <n v="0.09"/>
    <n v="150.97999999999999"/>
    <n v="66.27"/>
    <x v="0"/>
    <x v="2"/>
    <s v="Furniture"/>
    <x v="10"/>
    <s v="Jumbo Box"/>
    <s v="Bush Mission Pointe Library"/>
    <n v="0.65"/>
    <s v="United States"/>
    <x v="1"/>
    <x v="6"/>
    <x v="22"/>
    <n v="64118"/>
    <x v="2"/>
    <d v="2015-01-04T00:00:00"/>
    <x v="28"/>
    <n v="2"/>
    <n v="302.33999999999997"/>
    <n v="90079"/>
    <n v="150.88999999999999"/>
    <x v="1"/>
  </r>
  <r>
    <n v="2302"/>
    <s v="Beth Dolan"/>
    <x v="1"/>
    <n v="0.1"/>
    <n v="12.53"/>
    <n v="0.49"/>
    <x v="1"/>
    <x v="3"/>
    <s v="Office Supplies"/>
    <x v="13"/>
    <s v="Small Box"/>
    <s v="Round Specialty Laser Printer Labels"/>
    <n v="0.38"/>
    <s v="United States"/>
    <x v="0"/>
    <x v="12"/>
    <x v="23"/>
    <n v="32404"/>
    <x v="2"/>
    <d v="2015-01-04T00:00:00"/>
    <x v="29"/>
    <n v="8"/>
    <n v="92.02"/>
    <n v="87696"/>
    <n v="12.43"/>
    <x v="0"/>
  </r>
  <r>
    <n v="2302"/>
    <s v="Beth Dolan"/>
    <x v="1"/>
    <n v="0.1"/>
    <n v="146.34"/>
    <n v="43.75"/>
    <x v="0"/>
    <x v="3"/>
    <s v="Furniture"/>
    <x v="0"/>
    <s v="Jumbo Box"/>
    <s v="Bevis Round Conference Table Top &amp; Single Column Base"/>
    <n v="0.64"/>
    <s v="United States"/>
    <x v="0"/>
    <x v="12"/>
    <x v="23"/>
    <n v="32404"/>
    <x v="2"/>
    <d v="2015-01-04T00:00:00"/>
    <x v="30"/>
    <n v="2"/>
    <n v="283.55"/>
    <n v="87696"/>
    <n v="146.24"/>
    <x v="0"/>
  </r>
  <r>
    <n v="2303"/>
    <s v="Joe Baldwin"/>
    <x v="1"/>
    <n v="0.1"/>
    <n v="146.34"/>
    <n v="43.75"/>
    <x v="0"/>
    <x v="3"/>
    <s v="Furniture"/>
    <x v="0"/>
    <s v="Jumbo Box"/>
    <s v="Bevis Round Conference Table Top &amp; Single Column Base"/>
    <n v="0.64"/>
    <s v="United States"/>
    <x v="3"/>
    <x v="11"/>
    <x v="13"/>
    <n v="10011"/>
    <x v="2"/>
    <d v="2015-01-04T00:00:00"/>
    <x v="31"/>
    <n v="6"/>
    <n v="850.64"/>
    <n v="37987"/>
    <n v="146.24"/>
    <x v="3"/>
  </r>
  <r>
    <n v="2458"/>
    <s v="Troy Casey"/>
    <x v="1"/>
    <n v="0.03"/>
    <n v="6.48"/>
    <n v="8.73"/>
    <x v="1"/>
    <x v="2"/>
    <s v="Office Supplies"/>
    <x v="7"/>
    <s v="Small Box"/>
    <s v="Xerox 227"/>
    <n v="0.37"/>
    <s v="United States"/>
    <x v="1"/>
    <x v="7"/>
    <x v="24"/>
    <n v="55410"/>
    <x v="2"/>
    <d v="2015-01-05T00:00:00"/>
    <x v="32"/>
    <n v="2"/>
    <n v="15.95"/>
    <n v="91285"/>
    <n v="6.45"/>
    <x v="1"/>
  </r>
  <r>
    <n v="2460"/>
    <s v="Lucille Gibbons"/>
    <x v="1"/>
    <n v="0.03"/>
    <n v="6.48"/>
    <n v="8.73"/>
    <x v="1"/>
    <x v="2"/>
    <s v="Office Supplies"/>
    <x v="7"/>
    <s v="Small Box"/>
    <s v="Xerox 227"/>
    <n v="0.37"/>
    <s v="United States"/>
    <x v="3"/>
    <x v="11"/>
    <x v="13"/>
    <n v="10035"/>
    <x v="2"/>
    <d v="2015-01-05T00:00:00"/>
    <x v="32"/>
    <n v="8"/>
    <n v="63.78"/>
    <n v="30785"/>
    <n v="6.45"/>
    <x v="3"/>
  </r>
  <r>
    <n v="2460"/>
    <s v="Lucille Gibbons"/>
    <x v="1"/>
    <n v="7.0000000000000007E-2"/>
    <n v="9.93"/>
    <n v="1.0900000000000001"/>
    <x v="1"/>
    <x v="2"/>
    <s v="Office Supplies"/>
    <x v="2"/>
    <s v="Wrap Bag"/>
    <s v="Peel-Off® China Markers"/>
    <n v="0.43"/>
    <s v="United States"/>
    <x v="3"/>
    <x v="11"/>
    <x v="13"/>
    <n v="10035"/>
    <x v="2"/>
    <d v="2015-01-06T00:00:00"/>
    <x v="33"/>
    <n v="46"/>
    <n v="451.61"/>
    <n v="30785"/>
    <n v="9.86"/>
    <x v="3"/>
  </r>
  <r>
    <n v="2579"/>
    <s v="Marshall Sutherland"/>
    <x v="1"/>
    <n v="0.09"/>
    <n v="212.6"/>
    <n v="52.2"/>
    <x v="0"/>
    <x v="2"/>
    <s v="Furniture"/>
    <x v="0"/>
    <s v="Jumbo Box"/>
    <s v="Bush Advantage Collection® Round Conference Table"/>
    <n v="0.64"/>
    <s v="United States"/>
    <x v="0"/>
    <x v="16"/>
    <x v="25"/>
    <n v="36869"/>
    <x v="2"/>
    <d v="2015-01-04T00:00:00"/>
    <x v="34"/>
    <n v="1"/>
    <n v="174.5"/>
    <n v="88296"/>
    <n v="212.51"/>
    <x v="0"/>
  </r>
  <r>
    <n v="169"/>
    <s v="Janice Cole"/>
    <x v="2"/>
    <n v="0.08"/>
    <n v="43.22"/>
    <n v="16.71"/>
    <x v="1"/>
    <x v="3"/>
    <s v="Technology"/>
    <x v="1"/>
    <s v="Small Box"/>
    <s v="Fellowes Mobile Numeric Keypad, Graphite"/>
    <n v="0.66"/>
    <s v="United States"/>
    <x v="0"/>
    <x v="17"/>
    <x v="26"/>
    <n v="70802"/>
    <x v="2"/>
    <d v="2015-01-05T00:00:00"/>
    <x v="35"/>
    <n v="3"/>
    <n v="130.62"/>
    <n v="87463"/>
    <n v="43.14"/>
    <x v="0"/>
  </r>
  <r>
    <n v="169"/>
    <s v="Janice Cole"/>
    <x v="2"/>
    <n v="0.05"/>
    <n v="574.74"/>
    <n v="24.49"/>
    <x v="1"/>
    <x v="3"/>
    <s v="Technology"/>
    <x v="3"/>
    <s v="Large Box"/>
    <s v="Polycom ViaVideo™ Desktop Video Communications Unit"/>
    <n v="0.37"/>
    <s v="United States"/>
    <x v="0"/>
    <x v="17"/>
    <x v="26"/>
    <n v="70802"/>
    <x v="2"/>
    <d v="2015-01-10T00:00:00"/>
    <x v="36"/>
    <n v="12"/>
    <n v="6945.16"/>
    <n v="87463"/>
    <n v="574.69000000000005"/>
    <x v="0"/>
  </r>
  <r>
    <n v="169"/>
    <s v="Janice Cole"/>
    <x v="2"/>
    <n v="0.04"/>
    <n v="10.14"/>
    <n v="2.27"/>
    <x v="1"/>
    <x v="3"/>
    <s v="Office Supplies"/>
    <x v="7"/>
    <s v="Wrap Bag"/>
    <s v="Staples Wirebound Steno Books, 6&quot; x 9&quot;, 12/Pack"/>
    <n v="0.36"/>
    <s v="United States"/>
    <x v="0"/>
    <x v="17"/>
    <x v="26"/>
    <n v="70802"/>
    <x v="2"/>
    <d v="2015-01-07T00:00:00"/>
    <x v="37"/>
    <n v="3"/>
    <n v="30.94"/>
    <n v="87463"/>
    <n v="10.100000000000001"/>
    <x v="0"/>
  </r>
  <r>
    <n v="1777"/>
    <s v="Miriam Greenberg"/>
    <x v="2"/>
    <n v="0.02"/>
    <n v="10.06"/>
    <n v="2.06"/>
    <x v="1"/>
    <x v="1"/>
    <s v="Office Supplies"/>
    <x v="7"/>
    <s v="Wrap Bag"/>
    <s v="Riverleaf Stik-Withit® Designer Note Cubes®"/>
    <n v="0.39"/>
    <s v="United States"/>
    <x v="1"/>
    <x v="2"/>
    <x v="27"/>
    <n v="46383"/>
    <x v="2"/>
    <d v="2015-01-08T00:00:00"/>
    <x v="38"/>
    <n v="13"/>
    <n v="131.34"/>
    <n v="89940"/>
    <n v="10.040000000000001"/>
    <x v="1"/>
  </r>
  <r>
    <n v="2081"/>
    <s v="Matthew Conway"/>
    <x v="2"/>
    <n v="0.09"/>
    <n v="1.48"/>
    <n v="0.7"/>
    <x v="1"/>
    <x v="3"/>
    <s v="Office Supplies"/>
    <x v="14"/>
    <s v="Wrap Bag"/>
    <s v="Binder Clips by OIC"/>
    <n v="0.37"/>
    <s v="United States"/>
    <x v="3"/>
    <x v="11"/>
    <x v="28"/>
    <n v="14853"/>
    <x v="2"/>
    <d v="2015-01-05T00:00:00"/>
    <x v="39"/>
    <n v="6"/>
    <n v="8.9499999999999993"/>
    <n v="86092"/>
    <n v="1.39"/>
    <x v="3"/>
  </r>
  <r>
    <n v="193"/>
    <s v="Danny Hong"/>
    <x v="3"/>
    <n v="0"/>
    <n v="213.45"/>
    <n v="14.7"/>
    <x v="0"/>
    <x v="3"/>
    <s v="Technology"/>
    <x v="3"/>
    <s v="Jumbo Drum"/>
    <s v="Panasonic KX-P2130 Dot Matrix Printer"/>
    <n v="0.59"/>
    <s v="United States"/>
    <x v="2"/>
    <x v="15"/>
    <x v="29"/>
    <n v="84041"/>
    <x v="2"/>
    <d v="2015-01-05T00:00:00"/>
    <x v="40"/>
    <n v="1"/>
    <n v="224.12"/>
    <n v="90430"/>
    <n v="213.45"/>
    <x v="2"/>
  </r>
  <r>
    <n v="2203"/>
    <s v="Eddie Walker"/>
    <x v="0"/>
    <n v="0.03"/>
    <n v="399.98"/>
    <n v="12.06"/>
    <x v="0"/>
    <x v="2"/>
    <s v="Technology"/>
    <x v="3"/>
    <s v="Jumbo Box"/>
    <s v="Okidata ML320 Series Turbo Dot Matrix Printers"/>
    <n v="0.56000000000000005"/>
    <s v="United States"/>
    <x v="1"/>
    <x v="7"/>
    <x v="30"/>
    <n v="55445"/>
    <x v="3"/>
    <d v="2015-01-06T00:00:00"/>
    <x v="41"/>
    <n v="2"/>
    <n v="807"/>
    <n v="86052"/>
    <n v="399.95000000000005"/>
    <x v="1"/>
  </r>
  <r>
    <n v="3146"/>
    <s v="Maureen Stout"/>
    <x v="0"/>
    <n v="0.03"/>
    <n v="3.36"/>
    <n v="6.27"/>
    <x v="1"/>
    <x v="3"/>
    <s v="Office Supplies"/>
    <x v="5"/>
    <s v="Small Box"/>
    <s v="Cardinal Poly Pocket Divider Pockets for Ring Binders"/>
    <n v="0.4"/>
    <s v="United States"/>
    <x v="1"/>
    <x v="18"/>
    <x v="31"/>
    <n v="78577"/>
    <x v="3"/>
    <d v="2015-01-05T00:00:00"/>
    <x v="42"/>
    <n v="4"/>
    <n v="14.9"/>
    <n v="85850"/>
    <n v="3.33"/>
    <x v="1"/>
  </r>
  <r>
    <n v="3146"/>
    <s v="Maureen Stout"/>
    <x v="0"/>
    <n v="7.0000000000000007E-2"/>
    <n v="3.71"/>
    <n v="1.93"/>
    <x v="2"/>
    <x v="3"/>
    <s v="Office Supplies"/>
    <x v="7"/>
    <s v="Wrap Bag"/>
    <s v="&quot;While you Were Out&quot; Message Book, One Form per Page"/>
    <n v="0.35"/>
    <s v="United States"/>
    <x v="1"/>
    <x v="18"/>
    <x v="31"/>
    <n v="78577"/>
    <x v="3"/>
    <d v="2015-01-06T00:00:00"/>
    <x v="43"/>
    <n v="11"/>
    <n v="39.64"/>
    <n v="85850"/>
    <n v="3.64"/>
    <x v="1"/>
  </r>
  <r>
    <n v="915"/>
    <s v="Carol Sherrill"/>
    <x v="1"/>
    <n v="0.06"/>
    <n v="350.98"/>
    <n v="30"/>
    <x v="0"/>
    <x v="2"/>
    <s v="Furniture"/>
    <x v="9"/>
    <s v="Jumbo Drum"/>
    <s v="Office Star - Professional Matrix Back Chair with 2-to-1 Synchro Tilt and Mesh Fabric Seat"/>
    <n v="0.61"/>
    <s v="United States"/>
    <x v="1"/>
    <x v="18"/>
    <x v="32"/>
    <n v="77803"/>
    <x v="3"/>
    <d v="2015-01-05T00:00:00"/>
    <x v="44"/>
    <n v="1"/>
    <n v="346.52"/>
    <n v="86356"/>
    <n v="350.92"/>
    <x v="1"/>
  </r>
  <r>
    <n v="2393"/>
    <s v="Debbie Dillon"/>
    <x v="1"/>
    <n v="0.06"/>
    <n v="105.29"/>
    <n v="10.119999999999999"/>
    <x v="1"/>
    <x v="3"/>
    <s v="Furniture"/>
    <x v="11"/>
    <s v="Large Box"/>
    <s v="Eldon Antistatic Chair Mats for Low to Medium Pile Carpets"/>
    <n v="0.79"/>
    <s v="United States"/>
    <x v="0"/>
    <x v="5"/>
    <x v="33"/>
    <n v="30076"/>
    <x v="3"/>
    <d v="2015-01-06T00:00:00"/>
    <x v="45"/>
    <n v="12"/>
    <n v="1202.6600000000001"/>
    <n v="86951"/>
    <n v="105.23"/>
    <x v="0"/>
  </r>
  <r>
    <n v="916"/>
    <s v="Marion Wilcox"/>
    <x v="2"/>
    <n v="0.05"/>
    <n v="161.55000000000001"/>
    <n v="19.989999999999998"/>
    <x v="1"/>
    <x v="3"/>
    <s v="Office Supplies"/>
    <x v="6"/>
    <s v="Small Box"/>
    <s v="Fellowes Super Stor/Drawer® Files"/>
    <n v="0.66"/>
    <s v="United States"/>
    <x v="1"/>
    <x v="18"/>
    <x v="34"/>
    <n v="76028"/>
    <x v="3"/>
    <d v="2015-01-11T00:00:00"/>
    <x v="46"/>
    <n v="3"/>
    <n v="499.31"/>
    <n v="86357"/>
    <n v="161.5"/>
    <x v="1"/>
  </r>
  <r>
    <n v="1142"/>
    <s v="Russell Chan"/>
    <x v="4"/>
    <n v="0.05"/>
    <n v="363.25"/>
    <n v="19.989999999999998"/>
    <x v="1"/>
    <x v="2"/>
    <s v="Office Supplies"/>
    <x v="8"/>
    <s v="Small Box"/>
    <s v="Hoover WindTunnel™ Plus Canister Vacuum"/>
    <n v="0.56999999999999995"/>
    <s v="United States"/>
    <x v="1"/>
    <x v="18"/>
    <x v="35"/>
    <n v="76706"/>
    <x v="3"/>
    <d v="2015-01-06T00:00:00"/>
    <x v="47"/>
    <n v="7"/>
    <n v="2560.5500000000002"/>
    <n v="86573"/>
    <n v="363.2"/>
    <x v="1"/>
  </r>
  <r>
    <n v="890"/>
    <s v="Billie Fowler"/>
    <x v="0"/>
    <n v="0.08"/>
    <n v="1.81"/>
    <n v="0.75"/>
    <x v="1"/>
    <x v="1"/>
    <s v="Furniture"/>
    <x v="9"/>
    <s v="Jumbo Drum"/>
    <s v="Metal Folding Chairs, Beige, 4/Carton"/>
    <n v="0.57999999999999996"/>
    <s v="United States"/>
    <x v="1"/>
    <x v="18"/>
    <x v="36"/>
    <n v="76021"/>
    <x v="4"/>
    <d v="2015-01-06T00:00:00"/>
    <x v="48"/>
    <n v="11"/>
    <n v="19.97"/>
    <n v="89536"/>
    <n v="1.73"/>
    <x v="1"/>
  </r>
  <r>
    <n v="890"/>
    <s v="Billie Fowler"/>
    <x v="0"/>
    <n v="0.04"/>
    <n v="125.99"/>
    <n v="5.26"/>
    <x v="1"/>
    <x v="1"/>
    <s v="Technology"/>
    <x v="12"/>
    <s v="Small Box"/>
    <s v="232"/>
    <n v="0.55000000000000004"/>
    <s v="United States"/>
    <x v="1"/>
    <x v="18"/>
    <x v="36"/>
    <n v="76021"/>
    <x v="4"/>
    <d v="2015-01-05T00:00:00"/>
    <x v="49"/>
    <n v="6"/>
    <n v="660.03"/>
    <n v="89536"/>
    <n v="125.94999999999999"/>
    <x v="1"/>
  </r>
  <r>
    <n v="2630"/>
    <s v="Betsy Puckett"/>
    <x v="0"/>
    <n v="0.01"/>
    <n v="194.3"/>
    <n v="11.54"/>
    <x v="1"/>
    <x v="0"/>
    <s v="Furniture"/>
    <x v="11"/>
    <s v="Large Box"/>
    <s v="Electrix Halogen Magnifier Lamp"/>
    <n v="0.59"/>
    <s v="United States"/>
    <x v="1"/>
    <x v="19"/>
    <x v="37"/>
    <n v="73071"/>
    <x v="4"/>
    <d v="2015-01-07T00:00:00"/>
    <x v="50"/>
    <n v="5"/>
    <n v="1000.26"/>
    <n v="85914"/>
    <n v="194.29000000000002"/>
    <x v="1"/>
  </r>
  <r>
    <n v="2630"/>
    <s v="Betsy Puckett"/>
    <x v="0"/>
    <n v="0.02"/>
    <n v="209.84"/>
    <n v="21.21"/>
    <x v="1"/>
    <x v="0"/>
    <s v="Furniture"/>
    <x v="11"/>
    <s v="Large Box"/>
    <s v="Luxo Professional Fluorescent Magnifier Lamp with Clamp-Mount Base"/>
    <n v="0.59"/>
    <s v="United States"/>
    <x v="1"/>
    <x v="19"/>
    <x v="37"/>
    <n v="73071"/>
    <x v="4"/>
    <d v="2015-01-06T00:00:00"/>
    <x v="51"/>
    <n v="10"/>
    <n v="2184.9899999999998"/>
    <n v="85914"/>
    <n v="209.82"/>
    <x v="1"/>
  </r>
  <r>
    <n v="2630"/>
    <s v="Betsy Puckett"/>
    <x v="0"/>
    <n v="0"/>
    <n v="145.44999999999999"/>
    <n v="17.850000000000001"/>
    <x v="0"/>
    <x v="0"/>
    <s v="Technology"/>
    <x v="3"/>
    <s v="Jumbo Drum"/>
    <s v="Panasonic KX-P1150 Dot Matrix Printer"/>
    <n v="0.56000000000000005"/>
    <s v="United States"/>
    <x v="1"/>
    <x v="19"/>
    <x v="37"/>
    <n v="73071"/>
    <x v="4"/>
    <d v="2015-01-07T00:00:00"/>
    <x v="52"/>
    <n v="8"/>
    <n v="1191.2"/>
    <n v="85914"/>
    <n v="145.44999999999999"/>
    <x v="1"/>
  </r>
  <r>
    <n v="2206"/>
    <s v="Bobby Powell"/>
    <x v="1"/>
    <n v="0.03"/>
    <n v="28.48"/>
    <n v="1.99"/>
    <x v="1"/>
    <x v="1"/>
    <s v="Technology"/>
    <x v="1"/>
    <s v="Small Pack"/>
    <s v="Memorex 4.7GB DVD+RW, 3/Pack"/>
    <n v="0.4"/>
    <s v="United States"/>
    <x v="1"/>
    <x v="20"/>
    <x v="38"/>
    <n v="50501"/>
    <x v="4"/>
    <d v="2015-01-06T00:00:00"/>
    <x v="53"/>
    <n v="2"/>
    <n v="55.25"/>
    <n v="86258"/>
    <n v="28.45"/>
    <x v="1"/>
  </r>
  <r>
    <n v="2206"/>
    <s v="Bobby Powell"/>
    <x v="1"/>
    <n v="0.01"/>
    <n v="205.99"/>
    <n v="5.99"/>
    <x v="1"/>
    <x v="1"/>
    <s v="Technology"/>
    <x v="12"/>
    <s v="Small Box"/>
    <s v="3285"/>
    <n v="0.59"/>
    <s v="United States"/>
    <x v="1"/>
    <x v="20"/>
    <x v="38"/>
    <n v="50501"/>
    <x v="4"/>
    <d v="2015-01-07T00:00:00"/>
    <x v="54"/>
    <n v="3"/>
    <n v="551.22"/>
    <n v="86258"/>
    <n v="205.98000000000002"/>
    <x v="1"/>
  </r>
  <r>
    <n v="3125"/>
    <s v="Guy McDonald"/>
    <x v="1"/>
    <n v="0.08"/>
    <n v="120.97"/>
    <n v="26.3"/>
    <x v="0"/>
    <x v="2"/>
    <s v="Technology"/>
    <x v="3"/>
    <s v="Jumbo Drum"/>
    <s v="Canon S750 Color Inkjet Printer"/>
    <n v="0.38"/>
    <s v="United States"/>
    <x v="1"/>
    <x v="10"/>
    <x v="39"/>
    <n v="60056"/>
    <x v="4"/>
    <d v="2015-01-07T00:00:00"/>
    <x v="55"/>
    <n v="2"/>
    <n v="233.58"/>
    <n v="87285"/>
    <n v="120.89"/>
    <x v="1"/>
  </r>
  <r>
    <n v="451"/>
    <s v="Joyce Murray"/>
    <x v="2"/>
    <n v="0.01"/>
    <n v="8.8800000000000008"/>
    <n v="6.28"/>
    <x v="1"/>
    <x v="2"/>
    <s v="Office Supplies"/>
    <x v="5"/>
    <s v="Small Box"/>
    <s v="GBC Instant Index™ System for Binding Systems"/>
    <n v="0.35"/>
    <s v="United States"/>
    <x v="2"/>
    <x v="8"/>
    <x v="40"/>
    <n v="94024"/>
    <x v="4"/>
    <d v="2015-01-10T00:00:00"/>
    <x v="56"/>
    <n v="2"/>
    <n v="19.86"/>
    <n v="86013"/>
    <n v="8.870000000000001"/>
    <x v="2"/>
  </r>
  <r>
    <n v="451"/>
    <s v="Joyce Murray"/>
    <x v="2"/>
    <n v="0.06"/>
    <n v="2.88"/>
    <n v="0.99"/>
    <x v="1"/>
    <x v="2"/>
    <s v="Office Supplies"/>
    <x v="13"/>
    <s v="Small Box"/>
    <s v="Avery 514"/>
    <n v="0.36"/>
    <s v="United States"/>
    <x v="2"/>
    <x v="8"/>
    <x v="40"/>
    <n v="94024"/>
    <x v="4"/>
    <d v="2015-01-14T00:00:00"/>
    <x v="57"/>
    <n v="8"/>
    <n v="23.26"/>
    <n v="86013"/>
    <n v="2.82"/>
    <x v="2"/>
  </r>
  <r>
    <n v="1314"/>
    <s v="Keith Marsh"/>
    <x v="2"/>
    <n v="0.05"/>
    <n v="80.98"/>
    <n v="35"/>
    <x v="1"/>
    <x v="2"/>
    <s v="Office Supplies"/>
    <x v="6"/>
    <s v="Large Box"/>
    <s v="Carina Double Wide Media Storage Towers in Natural &amp; Black"/>
    <n v="0.81"/>
    <s v="United States"/>
    <x v="2"/>
    <x v="8"/>
    <x v="10"/>
    <n v="90058"/>
    <x v="4"/>
    <d v="2015-01-09T00:00:00"/>
    <x v="58"/>
    <n v="34"/>
    <n v="2710.47"/>
    <n v="27013"/>
    <n v="80.930000000000007"/>
    <x v="2"/>
  </r>
  <r>
    <n v="1314"/>
    <s v="Keith Marsh"/>
    <x v="2"/>
    <n v="0.05"/>
    <n v="279.48"/>
    <n v="35"/>
    <x v="1"/>
    <x v="2"/>
    <s v="Office Supplies"/>
    <x v="6"/>
    <s v="Large Box"/>
    <s v="Tennsco Snap-Together Open Shelving Units, Starter Sets and Add-On Units"/>
    <n v="0.8"/>
    <s v="United States"/>
    <x v="2"/>
    <x v="8"/>
    <x v="10"/>
    <n v="90058"/>
    <x v="4"/>
    <d v="2015-01-05T00:00:00"/>
    <x v="59"/>
    <n v="31"/>
    <n v="8354.73"/>
    <n v="27013"/>
    <n v="279.43"/>
    <x v="2"/>
  </r>
  <r>
    <n v="1316"/>
    <s v="Marion Lindsey"/>
    <x v="2"/>
    <n v="0.05"/>
    <n v="80.98"/>
    <n v="35"/>
    <x v="1"/>
    <x v="2"/>
    <s v="Office Supplies"/>
    <x v="6"/>
    <s v="Large Box"/>
    <s v="Carina Double Wide Media Storage Towers in Natural &amp; Black"/>
    <n v="0.81"/>
    <s v="United States"/>
    <x v="2"/>
    <x v="3"/>
    <x v="41"/>
    <n v="80022"/>
    <x v="4"/>
    <d v="2015-01-09T00:00:00"/>
    <x v="58"/>
    <n v="8"/>
    <n v="637.76"/>
    <n v="87603"/>
    <n v="80.930000000000007"/>
    <x v="2"/>
  </r>
  <r>
    <n v="1316"/>
    <s v="Marion Lindsey"/>
    <x v="2"/>
    <n v="0.05"/>
    <n v="279.48"/>
    <n v="35"/>
    <x v="1"/>
    <x v="2"/>
    <s v="Office Supplies"/>
    <x v="6"/>
    <s v="Large Box"/>
    <s v="Tennsco Snap-Together Open Shelving Units, Starter Sets and Add-On Units"/>
    <n v="0.8"/>
    <s v="United States"/>
    <x v="2"/>
    <x v="3"/>
    <x v="41"/>
    <n v="80022"/>
    <x v="4"/>
    <d v="2015-01-05T00:00:00"/>
    <x v="59"/>
    <n v="8"/>
    <n v="2156.06"/>
    <n v="87603"/>
    <n v="279.43"/>
    <x v="2"/>
  </r>
  <r>
    <n v="3331"/>
    <s v="Elisabeth Shaw"/>
    <x v="4"/>
    <n v="0.09"/>
    <n v="5.98"/>
    <n v="4.6900000000000004"/>
    <x v="1"/>
    <x v="3"/>
    <s v="Office Supplies"/>
    <x v="6"/>
    <s v="Small Box"/>
    <s v="Perma STOR-ALL™ Hanging File Box, 13 1/8&quot;W x 12 1/4&quot;D x 10 1/2&quot;H"/>
    <n v="0.68"/>
    <s v="United States"/>
    <x v="0"/>
    <x v="12"/>
    <x v="42"/>
    <n v="32174"/>
    <x v="4"/>
    <d v="2015-01-06T00:00:00"/>
    <x v="60"/>
    <n v="11"/>
    <n v="65.849999999999994"/>
    <n v="86283"/>
    <n v="5.8900000000000006"/>
    <x v="0"/>
  </r>
  <r>
    <n v="1085"/>
    <s v="Ted Dunlap"/>
    <x v="3"/>
    <n v="0.05"/>
    <n v="7.64"/>
    <n v="5.83"/>
    <x v="1"/>
    <x v="2"/>
    <s v="Office Supplies"/>
    <x v="7"/>
    <s v="Wrap Bag"/>
    <s v="Rediform Wirebound &quot;Phone Memo&quot; Message Book, 11 x 5-3/4"/>
    <n v="0.36"/>
    <s v="United States"/>
    <x v="3"/>
    <x v="11"/>
    <x v="43"/>
    <n v="11729"/>
    <x v="4"/>
    <d v="2015-01-06T00:00:00"/>
    <x v="61"/>
    <n v="6"/>
    <n v="47.18"/>
    <n v="86122"/>
    <n v="7.59"/>
    <x v="3"/>
  </r>
  <r>
    <n v="2151"/>
    <s v="Melinda Rogers"/>
    <x v="3"/>
    <n v="0.08"/>
    <n v="243.98"/>
    <n v="43.32"/>
    <x v="0"/>
    <x v="3"/>
    <s v="Furniture"/>
    <x v="9"/>
    <s v="Jumbo Drum"/>
    <s v="Hon Deluxe Fabric Upholstered Stacking Chairs, Rounded Back"/>
    <n v="0.55000000000000004"/>
    <s v="United States"/>
    <x v="1"/>
    <x v="20"/>
    <x v="44"/>
    <n v="52001"/>
    <x v="4"/>
    <d v="2015-01-06T00:00:00"/>
    <x v="62"/>
    <n v="1"/>
    <n v="248.84"/>
    <n v="90404"/>
    <n v="243.89999999999998"/>
    <x v="1"/>
  </r>
  <r>
    <n v="1793"/>
    <s v="Derek Jernigan"/>
    <x v="0"/>
    <n v="0.04"/>
    <n v="880.98"/>
    <n v="44.55"/>
    <x v="0"/>
    <x v="2"/>
    <s v="Furniture"/>
    <x v="10"/>
    <s v="Jumbo Box"/>
    <s v="Riverside Palais Royal Lawyers Bookcase, Royale Cherry Finish"/>
    <n v="0.62"/>
    <s v="United States"/>
    <x v="1"/>
    <x v="10"/>
    <x v="45"/>
    <n v="61401"/>
    <x v="5"/>
    <d v="2015-01-07T00:00:00"/>
    <x v="63"/>
    <n v="8"/>
    <n v="6968.9"/>
    <n v="87853"/>
    <n v="880.94"/>
    <x v="1"/>
  </r>
  <r>
    <n v="2418"/>
    <s v="Kyle Fink"/>
    <x v="0"/>
    <n v="0.03"/>
    <n v="2.1"/>
    <n v="0.7"/>
    <x v="1"/>
    <x v="1"/>
    <s v="Office Supplies"/>
    <x v="2"/>
    <s v="Wrap Bag"/>
    <s v="Sanford EarthWrite® Recycled Pencils, Medium Soft, #2"/>
    <n v="0.56999999999999995"/>
    <s v="United States"/>
    <x v="0"/>
    <x v="21"/>
    <x v="46"/>
    <n v="23805"/>
    <x v="5"/>
    <d v="2015-01-07T00:00:00"/>
    <x v="64"/>
    <n v="4"/>
    <n v="8.7200000000000006"/>
    <n v="86750"/>
    <n v="2.0700000000000003"/>
    <x v="0"/>
  </r>
  <r>
    <n v="1782"/>
    <s v="Lawrence Dennis"/>
    <x v="1"/>
    <n v="0.03"/>
    <n v="3.28"/>
    <n v="3.97"/>
    <x v="1"/>
    <x v="2"/>
    <s v="Office Supplies"/>
    <x v="2"/>
    <s v="Wrap Bag"/>
    <s v="Newell 342"/>
    <n v="0.56000000000000005"/>
    <s v="United States"/>
    <x v="2"/>
    <x v="8"/>
    <x v="47"/>
    <n v="92672"/>
    <x v="5"/>
    <d v="2015-01-08T00:00:00"/>
    <x v="65"/>
    <n v="7"/>
    <n v="24.57"/>
    <n v="89856"/>
    <n v="3.25"/>
    <x v="2"/>
  </r>
  <r>
    <n v="783"/>
    <s v="Carlos Byrd"/>
    <x v="2"/>
    <n v="0.02"/>
    <n v="100.98"/>
    <n v="35.840000000000003"/>
    <x v="0"/>
    <x v="0"/>
    <s v="Furniture"/>
    <x v="10"/>
    <s v="Jumbo Box"/>
    <s v="Bush Westfield Collection Bookcases, Fully Assembled"/>
    <n v="0.62"/>
    <s v="United States"/>
    <x v="3"/>
    <x v="22"/>
    <x v="48"/>
    <n v="6010"/>
    <x v="5"/>
    <d v="2015-01-06T00:00:00"/>
    <x v="66"/>
    <n v="6"/>
    <n v="614.99"/>
    <n v="90961"/>
    <n v="100.96000000000001"/>
    <x v="3"/>
  </r>
  <r>
    <n v="1828"/>
    <s v="Stacey Lucas"/>
    <x v="2"/>
    <n v="0.05"/>
    <n v="7.1"/>
    <n v="6.05"/>
    <x v="1"/>
    <x v="3"/>
    <s v="Office Supplies"/>
    <x v="5"/>
    <s v="Small Box"/>
    <s v="Wilson Jones Hanging View Binder, White, 1&quot;"/>
    <n v="0.39"/>
    <s v="United States"/>
    <x v="1"/>
    <x v="20"/>
    <x v="49"/>
    <n v="50613"/>
    <x v="5"/>
    <d v="2015-01-06T00:00:00"/>
    <x v="67"/>
    <n v="14"/>
    <n v="100.99"/>
    <n v="86960"/>
    <n v="7.05"/>
    <x v="1"/>
  </r>
  <r>
    <n v="1828"/>
    <s v="Stacey Lucas"/>
    <x v="2"/>
    <n v="0.04"/>
    <n v="20.95"/>
    <n v="4"/>
    <x v="1"/>
    <x v="3"/>
    <s v="Technology"/>
    <x v="1"/>
    <s v="Small Box"/>
    <s v="Fellowes Basic 104-Key Keyboard, Platinum"/>
    <n v="0.6"/>
    <s v="United States"/>
    <x v="1"/>
    <x v="20"/>
    <x v="49"/>
    <n v="50613"/>
    <x v="5"/>
    <d v="2015-01-11T00:00:00"/>
    <x v="68"/>
    <n v="7"/>
    <n v="142.06"/>
    <n v="86960"/>
    <n v="20.91"/>
    <x v="1"/>
  </r>
  <r>
    <n v="1829"/>
    <s v="Suzanne Cochran"/>
    <x v="2"/>
    <n v="0.05"/>
    <n v="39.06"/>
    <n v="10.55"/>
    <x v="1"/>
    <x v="3"/>
    <s v="Office Supplies"/>
    <x v="5"/>
    <s v="Small Box"/>
    <s v="Ibico Recycled Linen-Style Covers"/>
    <n v="0.37"/>
    <s v="United States"/>
    <x v="1"/>
    <x v="20"/>
    <x v="50"/>
    <n v="52402"/>
    <x v="5"/>
    <d v="2015-01-13T00:00:00"/>
    <x v="69"/>
    <n v="9"/>
    <n v="363.74"/>
    <n v="86960"/>
    <n v="39.010000000000005"/>
    <x v="1"/>
  </r>
  <r>
    <n v="1829"/>
    <s v="Suzanne Cochran"/>
    <x v="2"/>
    <n v="0.04"/>
    <n v="3.52"/>
    <n v="6.83"/>
    <x v="1"/>
    <x v="3"/>
    <s v="Office Supplies"/>
    <x v="5"/>
    <s v="Small Box"/>
    <s v="Self-Adhesive Ring Binder Labels"/>
    <n v="0.38"/>
    <s v="United States"/>
    <x v="1"/>
    <x v="20"/>
    <x v="50"/>
    <n v="52402"/>
    <x v="5"/>
    <d v="2015-01-15T00:00:00"/>
    <x v="70"/>
    <n v="4"/>
    <n v="15.93"/>
    <n v="86960"/>
    <n v="3.48"/>
    <x v="1"/>
  </r>
  <r>
    <n v="1829"/>
    <s v="Suzanne Cochran"/>
    <x v="2"/>
    <n v="0.02"/>
    <n v="15.51"/>
    <n v="17.78"/>
    <x v="1"/>
    <x v="3"/>
    <s v="Office Supplies"/>
    <x v="6"/>
    <s v="Small Box"/>
    <s v="Tenex File Box, Personal Filing Tote with Lid, Black"/>
    <n v="0.59"/>
    <s v="United States"/>
    <x v="1"/>
    <x v="20"/>
    <x v="50"/>
    <n v="52402"/>
    <x v="5"/>
    <d v="2015-01-13T00:00:00"/>
    <x v="71"/>
    <n v="1"/>
    <n v="21.28"/>
    <n v="86960"/>
    <n v="15.49"/>
    <x v="1"/>
  </r>
  <r>
    <n v="2146"/>
    <s v="Courtney Boyd"/>
    <x v="2"/>
    <n v="0.05"/>
    <n v="20.34"/>
    <n v="35"/>
    <x v="1"/>
    <x v="3"/>
    <s v="Office Supplies"/>
    <x v="6"/>
    <s v="Large Box"/>
    <s v="Tennsco Commercial Shelving"/>
    <n v="0.84"/>
    <s v="United States"/>
    <x v="0"/>
    <x v="21"/>
    <x v="51"/>
    <n v="20151"/>
    <x v="5"/>
    <d v="2015-01-10T00:00:00"/>
    <x v="72"/>
    <n v="2"/>
    <n v="53.02"/>
    <n v="87071"/>
    <n v="20.29"/>
    <x v="0"/>
  </r>
  <r>
    <n v="211"/>
    <s v="Anna Wood"/>
    <x v="4"/>
    <n v="0.01"/>
    <n v="10.06"/>
    <n v="2.06"/>
    <x v="1"/>
    <x v="1"/>
    <s v="Office Supplies"/>
    <x v="7"/>
    <s v="Wrap Bag"/>
    <s v="Riverleaf Stik-Withit® Designer Note Cubes®"/>
    <n v="0.39"/>
    <s v="United States"/>
    <x v="3"/>
    <x v="11"/>
    <x v="52"/>
    <n v="13501"/>
    <x v="5"/>
    <d v="2015-01-08T00:00:00"/>
    <x v="73"/>
    <n v="2"/>
    <n v="21.2"/>
    <n v="85964"/>
    <n v="10.050000000000001"/>
    <x v="3"/>
  </r>
  <r>
    <n v="211"/>
    <s v="Anna Wood"/>
    <x v="4"/>
    <n v="0"/>
    <n v="65.989999999999995"/>
    <n v="5.92"/>
    <x v="1"/>
    <x v="1"/>
    <s v="Technology"/>
    <x v="12"/>
    <s v="Small Box"/>
    <s v="252"/>
    <n v="0.55000000000000004"/>
    <s v="United States"/>
    <x v="3"/>
    <x v="11"/>
    <x v="52"/>
    <n v="13501"/>
    <x v="5"/>
    <d v="2015-01-08T00:00:00"/>
    <x v="74"/>
    <n v="3"/>
    <n v="173.32"/>
    <n v="85964"/>
    <n v="65.989999999999995"/>
    <x v="3"/>
  </r>
  <r>
    <n v="3347"/>
    <s v="Carrie McIntosh"/>
    <x v="4"/>
    <n v="7.0000000000000007E-2"/>
    <n v="7.68"/>
    <n v="6.16"/>
    <x v="2"/>
    <x v="1"/>
    <s v="Office Supplies"/>
    <x v="5"/>
    <s v="Small Box"/>
    <s v="GBC VeloBinder Strips"/>
    <n v="0.35"/>
    <s v="United States"/>
    <x v="0"/>
    <x v="12"/>
    <x v="53"/>
    <n v="33411"/>
    <x v="5"/>
    <d v="2015-01-08T00:00:00"/>
    <x v="75"/>
    <n v="1"/>
    <n v="22.13"/>
    <n v="89355"/>
    <n v="7.6099999999999994"/>
    <x v="0"/>
  </r>
  <r>
    <n v="3347"/>
    <s v="Carrie McIntosh"/>
    <x v="4"/>
    <n v="0.05"/>
    <n v="6.64"/>
    <n v="4.95"/>
    <x v="2"/>
    <x v="1"/>
    <s v="Furniture"/>
    <x v="11"/>
    <s v="Small Pack"/>
    <s v="G.E. Longer-Life Indoor Recessed Floodlight Bulbs"/>
    <n v="0.37"/>
    <s v="United States"/>
    <x v="0"/>
    <x v="12"/>
    <x v="53"/>
    <n v="33411"/>
    <x v="5"/>
    <d v="2015-01-08T00:00:00"/>
    <x v="76"/>
    <n v="5"/>
    <n v="34.17"/>
    <n v="89355"/>
    <n v="6.59"/>
    <x v="0"/>
  </r>
  <r>
    <n v="799"/>
    <s v="Lee McKenna Gregory"/>
    <x v="3"/>
    <n v="0.01"/>
    <n v="150.97999999999999"/>
    <n v="30"/>
    <x v="0"/>
    <x v="1"/>
    <s v="Furniture"/>
    <x v="9"/>
    <s v="Jumbo Drum"/>
    <s v="Novimex Swivel Fabric Task Chair"/>
    <n v="0.74"/>
    <s v="United States"/>
    <x v="0"/>
    <x v="23"/>
    <x v="54"/>
    <n v="29915"/>
    <x v="5"/>
    <d v="2015-01-08T00:00:00"/>
    <x v="77"/>
    <n v="6"/>
    <n v="958.46"/>
    <n v="89909"/>
    <n v="150.97"/>
    <x v="0"/>
  </r>
  <r>
    <n v="799"/>
    <s v="Lee McKenna Gregory"/>
    <x v="3"/>
    <n v="0.01"/>
    <n v="28.28"/>
    <n v="13.99"/>
    <x v="2"/>
    <x v="1"/>
    <s v="Office Supplies"/>
    <x v="6"/>
    <s v="Medium Box"/>
    <s v="Eldon Portable Mobile Manager"/>
    <n v="0.57999999999999996"/>
    <s v="United States"/>
    <x v="0"/>
    <x v="23"/>
    <x v="54"/>
    <n v="29915"/>
    <x v="5"/>
    <d v="2015-01-08T00:00:00"/>
    <x v="78"/>
    <n v="12"/>
    <n v="368.84"/>
    <n v="89909"/>
    <n v="28.27"/>
    <x v="0"/>
  </r>
  <r>
    <n v="799"/>
    <s v="Lee McKenna Gregory"/>
    <x v="3"/>
    <n v="0.03"/>
    <n v="35.99"/>
    <n v="1.1000000000000001"/>
    <x v="1"/>
    <x v="1"/>
    <s v="Technology"/>
    <x v="12"/>
    <s v="Small Box"/>
    <s v="Accessory35"/>
    <n v="0.55000000000000004"/>
    <s v="United States"/>
    <x v="0"/>
    <x v="23"/>
    <x v="54"/>
    <n v="29915"/>
    <x v="5"/>
    <d v="2015-01-07T00:00:00"/>
    <x v="79"/>
    <n v="1"/>
    <n v="30.86"/>
    <n v="89909"/>
    <n v="35.96"/>
    <x v="0"/>
  </r>
  <r>
    <n v="1950"/>
    <s v="Leslie Shannon"/>
    <x v="3"/>
    <n v="0.01"/>
    <n v="6.68"/>
    <n v="4.91"/>
    <x v="1"/>
    <x v="0"/>
    <s v="Office Supplies"/>
    <x v="7"/>
    <s v="Small Box"/>
    <s v="Xerox 1986"/>
    <n v="0.37"/>
    <s v="United States"/>
    <x v="2"/>
    <x v="24"/>
    <x v="55"/>
    <n v="59750"/>
    <x v="5"/>
    <d v="2015-01-08T00:00:00"/>
    <x v="80"/>
    <n v="7"/>
    <n v="51.03"/>
    <n v="90414"/>
    <n v="6.67"/>
    <x v="2"/>
  </r>
  <r>
    <n v="2290"/>
    <s v="Glen Robertson"/>
    <x v="3"/>
    <n v="0"/>
    <n v="42.98"/>
    <n v="4.62"/>
    <x v="1"/>
    <x v="2"/>
    <s v="Office Supplies"/>
    <x v="8"/>
    <s v="Small Box"/>
    <s v="Belkin F9M820V08 8 Outlet Surge"/>
    <n v="0.56000000000000005"/>
    <s v="United States"/>
    <x v="1"/>
    <x v="7"/>
    <x v="56"/>
    <n v="55433"/>
    <x v="5"/>
    <d v="2015-01-08T00:00:00"/>
    <x v="81"/>
    <n v="12"/>
    <n v="558.41"/>
    <n v="88163"/>
    <n v="42.98"/>
    <x v="1"/>
  </r>
  <r>
    <n v="2290"/>
    <s v="Glen Robertson"/>
    <x v="3"/>
    <n v="0.03"/>
    <n v="21.78"/>
    <n v="5.94"/>
    <x v="1"/>
    <x v="2"/>
    <s v="Office Supplies"/>
    <x v="8"/>
    <s v="Medium Box"/>
    <s v="Holmes HEPA Air Purifier"/>
    <n v="0.5"/>
    <s v="United States"/>
    <x v="1"/>
    <x v="7"/>
    <x v="56"/>
    <n v="55433"/>
    <x v="5"/>
    <d v="2015-01-08T00:00:00"/>
    <x v="82"/>
    <n v="13"/>
    <n v="290.22000000000003"/>
    <n v="88163"/>
    <n v="21.75"/>
    <x v="1"/>
  </r>
  <r>
    <n v="3285"/>
    <s v="Ricky Garner"/>
    <x v="3"/>
    <n v="0.06"/>
    <n v="1.7"/>
    <n v="1.99"/>
    <x v="1"/>
    <x v="1"/>
    <s v="Technology"/>
    <x v="1"/>
    <s v="Small Pack"/>
    <s v="BASF Silver 74 Minute CD-R"/>
    <n v="0.51"/>
    <s v="United States"/>
    <x v="0"/>
    <x v="21"/>
    <x v="57"/>
    <n v="20170"/>
    <x v="5"/>
    <d v="2015-01-07T00:00:00"/>
    <x v="83"/>
    <n v="7"/>
    <n v="12.15"/>
    <n v="90750"/>
    <n v="1.64"/>
    <x v="0"/>
  </r>
  <r>
    <n v="3285"/>
    <s v="Ricky Garner"/>
    <x v="3"/>
    <n v="0.01"/>
    <n v="30.98"/>
    <n v="5.09"/>
    <x v="1"/>
    <x v="1"/>
    <s v="Office Supplies"/>
    <x v="7"/>
    <s v="Small Box"/>
    <s v="Xerox 19"/>
    <n v="0.4"/>
    <s v="United States"/>
    <x v="0"/>
    <x v="21"/>
    <x v="57"/>
    <n v="20170"/>
    <x v="5"/>
    <d v="2015-01-08T00:00:00"/>
    <x v="84"/>
    <n v="9"/>
    <n v="288.42"/>
    <n v="90750"/>
    <n v="30.97"/>
    <x v="0"/>
  </r>
  <r>
    <n v="619"/>
    <s v="Howard Rogers"/>
    <x v="0"/>
    <n v="0.03"/>
    <n v="14.2"/>
    <n v="5.3"/>
    <x v="1"/>
    <x v="1"/>
    <s v="Furniture"/>
    <x v="11"/>
    <s v="Wrap Bag"/>
    <s v="Coloredge Poster Frame"/>
    <n v="0.46"/>
    <s v="United States"/>
    <x v="1"/>
    <x v="25"/>
    <x v="58"/>
    <n v="48195"/>
    <x v="6"/>
    <d v="2015-01-08T00:00:00"/>
    <x v="85"/>
    <n v="14"/>
    <n v="205.98"/>
    <n v="88196"/>
    <n v="14.17"/>
    <x v="1"/>
  </r>
  <r>
    <n v="3"/>
    <s v="Bonnie Potter"/>
    <x v="1"/>
    <n v="0.01"/>
    <n v="2.84"/>
    <n v="0.93"/>
    <x v="2"/>
    <x v="3"/>
    <s v="Office Supplies"/>
    <x v="2"/>
    <s v="Wrap Bag"/>
    <s v="SANFORD Liquid Accent™ Tank-Style Highlighters"/>
    <n v="0.54"/>
    <s v="United States"/>
    <x v="2"/>
    <x v="4"/>
    <x v="59"/>
    <n v="98221"/>
    <x v="6"/>
    <d v="2015-01-08T00:00:00"/>
    <x v="86"/>
    <n v="4"/>
    <n v="13.01"/>
    <n v="88522"/>
    <n v="2.83"/>
    <x v="2"/>
  </r>
  <r>
    <n v="651"/>
    <s v="Leah Clapp"/>
    <x v="1"/>
    <n v="0.08"/>
    <n v="15.99"/>
    <n v="13.18"/>
    <x v="1"/>
    <x v="1"/>
    <s v="Office Supplies"/>
    <x v="5"/>
    <s v="Small Box"/>
    <s v="GBC Pre-Punched Binding Paper, Plastic, White, 8-1/2&quot; x 11&quot;"/>
    <n v="0.37"/>
    <s v="United States"/>
    <x v="2"/>
    <x v="26"/>
    <x v="60"/>
    <n v="89115"/>
    <x v="6"/>
    <d v="2015-01-08T00:00:00"/>
    <x v="87"/>
    <n v="12"/>
    <n v="192.33"/>
    <n v="91575"/>
    <n v="15.91"/>
    <x v="2"/>
  </r>
  <r>
    <n v="2630"/>
    <s v="Betsy Puckett"/>
    <x v="1"/>
    <n v="7.0000000000000007E-2"/>
    <n v="65.989999999999995"/>
    <n v="5.99"/>
    <x v="1"/>
    <x v="0"/>
    <s v="Technology"/>
    <x v="12"/>
    <s v="Small Box"/>
    <s v="i1000"/>
    <n v="0.57999999999999996"/>
    <s v="United States"/>
    <x v="1"/>
    <x v="19"/>
    <x v="37"/>
    <n v="73071"/>
    <x v="6"/>
    <d v="2015-01-08T00:00:00"/>
    <x v="88"/>
    <n v="3"/>
    <n v="165.71"/>
    <n v="85915"/>
    <n v="65.92"/>
    <x v="1"/>
  </r>
  <r>
    <n v="1781"/>
    <s v="Jackie Capps"/>
    <x v="2"/>
    <n v="0.03"/>
    <n v="5.08"/>
    <n v="2.0299999999999998"/>
    <x v="1"/>
    <x v="2"/>
    <s v="Furniture"/>
    <x v="11"/>
    <s v="Wrap Bag"/>
    <s v="Master Caster Door Stop, Brown"/>
    <n v="0.51"/>
    <s v="United States"/>
    <x v="2"/>
    <x v="8"/>
    <x v="61"/>
    <n v="94070"/>
    <x v="6"/>
    <d v="2015-01-12T00:00:00"/>
    <x v="89"/>
    <n v="4"/>
    <n v="21.96"/>
    <n v="89858"/>
    <n v="5.05"/>
    <x v="2"/>
  </r>
  <r>
    <n v="3123"/>
    <s v="Jamie Manning"/>
    <x v="2"/>
    <n v="0.02"/>
    <n v="7.1"/>
    <n v="6.05"/>
    <x v="1"/>
    <x v="2"/>
    <s v="Office Supplies"/>
    <x v="5"/>
    <s v="Small Box"/>
    <s v="Wilson Jones Hanging View Binder, White, 1&quot;"/>
    <n v="0.39"/>
    <s v="United States"/>
    <x v="1"/>
    <x v="10"/>
    <x v="62"/>
    <n v="60160"/>
    <x v="6"/>
    <d v="2015-01-09T00:00:00"/>
    <x v="90"/>
    <n v="8"/>
    <n v="61.5"/>
    <n v="87287"/>
    <n v="7.08"/>
    <x v="1"/>
  </r>
  <r>
    <n v="3303"/>
    <s v="Carole Creech"/>
    <x v="2"/>
    <n v="0.04"/>
    <n v="33.89"/>
    <n v="5.0999999999999996"/>
    <x v="1"/>
    <x v="2"/>
    <s v="Office Supplies"/>
    <x v="6"/>
    <s v="Small Box"/>
    <s v="File Shuttle II and Handi-File, Black"/>
    <n v="0.6"/>
    <s v="United States"/>
    <x v="0"/>
    <x v="12"/>
    <x v="63"/>
    <n v="33461"/>
    <x v="6"/>
    <d v="2015-01-12T00:00:00"/>
    <x v="91"/>
    <n v="6"/>
    <n v="200.64"/>
    <n v="87795"/>
    <n v="33.85"/>
    <x v="0"/>
  </r>
  <r>
    <n v="1367"/>
    <s v="James Hunter"/>
    <x v="4"/>
    <n v="0.03"/>
    <n v="73.98"/>
    <n v="14.52"/>
    <x v="1"/>
    <x v="1"/>
    <s v="Technology"/>
    <x v="1"/>
    <s v="Small Box"/>
    <s v="Keytronic French Keyboard"/>
    <n v="0.65"/>
    <s v="United States"/>
    <x v="1"/>
    <x v="18"/>
    <x v="64"/>
    <n v="79424"/>
    <x v="6"/>
    <d v="2015-01-10T00:00:00"/>
    <x v="92"/>
    <n v="1"/>
    <n v="79.02"/>
    <n v="90513"/>
    <n v="73.95"/>
    <x v="1"/>
  </r>
  <r>
    <n v="1606"/>
    <s v="Don Rogers"/>
    <x v="4"/>
    <n v="0.05"/>
    <n v="1.98"/>
    <n v="4.7699999999999996"/>
    <x v="1"/>
    <x v="2"/>
    <s v="Office Supplies"/>
    <x v="5"/>
    <s v="Small Box"/>
    <s v="Avery Reinforcements for Hole-Punch Pages"/>
    <n v="0.4"/>
    <s v="United States"/>
    <x v="3"/>
    <x v="11"/>
    <x v="65"/>
    <n v="11010"/>
    <x v="6"/>
    <d v="2015-01-08T00:00:00"/>
    <x v="93"/>
    <n v="1"/>
    <n v="3.53"/>
    <n v="87993"/>
    <n v="1.93"/>
    <x v="3"/>
  </r>
  <r>
    <n v="1606"/>
    <s v="Don Rogers"/>
    <x v="4"/>
    <n v="7.0000000000000007E-2"/>
    <n v="699.99"/>
    <n v="24.49"/>
    <x v="2"/>
    <x v="2"/>
    <s v="Technology"/>
    <x v="4"/>
    <s v="Large Box"/>
    <s v="Canon PC1060 Personal Laser Copier"/>
    <n v="0.41"/>
    <s v="United States"/>
    <x v="3"/>
    <x v="11"/>
    <x v="65"/>
    <n v="11010"/>
    <x v="6"/>
    <d v="2015-01-08T00:00:00"/>
    <x v="94"/>
    <n v="1"/>
    <n v="706.56"/>
    <n v="87993"/>
    <n v="699.92"/>
    <x v="3"/>
  </r>
  <r>
    <n v="1606"/>
    <s v="Don Rogers"/>
    <x v="4"/>
    <n v="7.0000000000000007E-2"/>
    <n v="6783.02"/>
    <n v="24.49"/>
    <x v="1"/>
    <x v="2"/>
    <s v="Technology"/>
    <x v="3"/>
    <s v="Large Box"/>
    <s v="Polycom ViewStation™ ISDN Videoconferencing Unit"/>
    <n v="0.39"/>
    <s v="United States"/>
    <x v="3"/>
    <x v="11"/>
    <x v="65"/>
    <n v="11010"/>
    <x v="6"/>
    <d v="2015-01-08T00:00:00"/>
    <x v="95"/>
    <n v="2"/>
    <n v="13121.07"/>
    <n v="87993"/>
    <n v="6782.9500000000007"/>
    <x v="3"/>
  </r>
  <r>
    <n v="3076"/>
    <s v="Peter Hardy"/>
    <x v="4"/>
    <n v="0"/>
    <n v="137.47999999999999"/>
    <n v="32.18"/>
    <x v="0"/>
    <x v="0"/>
    <s v="Furniture"/>
    <x v="10"/>
    <s v="Jumbo Box"/>
    <s v="O'Sullivan Cherrywood Estates Traditional Barrister Bookcase"/>
    <n v="0.78"/>
    <s v="United States"/>
    <x v="3"/>
    <x v="27"/>
    <x v="66"/>
    <n v="44224"/>
    <x v="6"/>
    <d v="2015-01-08T00:00:00"/>
    <x v="96"/>
    <n v="2"/>
    <n v="296.75"/>
    <n v="88241"/>
    <n v="137.47999999999999"/>
    <x v="3"/>
  </r>
  <r>
    <n v="3079"/>
    <s v="Andrew Levine"/>
    <x v="4"/>
    <n v="0"/>
    <n v="137.47999999999999"/>
    <n v="32.18"/>
    <x v="0"/>
    <x v="0"/>
    <s v="Furniture"/>
    <x v="10"/>
    <s v="Jumbo Box"/>
    <s v="O'Sullivan Cherrywood Estates Traditional Barrister Bookcase"/>
    <n v="0.78"/>
    <s v="United States"/>
    <x v="3"/>
    <x v="28"/>
    <x v="67"/>
    <n v="19112"/>
    <x v="6"/>
    <d v="2015-01-08T00:00:00"/>
    <x v="96"/>
    <n v="10"/>
    <n v="1483.76"/>
    <n v="12480"/>
    <n v="137.47999999999999"/>
    <x v="3"/>
  </r>
  <r>
    <n v="2868"/>
    <s v="Eugene Clayton"/>
    <x v="1"/>
    <n v="0.03"/>
    <n v="896.99"/>
    <n v="19.989999999999998"/>
    <x v="1"/>
    <x v="3"/>
    <s v="Office Supplies"/>
    <x v="5"/>
    <s v="Small Box"/>
    <s v="GBC DocuBind TL300 Electric Binding System"/>
    <n v="0.38"/>
    <s v="United States"/>
    <x v="2"/>
    <x v="4"/>
    <x v="68"/>
    <n v="98026"/>
    <x v="7"/>
    <d v="2015-01-10T00:00:00"/>
    <x v="97"/>
    <n v="6"/>
    <n v="5220.4799999999996"/>
    <n v="85826"/>
    <n v="896.96"/>
    <x v="2"/>
  </r>
  <r>
    <n v="2908"/>
    <s v="Robyn Lyon"/>
    <x v="1"/>
    <n v="7.0000000000000007E-2"/>
    <n v="4.13"/>
    <n v="0.99"/>
    <x v="1"/>
    <x v="2"/>
    <s v="Office Supplies"/>
    <x v="13"/>
    <s v="Small Box"/>
    <s v="Avery 491"/>
    <n v="0.39"/>
    <s v="United States"/>
    <x v="3"/>
    <x v="27"/>
    <x v="69"/>
    <n v="44125"/>
    <x v="7"/>
    <d v="2015-01-08T00:00:00"/>
    <x v="98"/>
    <n v="4"/>
    <n v="16.07"/>
    <n v="88156"/>
    <n v="4.0599999999999996"/>
    <x v="3"/>
  </r>
  <r>
    <n v="2908"/>
    <s v="Robyn Lyon"/>
    <x v="1"/>
    <n v="0.03"/>
    <n v="22.72"/>
    <n v="8.99"/>
    <x v="1"/>
    <x v="2"/>
    <s v="Furniture"/>
    <x v="11"/>
    <s v="Small Pack"/>
    <s v="Executive Impressions 14&quot; Two-Color Numerals Wall Clock"/>
    <n v="0.44"/>
    <s v="United States"/>
    <x v="3"/>
    <x v="27"/>
    <x v="69"/>
    <n v="44125"/>
    <x v="7"/>
    <d v="2015-01-08T00:00:00"/>
    <x v="99"/>
    <n v="1"/>
    <n v="25.26"/>
    <n v="88156"/>
    <n v="22.689999999999998"/>
    <x v="3"/>
  </r>
  <r>
    <n v="2508"/>
    <s v="Pauline Brooks"/>
    <x v="2"/>
    <n v="0.02"/>
    <n v="5.81"/>
    <n v="8.49"/>
    <x v="1"/>
    <x v="2"/>
    <s v="Office Supplies"/>
    <x v="5"/>
    <s v="Small Box"/>
    <s v="Fellowes Black Plastic Comb Bindings"/>
    <n v="0.39"/>
    <s v="United States"/>
    <x v="3"/>
    <x v="29"/>
    <x v="70"/>
    <n v="4073"/>
    <x v="7"/>
    <d v="2015-01-12T00:00:00"/>
    <x v="100"/>
    <n v="7"/>
    <n v="42.44"/>
    <n v="87031"/>
    <n v="5.79"/>
    <x v="3"/>
  </r>
  <r>
    <n v="2099"/>
    <s v="Nathan Fox"/>
    <x v="3"/>
    <n v="7.0000000000000007E-2"/>
    <n v="14.56"/>
    <n v="3.5"/>
    <x v="1"/>
    <x v="2"/>
    <s v="Office Supplies"/>
    <x v="8"/>
    <s v="Small Box"/>
    <s v="Acco 6 Outlet Guardian Premium Surge Suppressor"/>
    <n v="0.57999999999999996"/>
    <s v="United States"/>
    <x v="0"/>
    <x v="23"/>
    <x v="71"/>
    <n v="29577"/>
    <x v="7"/>
    <d v="2015-01-09T00:00:00"/>
    <x v="101"/>
    <n v="6"/>
    <n v="84.59"/>
    <n v="87888"/>
    <n v="14.49"/>
    <x v="0"/>
  </r>
  <r>
    <n v="806"/>
    <s v="Judy Singer"/>
    <x v="0"/>
    <n v="0.06"/>
    <n v="179.99"/>
    <n v="13.99"/>
    <x v="2"/>
    <x v="0"/>
    <s v="Technology"/>
    <x v="12"/>
    <s v="Medium Box"/>
    <s v="VTech VT20-2481 2.4GHz Two-Line Phone System w/Answering Machine"/>
    <n v="0.56999999999999995"/>
    <s v="United States"/>
    <x v="0"/>
    <x v="12"/>
    <x v="16"/>
    <n v="33132"/>
    <x v="8"/>
    <d v="2015-01-11T00:00:00"/>
    <x v="102"/>
    <n v="54"/>
    <n v="8332.91"/>
    <n v="40547"/>
    <n v="179.93"/>
    <x v="0"/>
  </r>
  <r>
    <n v="1527"/>
    <s v="Neil Parker"/>
    <x v="0"/>
    <n v="0.03"/>
    <n v="30.98"/>
    <n v="8.99"/>
    <x v="2"/>
    <x v="0"/>
    <s v="Office Supplies"/>
    <x v="2"/>
    <s v="Small Pack"/>
    <s v="Boston School Pro Electric Pencil Sharpener, 1670"/>
    <n v="0.57999999999999996"/>
    <s v="United States"/>
    <x v="0"/>
    <x v="16"/>
    <x v="72"/>
    <n v="35601"/>
    <x v="8"/>
    <d v="2015-01-11T00:00:00"/>
    <x v="103"/>
    <n v="5"/>
    <n v="162.38999999999999"/>
    <n v="86813"/>
    <n v="30.95"/>
    <x v="0"/>
  </r>
  <r>
    <n v="1528"/>
    <s v="Brad Stark"/>
    <x v="0"/>
    <n v="0.01"/>
    <n v="525.98"/>
    <n v="19.989999999999998"/>
    <x v="1"/>
    <x v="0"/>
    <s v="Office Supplies"/>
    <x v="5"/>
    <s v="Small Box"/>
    <s v="GBC DocuBind 300 Electric Binding Machine"/>
    <n v="0.37"/>
    <s v="United States"/>
    <x v="0"/>
    <x v="9"/>
    <x v="73"/>
    <n v="27288"/>
    <x v="8"/>
    <d v="2015-01-11T00:00:00"/>
    <x v="104"/>
    <n v="9"/>
    <n v="4920.8100000000004"/>
    <n v="86813"/>
    <n v="525.97"/>
    <x v="0"/>
  </r>
  <r>
    <n v="3017"/>
    <s v="Melvin Benton"/>
    <x v="0"/>
    <n v="0.01"/>
    <n v="5.58"/>
    <n v="5.3"/>
    <x v="1"/>
    <x v="3"/>
    <s v="Office Supplies"/>
    <x v="15"/>
    <s v="Small Box"/>
    <s v="Staples Brown Kraft Recycled Clasp Envelopes"/>
    <n v="0.35"/>
    <s v="United States"/>
    <x v="2"/>
    <x v="8"/>
    <x v="74"/>
    <n v="92024"/>
    <x v="8"/>
    <d v="2015-01-10T00:00:00"/>
    <x v="105"/>
    <n v="1"/>
    <n v="11.16"/>
    <n v="89071"/>
    <n v="5.57"/>
    <x v="2"/>
  </r>
  <r>
    <n v="3017"/>
    <s v="Melvin Benton"/>
    <x v="0"/>
    <n v="0.03"/>
    <n v="3.98"/>
    <n v="0.7"/>
    <x v="1"/>
    <x v="3"/>
    <s v="Office Supplies"/>
    <x v="2"/>
    <s v="Wrap Bag"/>
    <s v="4009® Highlighters by Sanford"/>
    <n v="0.52"/>
    <s v="United States"/>
    <x v="2"/>
    <x v="8"/>
    <x v="74"/>
    <n v="92024"/>
    <x v="8"/>
    <d v="2015-01-10T00:00:00"/>
    <x v="106"/>
    <n v="11"/>
    <n v="45.22"/>
    <n v="89071"/>
    <n v="3.95"/>
    <x v="2"/>
  </r>
  <r>
    <n v="833"/>
    <s v="Gerald Love"/>
    <x v="1"/>
    <n v="0"/>
    <n v="11.66"/>
    <n v="8.99"/>
    <x v="2"/>
    <x v="3"/>
    <s v="Office Supplies"/>
    <x v="2"/>
    <s v="Small Pack"/>
    <s v="Boston 16765 Mini Stand Up Battery Pencil Sharpener"/>
    <n v="0.59"/>
    <s v="United States"/>
    <x v="2"/>
    <x v="8"/>
    <x v="75"/>
    <n v="95020"/>
    <x v="8"/>
    <d v="2015-01-11T00:00:00"/>
    <x v="107"/>
    <n v="11"/>
    <n v="138.51"/>
    <n v="89770"/>
    <n v="11.66"/>
    <x v="2"/>
  </r>
  <r>
    <n v="358"/>
    <s v="Chris F Brandt"/>
    <x v="2"/>
    <n v="0.04"/>
    <n v="125.99"/>
    <n v="8.99"/>
    <x v="1"/>
    <x v="3"/>
    <s v="Technology"/>
    <x v="12"/>
    <s v="Small Box"/>
    <s v="M70"/>
    <n v="0.59"/>
    <s v="United States"/>
    <x v="3"/>
    <x v="28"/>
    <x v="76"/>
    <n v="19406"/>
    <x v="8"/>
    <d v="2015-01-16T00:00:00"/>
    <x v="108"/>
    <n v="1"/>
    <n v="107.95"/>
    <n v="91130"/>
    <n v="125.94999999999999"/>
    <x v="3"/>
  </r>
  <r>
    <n v="2555"/>
    <s v="Karl Knowles"/>
    <x v="2"/>
    <n v="0.1"/>
    <n v="2.6"/>
    <n v="2.4"/>
    <x v="1"/>
    <x v="2"/>
    <s v="Office Supplies"/>
    <x v="2"/>
    <s v="Wrap Bag"/>
    <s v="12 Colored Short Pencils"/>
    <n v="0.57999999999999996"/>
    <s v="United States"/>
    <x v="1"/>
    <x v="30"/>
    <x v="77"/>
    <n v="53711"/>
    <x v="8"/>
    <d v="2015-01-14T00:00:00"/>
    <x v="109"/>
    <n v="12"/>
    <n v="30.1"/>
    <n v="86527"/>
    <n v="2.5"/>
    <x v="1"/>
  </r>
  <r>
    <n v="1745"/>
    <s v="Herbert Holden"/>
    <x v="3"/>
    <n v="0.02"/>
    <n v="4.13"/>
    <n v="6.89"/>
    <x v="1"/>
    <x v="2"/>
    <s v="Office Supplies"/>
    <x v="13"/>
    <s v="Small Box"/>
    <s v="Avery 05222 Permanent Self-Adhesive File Folder Labels for Typewriters, on Rolls, White, 250/Roll"/>
    <n v="0.39"/>
    <s v="United States"/>
    <x v="0"/>
    <x v="5"/>
    <x v="78"/>
    <n v="30305"/>
    <x v="8"/>
    <d v="2015-01-10T00:00:00"/>
    <x v="110"/>
    <n v="9"/>
    <n v="45.87"/>
    <n v="18561"/>
    <n v="4.1100000000000003"/>
    <x v="0"/>
  </r>
  <r>
    <n v="1749"/>
    <s v="Sherri P Stephens"/>
    <x v="3"/>
    <n v="0.02"/>
    <n v="4.13"/>
    <n v="6.89"/>
    <x v="1"/>
    <x v="2"/>
    <s v="Office Supplies"/>
    <x v="13"/>
    <s v="Small Box"/>
    <s v="Avery 05222 Permanent Self-Adhesive File Folder Labels for Typewriters, on Rolls, White, 250/Roll"/>
    <n v="0.39"/>
    <s v="United States"/>
    <x v="1"/>
    <x v="19"/>
    <x v="79"/>
    <n v="73505"/>
    <x v="8"/>
    <d v="2015-01-10T00:00:00"/>
    <x v="111"/>
    <n v="2"/>
    <n v="10.19"/>
    <n v="87243"/>
    <n v="4.1100000000000003"/>
    <x v="1"/>
  </r>
  <r>
    <n v="2164"/>
    <s v="Harry Sellers"/>
    <x v="3"/>
    <n v="0.01"/>
    <n v="5.38"/>
    <n v="7.57"/>
    <x v="1"/>
    <x v="0"/>
    <s v="Office Supplies"/>
    <x v="5"/>
    <s v="Small Box"/>
    <s v="Acco PRESSTEX® Data Binder with Storage Hooks, Dark Blue, 9 1/2&quot; X 11&quot;"/>
    <n v="0.36"/>
    <s v="United States"/>
    <x v="2"/>
    <x v="8"/>
    <x v="80"/>
    <n v="91104"/>
    <x v="8"/>
    <d v="2015-01-10T00:00:00"/>
    <x v="112"/>
    <n v="3"/>
    <n v="18.68"/>
    <n v="88794"/>
    <n v="5.37"/>
    <x v="2"/>
  </r>
  <r>
    <n v="2164"/>
    <s v="Harry Sellers"/>
    <x v="3"/>
    <n v="0.05"/>
    <n v="3.28"/>
    <n v="3.97"/>
    <x v="1"/>
    <x v="0"/>
    <s v="Office Supplies"/>
    <x v="2"/>
    <s v="Wrap Bag"/>
    <s v="Newell 337"/>
    <n v="0.56000000000000005"/>
    <s v="United States"/>
    <x v="2"/>
    <x v="8"/>
    <x v="80"/>
    <n v="91104"/>
    <x v="8"/>
    <d v="2015-01-09T00:00:00"/>
    <x v="113"/>
    <n v="11"/>
    <n v="36.299999999999997"/>
    <n v="88794"/>
    <n v="3.23"/>
    <x v="2"/>
  </r>
  <r>
    <n v="2165"/>
    <s v="Melanie Knight"/>
    <x v="3"/>
    <n v="0.09"/>
    <n v="2.78"/>
    <n v="0.97"/>
    <x v="1"/>
    <x v="0"/>
    <s v="Office Supplies"/>
    <x v="2"/>
    <s v="Wrap Bag"/>
    <s v="Newell 339"/>
    <n v="0.59"/>
    <s v="United States"/>
    <x v="3"/>
    <x v="29"/>
    <x v="81"/>
    <n v="4330"/>
    <x v="8"/>
    <d v="2015-01-11T00:00:00"/>
    <x v="114"/>
    <n v="6"/>
    <n v="16.03"/>
    <n v="88794"/>
    <n v="2.69"/>
    <x v="3"/>
  </r>
  <r>
    <n v="3331"/>
    <s v="Elisabeth Shaw"/>
    <x v="3"/>
    <n v="0.02"/>
    <n v="4"/>
    <n v="1.3"/>
    <x v="1"/>
    <x v="3"/>
    <s v="Office Supplies"/>
    <x v="7"/>
    <s v="Wrap Bag"/>
    <s v="EcoTones® Memo Sheets"/>
    <n v="0.37"/>
    <s v="United States"/>
    <x v="0"/>
    <x v="12"/>
    <x v="42"/>
    <n v="32174"/>
    <x v="8"/>
    <d v="2015-01-09T00:00:00"/>
    <x v="115"/>
    <n v="12"/>
    <n v="50.71"/>
    <n v="86284"/>
    <n v="3.98"/>
    <x v="0"/>
  </r>
  <r>
    <n v="894"/>
    <s v="Gail Rankin Cole"/>
    <x v="0"/>
    <n v="0.01"/>
    <n v="8.34"/>
    <n v="0.96"/>
    <x v="1"/>
    <x v="3"/>
    <s v="Furniture"/>
    <x v="11"/>
    <s v="Wrap Bag"/>
    <s v="Document Clip Frames"/>
    <n v="0.43"/>
    <s v="United States"/>
    <x v="3"/>
    <x v="31"/>
    <x v="82"/>
    <n v="20024"/>
    <x v="9"/>
    <d v="2015-01-12T00:00:00"/>
    <x v="116"/>
    <n v="24"/>
    <n v="199.12"/>
    <n v="14596"/>
    <n v="8.33"/>
    <x v="3"/>
  </r>
  <r>
    <n v="894"/>
    <s v="Gail Rankin Cole"/>
    <x v="0"/>
    <n v="0.06"/>
    <n v="3.28"/>
    <n v="3.97"/>
    <x v="1"/>
    <x v="3"/>
    <s v="Office Supplies"/>
    <x v="2"/>
    <s v="Wrap Bag"/>
    <s v="Newell 337"/>
    <n v="0.56000000000000005"/>
    <s v="United States"/>
    <x v="3"/>
    <x v="31"/>
    <x v="82"/>
    <n v="20024"/>
    <x v="9"/>
    <d v="2015-01-11T00:00:00"/>
    <x v="117"/>
    <n v="19"/>
    <n v="63.14"/>
    <n v="14596"/>
    <n v="3.2199999999999998"/>
    <x v="3"/>
  </r>
  <r>
    <n v="896"/>
    <s v="Jennifer Siegel"/>
    <x v="0"/>
    <n v="0.01"/>
    <n v="8.34"/>
    <n v="0.96"/>
    <x v="1"/>
    <x v="3"/>
    <s v="Furniture"/>
    <x v="11"/>
    <s v="Wrap Bag"/>
    <s v="Document Clip Frames"/>
    <n v="0.43"/>
    <s v="United States"/>
    <x v="1"/>
    <x v="18"/>
    <x v="83"/>
    <n v="76201"/>
    <x v="9"/>
    <d v="2015-01-12T00:00:00"/>
    <x v="118"/>
    <n v="6"/>
    <n v="49.78"/>
    <n v="90166"/>
    <n v="8.33"/>
    <x v="1"/>
  </r>
  <r>
    <n v="896"/>
    <s v="Jennifer Siegel"/>
    <x v="0"/>
    <n v="0.06"/>
    <n v="3.28"/>
    <n v="3.97"/>
    <x v="1"/>
    <x v="3"/>
    <s v="Office Supplies"/>
    <x v="2"/>
    <s v="Wrap Bag"/>
    <s v="Newell 337"/>
    <n v="0.56000000000000005"/>
    <s v="United States"/>
    <x v="1"/>
    <x v="18"/>
    <x v="83"/>
    <n v="76201"/>
    <x v="9"/>
    <d v="2015-01-11T00:00:00"/>
    <x v="119"/>
    <n v="5"/>
    <n v="16.62"/>
    <n v="90166"/>
    <n v="3.2199999999999998"/>
    <x v="1"/>
  </r>
  <r>
    <n v="1976"/>
    <s v="Sherri F Vogel"/>
    <x v="0"/>
    <n v="0.05"/>
    <n v="70.98"/>
    <n v="46.74"/>
    <x v="0"/>
    <x v="1"/>
    <s v="Furniture"/>
    <x v="10"/>
    <s v="Jumbo Box"/>
    <s v="Hon Metal Bookcases, Putty"/>
    <n v="0.56000000000000005"/>
    <s v="United States"/>
    <x v="1"/>
    <x v="25"/>
    <x v="84"/>
    <n v="48823"/>
    <x v="9"/>
    <d v="2015-01-11T00:00:00"/>
    <x v="120"/>
    <n v="8"/>
    <n v="551.51"/>
    <n v="89039"/>
    <n v="70.930000000000007"/>
    <x v="1"/>
  </r>
  <r>
    <n v="1976"/>
    <s v="Sherri F Vogel"/>
    <x v="0"/>
    <n v="0.05"/>
    <n v="11.55"/>
    <n v="2.36"/>
    <x v="1"/>
    <x v="1"/>
    <s v="Office Supplies"/>
    <x v="2"/>
    <s v="Wrap Bag"/>
    <s v="Newell 309"/>
    <n v="0.55000000000000004"/>
    <s v="United States"/>
    <x v="1"/>
    <x v="25"/>
    <x v="84"/>
    <n v="48823"/>
    <x v="9"/>
    <d v="2015-01-12T00:00:00"/>
    <x v="121"/>
    <n v="12"/>
    <n v="142.79"/>
    <n v="89039"/>
    <n v="11.5"/>
    <x v="1"/>
  </r>
  <r>
    <n v="2418"/>
    <s v="Kyle Fink"/>
    <x v="1"/>
    <n v="0.1"/>
    <n v="599.99"/>
    <n v="24.49"/>
    <x v="1"/>
    <x v="1"/>
    <s v="Technology"/>
    <x v="4"/>
    <s v="Large Box"/>
    <s v="Canon PC1080F Personal Copier"/>
    <n v="0.5"/>
    <s v="United States"/>
    <x v="0"/>
    <x v="21"/>
    <x v="46"/>
    <n v="23805"/>
    <x v="9"/>
    <d v="2015-01-11T00:00:00"/>
    <x v="122"/>
    <n v="11"/>
    <n v="6355.69"/>
    <n v="86753"/>
    <n v="599.89"/>
    <x v="0"/>
  </r>
  <r>
    <n v="2418"/>
    <s v="Kyle Fink"/>
    <x v="1"/>
    <n v="0.06"/>
    <n v="2.78"/>
    <n v="1.25"/>
    <x v="1"/>
    <x v="1"/>
    <s v="Office Supplies"/>
    <x v="2"/>
    <s v="Wrap Bag"/>
    <s v="Newell 318"/>
    <n v="0.59"/>
    <s v="United States"/>
    <x v="0"/>
    <x v="21"/>
    <x v="46"/>
    <n v="23805"/>
    <x v="9"/>
    <d v="2015-01-12T00:00:00"/>
    <x v="123"/>
    <n v="10"/>
    <n v="28.09"/>
    <n v="86753"/>
    <n v="2.7199999999999998"/>
    <x v="0"/>
  </r>
  <r>
    <n v="2132"/>
    <s v="Philip Hawkins"/>
    <x v="2"/>
    <n v="0.05"/>
    <n v="30.42"/>
    <n v="8.65"/>
    <x v="2"/>
    <x v="2"/>
    <s v="Technology"/>
    <x v="1"/>
    <s v="Small Box"/>
    <s v="Fellowes Internet Keyboard, Platinum"/>
    <n v="0.74"/>
    <s v="United States"/>
    <x v="1"/>
    <x v="6"/>
    <x v="85"/>
    <n v="63042"/>
    <x v="9"/>
    <d v="2015-01-14T00:00:00"/>
    <x v="124"/>
    <n v="11"/>
    <n v="334.44"/>
    <n v="90078"/>
    <n v="30.37"/>
    <x v="1"/>
  </r>
  <r>
    <n v="2346"/>
    <s v="Sylvia Kumar"/>
    <x v="2"/>
    <n v="0.03"/>
    <n v="297.64"/>
    <n v="14.7"/>
    <x v="0"/>
    <x v="3"/>
    <s v="Technology"/>
    <x v="3"/>
    <s v="Jumbo Drum"/>
    <s v="Panasonic KX-P3200 Dot Matrix Printer"/>
    <n v="0.56999999999999995"/>
    <s v="United States"/>
    <x v="0"/>
    <x v="32"/>
    <x v="86"/>
    <n v="40258"/>
    <x v="9"/>
    <d v="2015-01-15T00:00:00"/>
    <x v="125"/>
    <n v="12"/>
    <n v="3707.05"/>
    <n v="89503"/>
    <n v="297.61"/>
    <x v="0"/>
  </r>
  <r>
    <n v="2797"/>
    <s v="Cameron Kendall"/>
    <x v="4"/>
    <n v="0"/>
    <n v="5.0199999999999996"/>
    <n v="5.14"/>
    <x v="1"/>
    <x v="1"/>
    <s v="Technology"/>
    <x v="1"/>
    <s v="Small Pack"/>
    <s v="Imation 3.5, DISKETTE 44766 HGHLD3.52HD/FM, 10/Pack"/>
    <n v="0.79"/>
    <s v="United States"/>
    <x v="3"/>
    <x v="28"/>
    <x v="87"/>
    <n v="15122"/>
    <x v="9"/>
    <d v="2015-01-11T00:00:00"/>
    <x v="126"/>
    <n v="8"/>
    <n v="43.94"/>
    <n v="87552"/>
    <n v="5.0199999999999996"/>
    <x v="3"/>
  </r>
  <r>
    <n v="194"/>
    <s v="Tammy Goldman"/>
    <x v="3"/>
    <n v="0.02"/>
    <n v="6.48"/>
    <n v="9.17"/>
    <x v="1"/>
    <x v="3"/>
    <s v="Office Supplies"/>
    <x v="7"/>
    <s v="Small Box"/>
    <s v="Xerox 1996"/>
    <n v="0.37"/>
    <s v="United States"/>
    <x v="2"/>
    <x v="15"/>
    <x v="88"/>
    <n v="84043"/>
    <x v="9"/>
    <d v="2015-01-11T00:00:00"/>
    <x v="127"/>
    <n v="4"/>
    <n v="28.2"/>
    <n v="90431"/>
    <n v="6.4600000000000009"/>
    <x v="2"/>
  </r>
  <r>
    <n v="947"/>
    <s v="Dorothy Buchanan"/>
    <x v="0"/>
    <n v="0.08"/>
    <n v="14.2"/>
    <n v="5.3"/>
    <x v="2"/>
    <x v="2"/>
    <s v="Furniture"/>
    <x v="11"/>
    <s v="Wrap Bag"/>
    <s v="Coloredge Poster Frame"/>
    <n v="0.46"/>
    <s v="United States"/>
    <x v="3"/>
    <x v="33"/>
    <x v="89"/>
    <n v="7002"/>
    <x v="10"/>
    <d v="2015-01-13T00:00:00"/>
    <x v="128"/>
    <n v="5"/>
    <n v="72.11"/>
    <n v="86565"/>
    <n v="14.12"/>
    <x v="3"/>
  </r>
  <r>
    <n v="166"/>
    <s v="Vicki Hauser"/>
    <x v="2"/>
    <n v="0.08"/>
    <n v="399.98"/>
    <n v="12.06"/>
    <x v="0"/>
    <x v="1"/>
    <s v="Technology"/>
    <x v="3"/>
    <s v="Jumbo Box"/>
    <s v="Okidata ML320 Series Turbo Dot Matrix Printers"/>
    <n v="0.56000000000000005"/>
    <s v="United States"/>
    <x v="0"/>
    <x v="34"/>
    <x v="90"/>
    <n v="37087"/>
    <x v="10"/>
    <d v="2015-01-18T00:00:00"/>
    <x v="129"/>
    <n v="5"/>
    <n v="1839.91"/>
    <n v="89426"/>
    <n v="399.90000000000003"/>
    <x v="0"/>
  </r>
  <r>
    <n v="466"/>
    <s v="Marc Nash"/>
    <x v="3"/>
    <n v="0.08"/>
    <n v="297.64"/>
    <n v="14.7"/>
    <x v="0"/>
    <x v="0"/>
    <s v="Technology"/>
    <x v="3"/>
    <s v="Jumbo Drum"/>
    <s v="Panasonic KX-P3200 Dot Matrix Printer"/>
    <n v="0.56999999999999995"/>
    <s v="United States"/>
    <x v="3"/>
    <x v="35"/>
    <x v="91"/>
    <n v="2019"/>
    <x v="10"/>
    <d v="2015-01-11T00:00:00"/>
    <x v="130"/>
    <n v="5"/>
    <n v="1132.8399999999999"/>
    <n v="88060"/>
    <n v="297.56"/>
    <x v="3"/>
  </r>
  <r>
    <n v="467"/>
    <s v="Maria Thomas"/>
    <x v="3"/>
    <n v="0.02"/>
    <n v="12.99"/>
    <n v="14.37"/>
    <x v="1"/>
    <x v="0"/>
    <s v="Furniture"/>
    <x v="11"/>
    <s v="Large Box"/>
    <s v="Tensor &quot;Hersey Kiss&quot; Styled Floor Lamp"/>
    <n v="0.73"/>
    <s v="United States"/>
    <x v="3"/>
    <x v="35"/>
    <x v="92"/>
    <n v="1915"/>
    <x v="10"/>
    <d v="2015-01-12T00:00:00"/>
    <x v="131"/>
    <n v="11"/>
    <n v="143.63"/>
    <n v="88060"/>
    <n v="12.97"/>
    <x v="3"/>
  </r>
  <r>
    <n v="468"/>
    <s v="Craig Bennett"/>
    <x v="3"/>
    <n v="0.06"/>
    <n v="14.42"/>
    <n v="6.75"/>
    <x v="1"/>
    <x v="0"/>
    <s v="Office Supplies"/>
    <x v="8"/>
    <s v="Medium Box"/>
    <s v="Holmes Odor Grabber"/>
    <n v="0.52"/>
    <s v="United States"/>
    <x v="3"/>
    <x v="35"/>
    <x v="93"/>
    <n v="2341"/>
    <x v="10"/>
    <d v="2015-01-12T00:00:00"/>
    <x v="132"/>
    <n v="5"/>
    <n v="73.040000000000006"/>
    <n v="88060"/>
    <n v="14.36"/>
    <x v="3"/>
  </r>
  <r>
    <n v="469"/>
    <s v="Marion Bowling"/>
    <x v="3"/>
    <n v="0.05"/>
    <n v="4.1399999999999997"/>
    <n v="6.6"/>
    <x v="2"/>
    <x v="0"/>
    <s v="Furniture"/>
    <x v="11"/>
    <s v="Small Box"/>
    <s v="Eldon Image Series Black Desk Accessories"/>
    <n v="0.49"/>
    <s v="United States"/>
    <x v="3"/>
    <x v="33"/>
    <x v="94"/>
    <n v="7506"/>
    <x v="10"/>
    <d v="2015-01-13T00:00:00"/>
    <x v="133"/>
    <n v="7"/>
    <n v="33.35"/>
    <n v="88060"/>
    <n v="4.09"/>
    <x v="3"/>
  </r>
  <r>
    <n v="470"/>
    <s v="Tony Doyle"/>
    <x v="3"/>
    <n v="0.03"/>
    <n v="11.34"/>
    <n v="5.01"/>
    <x v="1"/>
    <x v="0"/>
    <s v="Office Supplies"/>
    <x v="7"/>
    <s v="Small Box"/>
    <s v="Xerox 188"/>
    <n v="0.36"/>
    <s v="United States"/>
    <x v="3"/>
    <x v="33"/>
    <x v="95"/>
    <n v="8601"/>
    <x v="10"/>
    <d v="2015-01-11T00:00:00"/>
    <x v="134"/>
    <n v="5"/>
    <n v="60.24"/>
    <n v="88060"/>
    <n v="11.31"/>
    <x v="3"/>
  </r>
  <r>
    <n v="2776"/>
    <s v="April Henson"/>
    <x v="0"/>
    <n v="0.03"/>
    <n v="350.98"/>
    <n v="30"/>
    <x v="0"/>
    <x v="1"/>
    <s v="Furniture"/>
    <x v="9"/>
    <s v="Jumbo Drum"/>
    <s v="Office Star - Professional Matrix Back Chair with 2-to-1 Synchro Tilt and Mesh Fabric Seat"/>
    <n v="0.61"/>
    <s v="United States"/>
    <x v="3"/>
    <x v="36"/>
    <x v="96"/>
    <n v="20877"/>
    <x v="11"/>
    <d v="2015-01-15T00:00:00"/>
    <x v="135"/>
    <n v="11"/>
    <n v="3902.09"/>
    <n v="91228"/>
    <n v="350.95000000000005"/>
    <x v="3"/>
  </r>
  <r>
    <n v="2776"/>
    <s v="April Henson"/>
    <x v="0"/>
    <n v="0.04"/>
    <n v="1.68"/>
    <n v="1"/>
    <x v="1"/>
    <x v="1"/>
    <s v="Office Supplies"/>
    <x v="2"/>
    <s v="Wrap Bag"/>
    <s v="Prang Dustless Chalk Sticks"/>
    <n v="0.35"/>
    <s v="United States"/>
    <x v="3"/>
    <x v="36"/>
    <x v="96"/>
    <n v="20877"/>
    <x v="11"/>
    <d v="2015-01-14T00:00:00"/>
    <x v="136"/>
    <n v="8"/>
    <n v="14.18"/>
    <n v="91228"/>
    <n v="1.64"/>
    <x v="3"/>
  </r>
  <r>
    <n v="120"/>
    <s v="Helen H Murphy"/>
    <x v="1"/>
    <n v="0.05"/>
    <n v="6.3"/>
    <n v="0.5"/>
    <x v="1"/>
    <x v="3"/>
    <s v="Office Supplies"/>
    <x v="13"/>
    <s v="Small Box"/>
    <s v="Avery 51"/>
    <n v="0.39"/>
    <s v="United States"/>
    <x v="2"/>
    <x v="15"/>
    <x v="29"/>
    <n v="84041"/>
    <x v="11"/>
    <d v="2015-01-13T00:00:00"/>
    <x v="137"/>
    <n v="10"/>
    <n v="59.85"/>
    <n v="86520"/>
    <n v="6.25"/>
    <x v="2"/>
  </r>
  <r>
    <n v="120"/>
    <s v="Helen H Murphy"/>
    <x v="1"/>
    <n v="0.09"/>
    <n v="205.99"/>
    <n v="3"/>
    <x v="2"/>
    <x v="3"/>
    <s v="Technology"/>
    <x v="12"/>
    <s v="Small Box"/>
    <s v="6185"/>
    <n v="0.57999999999999996"/>
    <s v="United States"/>
    <x v="2"/>
    <x v="15"/>
    <x v="29"/>
    <n v="84041"/>
    <x v="11"/>
    <d v="2015-01-14T00:00:00"/>
    <x v="138"/>
    <n v="10"/>
    <n v="1708.73"/>
    <n v="86520"/>
    <n v="205.9"/>
    <x v="2"/>
  </r>
  <r>
    <n v="898"/>
    <s v="Harriet Hodges"/>
    <x v="1"/>
    <n v="0.04"/>
    <n v="90.97"/>
    <n v="28"/>
    <x v="0"/>
    <x v="0"/>
    <s v="Technology"/>
    <x v="3"/>
    <s v="Jumbo Drum"/>
    <s v="Lexmark Z55se Color Inkjet Printer"/>
    <n v="0.38"/>
    <s v="United States"/>
    <x v="3"/>
    <x v="11"/>
    <x v="13"/>
    <n v="10039"/>
    <x v="11"/>
    <d v="2015-01-13T00:00:00"/>
    <x v="139"/>
    <n v="6"/>
    <n v="573.30999999999995"/>
    <n v="33635"/>
    <n v="90.929999999999993"/>
    <x v="3"/>
  </r>
  <r>
    <n v="898"/>
    <s v="Harriet Hodges"/>
    <x v="1"/>
    <n v="7.0000000000000007E-2"/>
    <n v="20.34"/>
    <n v="35"/>
    <x v="1"/>
    <x v="0"/>
    <s v="Office Supplies"/>
    <x v="6"/>
    <s v="Large Box"/>
    <s v="Tennsco Commercial Shelving"/>
    <n v="0.84"/>
    <s v="United States"/>
    <x v="3"/>
    <x v="11"/>
    <x v="13"/>
    <n v="10039"/>
    <x v="11"/>
    <d v="2015-01-13T00:00:00"/>
    <x v="140"/>
    <n v="5"/>
    <n v="140.22999999999999"/>
    <n v="33635"/>
    <n v="20.27"/>
    <x v="3"/>
  </r>
  <r>
    <n v="899"/>
    <s v="Jordan Berry"/>
    <x v="1"/>
    <n v="0.04"/>
    <n v="90.97"/>
    <n v="28"/>
    <x v="0"/>
    <x v="0"/>
    <s v="Technology"/>
    <x v="3"/>
    <s v="Jumbo Drum"/>
    <s v="Lexmark Z55se Color Inkjet Printer"/>
    <n v="0.38"/>
    <s v="United States"/>
    <x v="3"/>
    <x v="28"/>
    <x v="97"/>
    <n v="16602"/>
    <x v="11"/>
    <d v="2015-01-13T00:00:00"/>
    <x v="139"/>
    <n v="2"/>
    <n v="191.1"/>
    <n v="86263"/>
    <n v="90.929999999999993"/>
    <x v="3"/>
  </r>
  <r>
    <n v="899"/>
    <s v="Jordan Berry"/>
    <x v="1"/>
    <n v="7.0000000000000007E-2"/>
    <n v="20.34"/>
    <n v="35"/>
    <x v="1"/>
    <x v="0"/>
    <s v="Office Supplies"/>
    <x v="6"/>
    <s v="Large Box"/>
    <s v="Tennsco Commercial Shelving"/>
    <n v="0.84"/>
    <s v="United States"/>
    <x v="3"/>
    <x v="28"/>
    <x v="97"/>
    <n v="16602"/>
    <x v="11"/>
    <d v="2015-01-13T00:00:00"/>
    <x v="140"/>
    <n v="1"/>
    <n v="28.05"/>
    <n v="86263"/>
    <n v="20.27"/>
    <x v="3"/>
  </r>
  <r>
    <n v="1636"/>
    <s v="Sidney Greenberg"/>
    <x v="1"/>
    <n v="0.04"/>
    <n v="136.97999999999999"/>
    <n v="24.49"/>
    <x v="2"/>
    <x v="2"/>
    <s v="Furniture"/>
    <x v="11"/>
    <s v="Large Box"/>
    <s v="3M Polarizing Task Lamp with Clamp Arm, Light Gray"/>
    <n v="0.59"/>
    <s v="United States"/>
    <x v="2"/>
    <x v="8"/>
    <x v="98"/>
    <n v="93905"/>
    <x v="11"/>
    <d v="2015-01-14T00:00:00"/>
    <x v="141"/>
    <n v="12"/>
    <n v="1634.13"/>
    <n v="89706"/>
    <n v="136.94"/>
    <x v="2"/>
  </r>
  <r>
    <n v="823"/>
    <s v="Christian Albright"/>
    <x v="2"/>
    <n v="0.04"/>
    <n v="6.24"/>
    <n v="5.22"/>
    <x v="1"/>
    <x v="0"/>
    <s v="Furniture"/>
    <x v="11"/>
    <s v="Small Box"/>
    <s v="Eldon Expressions Mahogany Wood Desk Collection"/>
    <n v="0.6"/>
    <s v="United States"/>
    <x v="0"/>
    <x v="34"/>
    <x v="99"/>
    <n v="37167"/>
    <x v="11"/>
    <d v="2015-01-17T00:00:00"/>
    <x v="142"/>
    <n v="13"/>
    <n v="80.23"/>
    <n v="89257"/>
    <n v="6.2"/>
    <x v="0"/>
  </r>
  <r>
    <n v="824"/>
    <s v="Joann Moser"/>
    <x v="2"/>
    <n v="0.09"/>
    <n v="260.98"/>
    <n v="41.91"/>
    <x v="0"/>
    <x v="0"/>
    <s v="Furniture"/>
    <x v="10"/>
    <s v="Jumbo Box"/>
    <s v="Atlantic Metals Mobile 3-Shelf Bookcases, Custom Colors"/>
    <n v="0.59"/>
    <s v="United States"/>
    <x v="0"/>
    <x v="34"/>
    <x v="100"/>
    <n v="37174"/>
    <x v="11"/>
    <d v="2015-01-19T00:00:00"/>
    <x v="143"/>
    <n v="8"/>
    <n v="2044.9"/>
    <n v="89257"/>
    <n v="260.89000000000004"/>
    <x v="0"/>
  </r>
  <r>
    <n v="1424"/>
    <s v="Robyn Zhou"/>
    <x v="2"/>
    <n v="0.05"/>
    <n v="350.99"/>
    <n v="39"/>
    <x v="0"/>
    <x v="2"/>
    <s v="Furniture"/>
    <x v="9"/>
    <s v="Jumbo Drum"/>
    <s v="Global Leather Executive Chair"/>
    <n v="0.55000000000000004"/>
    <s v="United States"/>
    <x v="2"/>
    <x v="3"/>
    <x v="101"/>
    <n v="80112"/>
    <x v="11"/>
    <d v="2015-01-14T00:00:00"/>
    <x v="144"/>
    <n v="3"/>
    <n v="1020.08"/>
    <n v="89448"/>
    <n v="350.94"/>
    <x v="2"/>
  </r>
  <r>
    <n v="1424"/>
    <s v="Robyn Zhou"/>
    <x v="2"/>
    <n v="0"/>
    <n v="8.74"/>
    <n v="1.39"/>
    <x v="1"/>
    <x v="2"/>
    <s v="Office Supplies"/>
    <x v="15"/>
    <s v="Small Box"/>
    <s v="#10- 4 1/8&quot; x 9 1/2&quot; Recycled Envelopes"/>
    <n v="0.38"/>
    <s v="United States"/>
    <x v="2"/>
    <x v="3"/>
    <x v="101"/>
    <n v="80112"/>
    <x v="11"/>
    <d v="2015-01-16T00:00:00"/>
    <x v="145"/>
    <n v="7"/>
    <n v="65.2"/>
    <n v="89448"/>
    <n v="8.74"/>
    <x v="2"/>
  </r>
  <r>
    <n v="1424"/>
    <s v="Robyn Zhou"/>
    <x v="2"/>
    <n v="0.02"/>
    <n v="1.98"/>
    <n v="0.7"/>
    <x v="1"/>
    <x v="2"/>
    <s v="Office Supplies"/>
    <x v="14"/>
    <s v="Wrap Bag"/>
    <s v="Brites Rubber Bands, 1 1/2 oz. Box"/>
    <n v="0.83"/>
    <s v="United States"/>
    <x v="2"/>
    <x v="3"/>
    <x v="101"/>
    <n v="80112"/>
    <x v="11"/>
    <d v="2015-01-16T00:00:00"/>
    <x v="146"/>
    <n v="11"/>
    <n v="22.59"/>
    <n v="89448"/>
    <n v="1.96"/>
    <x v="2"/>
  </r>
  <r>
    <n v="2715"/>
    <s v="Becky Farmer"/>
    <x v="2"/>
    <n v="0.01"/>
    <n v="29.89"/>
    <n v="1.99"/>
    <x v="1"/>
    <x v="3"/>
    <s v="Technology"/>
    <x v="1"/>
    <s v="Small Pack"/>
    <s v="Verbatim DVD-RAM, 5.2GB, Rewritable, Type 1, DS"/>
    <n v="0.5"/>
    <s v="United States"/>
    <x v="1"/>
    <x v="25"/>
    <x v="102"/>
    <n v="48911"/>
    <x v="11"/>
    <d v="2015-01-16T00:00:00"/>
    <x v="147"/>
    <n v="1"/>
    <n v="31.96"/>
    <n v="88702"/>
    <n v="29.88"/>
    <x v="1"/>
  </r>
  <r>
    <n v="2069"/>
    <s v="Elsie Boykin"/>
    <x v="4"/>
    <n v="0.1"/>
    <n v="40.98"/>
    <n v="6.5"/>
    <x v="1"/>
    <x v="1"/>
    <s v="Technology"/>
    <x v="1"/>
    <s v="Small Box"/>
    <s v="Targus USB Numeric Keypad"/>
    <n v="0.74"/>
    <s v="United States"/>
    <x v="0"/>
    <x v="32"/>
    <x v="103"/>
    <n v="41075"/>
    <x v="11"/>
    <d v="2015-01-14T00:00:00"/>
    <x v="148"/>
    <n v="3"/>
    <n v="120.34"/>
    <n v="88554"/>
    <n v="40.879999999999995"/>
    <x v="0"/>
  </r>
  <r>
    <n v="750"/>
    <s v="Jordan Wilkinson"/>
    <x v="3"/>
    <n v="0.09"/>
    <n v="27.75"/>
    <n v="19.989999999999998"/>
    <x v="1"/>
    <x v="3"/>
    <s v="Office Supplies"/>
    <x v="6"/>
    <s v="Small Box"/>
    <s v="Fellowes Super Stor/Drawer®"/>
    <n v="0.67"/>
    <s v="United States"/>
    <x v="0"/>
    <x v="32"/>
    <x v="104"/>
    <n v="41042"/>
    <x v="11"/>
    <d v="2015-01-13T00:00:00"/>
    <x v="149"/>
    <n v="10"/>
    <n v="257.52"/>
    <n v="91200"/>
    <n v="27.66"/>
    <x v="0"/>
  </r>
  <r>
    <n v="2489"/>
    <s v="Craig Liu"/>
    <x v="3"/>
    <n v="7.0000000000000007E-2"/>
    <n v="65.989999999999995"/>
    <n v="8.8000000000000007"/>
    <x v="1"/>
    <x v="2"/>
    <s v="Technology"/>
    <x v="12"/>
    <s v="Small Box"/>
    <s v="6120"/>
    <n v="0.57999999999999996"/>
    <s v="United States"/>
    <x v="2"/>
    <x v="8"/>
    <x v="105"/>
    <n v="94521"/>
    <x v="11"/>
    <d v="2015-01-12T00:00:00"/>
    <x v="150"/>
    <n v="9"/>
    <n v="471.66"/>
    <n v="86886"/>
    <n v="65.92"/>
    <x v="2"/>
  </r>
  <r>
    <n v="2490"/>
    <s v="Pauline Finch"/>
    <x v="3"/>
    <n v="0"/>
    <n v="10.01"/>
    <n v="1.99"/>
    <x v="2"/>
    <x v="2"/>
    <s v="Technology"/>
    <x v="1"/>
    <s v="Small Pack"/>
    <s v="TDK 4.7GB DVD-R"/>
    <n v="0.41"/>
    <s v="United States"/>
    <x v="2"/>
    <x v="8"/>
    <x v="106"/>
    <n v="92627"/>
    <x v="11"/>
    <d v="2015-01-14T00:00:00"/>
    <x v="151"/>
    <n v="11"/>
    <n v="119.86"/>
    <n v="86886"/>
    <n v="10.01"/>
    <x v="2"/>
  </r>
  <r>
    <n v="2491"/>
    <s v="Sean N Boyer"/>
    <x v="3"/>
    <n v="7.0000000000000007E-2"/>
    <n v="65.989999999999995"/>
    <n v="8.8000000000000007"/>
    <x v="1"/>
    <x v="2"/>
    <s v="Technology"/>
    <x v="12"/>
    <s v="Small Box"/>
    <s v="6120"/>
    <n v="0.57999999999999996"/>
    <s v="United States"/>
    <x v="2"/>
    <x v="8"/>
    <x v="10"/>
    <n v="90045"/>
    <x v="11"/>
    <d v="2015-01-12T00:00:00"/>
    <x v="150"/>
    <n v="37"/>
    <n v="1939.03"/>
    <n v="23877"/>
    <n v="65.92"/>
    <x v="2"/>
  </r>
  <r>
    <n v="2491"/>
    <s v="Sean N Boyer"/>
    <x v="3"/>
    <n v="0"/>
    <n v="10.01"/>
    <n v="1.99"/>
    <x v="2"/>
    <x v="2"/>
    <s v="Technology"/>
    <x v="1"/>
    <s v="Small Pack"/>
    <s v="TDK 4.7GB DVD-R"/>
    <n v="0.41"/>
    <s v="United States"/>
    <x v="2"/>
    <x v="8"/>
    <x v="10"/>
    <n v="90045"/>
    <x v="11"/>
    <d v="2015-01-14T00:00:00"/>
    <x v="152"/>
    <n v="42"/>
    <n v="457.63"/>
    <n v="23877"/>
    <n v="10.01"/>
    <x v="2"/>
  </r>
  <r>
    <n v="2338"/>
    <s v="Lynn Hines"/>
    <x v="0"/>
    <n v="0.06"/>
    <n v="2.08"/>
    <n v="5.33"/>
    <x v="1"/>
    <x v="2"/>
    <s v="Furniture"/>
    <x v="11"/>
    <s v="Small Box"/>
    <s v="Eldon® Wave Desk Accessories"/>
    <n v="0.43"/>
    <s v="United States"/>
    <x v="3"/>
    <x v="36"/>
    <x v="107"/>
    <n v="20740"/>
    <x v="12"/>
    <d v="2015-01-13T00:00:00"/>
    <x v="153"/>
    <n v="4"/>
    <n v="9.23"/>
    <n v="91480"/>
    <n v="2.02"/>
    <x v="3"/>
  </r>
  <r>
    <n v="510"/>
    <s v="Gregory Rao"/>
    <x v="2"/>
    <n v="0.02"/>
    <n v="48.04"/>
    <n v="5.09"/>
    <x v="1"/>
    <x v="3"/>
    <s v="Office Supplies"/>
    <x v="7"/>
    <s v="Small Box"/>
    <s v="Xerox 1910"/>
    <n v="0.37"/>
    <s v="United States"/>
    <x v="2"/>
    <x v="8"/>
    <x v="108"/>
    <n v="95336"/>
    <x v="12"/>
    <d v="2015-01-13T00:00:00"/>
    <x v="154"/>
    <n v="3"/>
    <n v="152.54"/>
    <n v="90058"/>
    <n v="48.019999999999996"/>
    <x v="2"/>
  </r>
  <r>
    <n v="570"/>
    <s v="Katharine Bass"/>
    <x v="2"/>
    <n v="0.06"/>
    <n v="7.99"/>
    <n v="5.03"/>
    <x v="1"/>
    <x v="1"/>
    <s v="Technology"/>
    <x v="12"/>
    <s v="Medium Box"/>
    <s v="Bell Sonecor JB700 Caller ID"/>
    <n v="0.6"/>
    <s v="United States"/>
    <x v="2"/>
    <x v="26"/>
    <x v="109"/>
    <n v="89015"/>
    <x v="12"/>
    <d v="2015-01-13T00:00:00"/>
    <x v="155"/>
    <n v="10"/>
    <n v="65.739999999999995"/>
    <n v="88881"/>
    <n v="7.9300000000000006"/>
    <x v="2"/>
  </r>
  <r>
    <n v="576"/>
    <s v="Gordon Lyon"/>
    <x v="2"/>
    <n v="0.06"/>
    <n v="4.4800000000000004"/>
    <n v="49"/>
    <x v="1"/>
    <x v="3"/>
    <s v="Office Supplies"/>
    <x v="8"/>
    <s v="Large Box"/>
    <s v="Hoover Portapower™ Portable Vacuum"/>
    <n v="0.6"/>
    <s v="United States"/>
    <x v="2"/>
    <x v="8"/>
    <x v="110"/>
    <n v="91767"/>
    <x v="12"/>
    <d v="2015-01-17T00:00:00"/>
    <x v="156"/>
    <n v="4"/>
    <n v="32.6"/>
    <n v="88645"/>
    <n v="4.4200000000000008"/>
    <x v="2"/>
  </r>
  <r>
    <n v="2369"/>
    <s v="Mike G Hartman"/>
    <x v="2"/>
    <n v="7.0000000000000007E-2"/>
    <n v="5.98"/>
    <n v="5.79"/>
    <x v="1"/>
    <x v="1"/>
    <s v="Office Supplies"/>
    <x v="7"/>
    <s v="Small Box"/>
    <s v="Xerox 1903"/>
    <n v="0.36"/>
    <s v="United States"/>
    <x v="0"/>
    <x v="12"/>
    <x v="111"/>
    <n v="33024"/>
    <x v="12"/>
    <d v="2015-01-15T00:00:00"/>
    <x v="157"/>
    <n v="13"/>
    <n v="77.42"/>
    <n v="90408"/>
    <n v="5.91"/>
    <x v="0"/>
  </r>
  <r>
    <n v="3340"/>
    <s v="Phillip Blum"/>
    <x v="4"/>
    <n v="0.08"/>
    <n v="125.99"/>
    <n v="4.2"/>
    <x v="1"/>
    <x v="1"/>
    <s v="Technology"/>
    <x v="12"/>
    <s v="Small Box"/>
    <s v="i1000plus"/>
    <n v="0.56999999999999995"/>
    <s v="United States"/>
    <x v="2"/>
    <x v="14"/>
    <x v="112"/>
    <n v="97060"/>
    <x v="12"/>
    <d v="2015-01-14T00:00:00"/>
    <x v="158"/>
    <n v="14"/>
    <n v="1434.51"/>
    <n v="85980"/>
    <n v="125.91"/>
    <x v="2"/>
  </r>
  <r>
    <n v="772"/>
    <s v="Jean Webster"/>
    <x v="0"/>
    <n v="0.08"/>
    <n v="7.77"/>
    <n v="9.23"/>
    <x v="1"/>
    <x v="0"/>
    <s v="Office Supplies"/>
    <x v="8"/>
    <s v="Small Box"/>
    <s v="Hoover Commercial Soft Guard Upright Vacuum And Disposable Filtration Bags"/>
    <n v="0.57999999999999996"/>
    <s v="United States"/>
    <x v="3"/>
    <x v="28"/>
    <x v="113"/>
    <n v="18103"/>
    <x v="13"/>
    <d v="2015-01-16T00:00:00"/>
    <x v="159"/>
    <n v="7"/>
    <n v="56.44"/>
    <n v="88666"/>
    <n v="7.6899999999999995"/>
    <x v="3"/>
  </r>
  <r>
    <n v="772"/>
    <s v="Jean Webster"/>
    <x v="0"/>
    <n v="0.1"/>
    <n v="18.97"/>
    <n v="9.5399999999999991"/>
    <x v="2"/>
    <x v="0"/>
    <s v="Office Supplies"/>
    <x v="7"/>
    <s v="Small Box"/>
    <s v="Xerox 1939"/>
    <n v="0.37"/>
    <s v="United States"/>
    <x v="3"/>
    <x v="28"/>
    <x v="113"/>
    <n v="18103"/>
    <x v="13"/>
    <d v="2015-01-16T00:00:00"/>
    <x v="160"/>
    <n v="3"/>
    <n v="56.73"/>
    <n v="88666"/>
    <n v="18.869999999999997"/>
    <x v="3"/>
  </r>
  <r>
    <n v="1636"/>
    <s v="Sidney Greenberg"/>
    <x v="0"/>
    <n v="0.08"/>
    <n v="115.99"/>
    <n v="56.14"/>
    <x v="0"/>
    <x v="2"/>
    <s v="Technology"/>
    <x v="3"/>
    <s v="Jumbo Drum"/>
    <s v="Hewlett-Packard Deskjet 5550 Color Inkjet Printer"/>
    <n v="0.4"/>
    <s v="United States"/>
    <x v="2"/>
    <x v="8"/>
    <x v="98"/>
    <n v="93905"/>
    <x v="13"/>
    <d v="2015-01-16T00:00:00"/>
    <x v="161"/>
    <n v="5"/>
    <n v="562.92999999999995"/>
    <n v="89704"/>
    <n v="115.91"/>
    <x v="2"/>
  </r>
  <r>
    <n v="1636"/>
    <s v="Sidney Greenberg"/>
    <x v="0"/>
    <n v="0.08"/>
    <n v="4.28"/>
    <n v="0.94"/>
    <x v="1"/>
    <x v="2"/>
    <s v="Office Supplies"/>
    <x v="2"/>
    <s v="Wrap Bag"/>
    <s v="Newell 336"/>
    <n v="0.56000000000000005"/>
    <s v="United States"/>
    <x v="2"/>
    <x v="8"/>
    <x v="98"/>
    <n v="93905"/>
    <x v="13"/>
    <d v="2015-01-17T00:00:00"/>
    <x v="162"/>
    <n v="7"/>
    <n v="29.18"/>
    <n v="89704"/>
    <n v="4.2"/>
    <x v="2"/>
  </r>
  <r>
    <n v="463"/>
    <s v="Debbie Stevenson"/>
    <x v="2"/>
    <n v="7.0000000000000007E-2"/>
    <n v="165.2"/>
    <n v="19.989999999999998"/>
    <x v="1"/>
    <x v="0"/>
    <s v="Office Supplies"/>
    <x v="6"/>
    <s v="Small Box"/>
    <s v="Economy Rollaway Files"/>
    <n v="0.59"/>
    <s v="United States"/>
    <x v="2"/>
    <x v="8"/>
    <x v="114"/>
    <n v="90069"/>
    <x v="13"/>
    <d v="2015-01-16T00:00:00"/>
    <x v="163"/>
    <n v="7"/>
    <n v="1081.54"/>
    <n v="88061"/>
    <n v="165.13"/>
    <x v="2"/>
  </r>
  <r>
    <n v="3064"/>
    <s v="Clarence Crowder"/>
    <x v="2"/>
    <n v="0.03"/>
    <n v="6.45"/>
    <n v="1.34"/>
    <x v="1"/>
    <x v="1"/>
    <s v="Office Supplies"/>
    <x v="7"/>
    <s v="Wrap Bag"/>
    <s v="Wirebound Four 2-3/4 x 5 Forms per Page, 400 Sets per Book"/>
    <n v="0.36"/>
    <s v="United States"/>
    <x v="2"/>
    <x v="4"/>
    <x v="115"/>
    <n v="98503"/>
    <x v="13"/>
    <d v="2015-01-19T00:00:00"/>
    <x v="164"/>
    <n v="9"/>
    <n v="56.71"/>
    <n v="88448"/>
    <n v="6.42"/>
    <x v="2"/>
  </r>
  <r>
    <n v="3148"/>
    <s v="Leroy Field"/>
    <x v="4"/>
    <n v="0.06"/>
    <n v="19.989999999999998"/>
    <n v="11.17"/>
    <x v="1"/>
    <x v="3"/>
    <s v="Furniture"/>
    <x v="11"/>
    <s v="Large Box"/>
    <s v="Telescoping Adjustable Floor Lamp"/>
    <n v="0.6"/>
    <s v="United States"/>
    <x v="2"/>
    <x v="37"/>
    <x v="116"/>
    <n v="83854"/>
    <x v="13"/>
    <d v="2015-01-14T00:00:00"/>
    <x v="165"/>
    <n v="7"/>
    <n v="139.49"/>
    <n v="89716"/>
    <n v="19.93"/>
    <x v="2"/>
  </r>
  <r>
    <n v="3149"/>
    <s v="Harriet Moore"/>
    <x v="4"/>
    <n v="0.06"/>
    <n v="320.98"/>
    <n v="58.95"/>
    <x v="0"/>
    <x v="3"/>
    <s v="Furniture"/>
    <x v="9"/>
    <s v="Jumbo Drum"/>
    <s v="Hon 4070 Series Pagoda™ Round Back Stacking Chairs"/>
    <n v="0.56999999999999995"/>
    <s v="United States"/>
    <x v="2"/>
    <x v="37"/>
    <x v="117"/>
    <n v="83440"/>
    <x v="13"/>
    <d v="2015-01-16T00:00:00"/>
    <x v="166"/>
    <n v="6"/>
    <n v="1952.43"/>
    <n v="89716"/>
    <n v="320.92"/>
    <x v="2"/>
  </r>
  <r>
    <n v="2820"/>
    <s v="Laurence Simon"/>
    <x v="3"/>
    <n v="0.1"/>
    <n v="22.01"/>
    <n v="5.53"/>
    <x v="1"/>
    <x v="2"/>
    <s v="Office Supplies"/>
    <x v="2"/>
    <s v="Small Pack"/>
    <s v="Boston 16801 Nautilus™ Battery Pencil Sharpener"/>
    <n v="0.59"/>
    <s v="United States"/>
    <x v="1"/>
    <x v="6"/>
    <x v="118"/>
    <n v="63129"/>
    <x v="13"/>
    <d v="2015-01-15T00:00:00"/>
    <x v="167"/>
    <n v="14"/>
    <n v="281.75"/>
    <n v="87900"/>
    <n v="21.91"/>
    <x v="1"/>
  </r>
  <r>
    <n v="3225"/>
    <s v="Robyn Crawford"/>
    <x v="3"/>
    <n v="0.1"/>
    <n v="208.16"/>
    <n v="68.02"/>
    <x v="0"/>
    <x v="0"/>
    <s v="Office Supplies"/>
    <x v="8"/>
    <s v="Jumbo Drum"/>
    <s v="1.7 Cubic Foot Compact &quot;Cube&quot; Office Refrigerators"/>
    <n v="0.57999999999999996"/>
    <s v="United States"/>
    <x v="0"/>
    <x v="34"/>
    <x v="119"/>
    <n v="38138"/>
    <x v="13"/>
    <d v="2015-01-14T00:00:00"/>
    <x v="168"/>
    <n v="4"/>
    <n v="768.81"/>
    <n v="86507"/>
    <n v="208.06"/>
    <x v="0"/>
  </r>
  <r>
    <n v="3226"/>
    <s v="Arthur Gold"/>
    <x v="3"/>
    <n v="7.0000000000000007E-2"/>
    <n v="90.48"/>
    <n v="19.989999999999998"/>
    <x v="1"/>
    <x v="0"/>
    <s v="Office Supplies"/>
    <x v="15"/>
    <s v="Small Box"/>
    <s v="Tyvek® Side-Opening Peel &amp; Seel® Expanding Envelopes"/>
    <n v="0.4"/>
    <s v="United States"/>
    <x v="0"/>
    <x v="34"/>
    <x v="120"/>
    <n v="37075"/>
    <x v="13"/>
    <d v="2015-01-15T00:00:00"/>
    <x v="169"/>
    <n v="2"/>
    <n v="183.39"/>
    <n v="86507"/>
    <n v="90.410000000000011"/>
    <x v="0"/>
  </r>
  <r>
    <n v="3226"/>
    <s v="Arthur Gold"/>
    <x v="3"/>
    <n v="0.01"/>
    <n v="9.48"/>
    <n v="7.29"/>
    <x v="2"/>
    <x v="0"/>
    <s v="Furniture"/>
    <x v="11"/>
    <s v="Small Pack"/>
    <s v="DAX Two-Tone Rosewood/Black Document Frame, Desktop, 5 x 7"/>
    <n v="0.45"/>
    <s v="United States"/>
    <x v="0"/>
    <x v="34"/>
    <x v="120"/>
    <n v="37075"/>
    <x v="13"/>
    <d v="2015-01-16T00:00:00"/>
    <x v="170"/>
    <n v="1"/>
    <n v="12.9"/>
    <n v="86507"/>
    <n v="9.4700000000000006"/>
    <x v="0"/>
  </r>
  <r>
    <n v="3226"/>
    <s v="Arthur Gold"/>
    <x v="3"/>
    <n v="0.02"/>
    <n v="4.28"/>
    <n v="0.94"/>
    <x v="1"/>
    <x v="0"/>
    <s v="Office Supplies"/>
    <x v="2"/>
    <s v="Wrap Bag"/>
    <s v="Newell 336"/>
    <n v="0.56000000000000005"/>
    <s v="United States"/>
    <x v="0"/>
    <x v="34"/>
    <x v="120"/>
    <n v="37075"/>
    <x v="13"/>
    <d v="2015-01-15T00:00:00"/>
    <x v="171"/>
    <n v="4"/>
    <n v="17.89"/>
    <n v="86507"/>
    <n v="4.2600000000000007"/>
    <x v="0"/>
  </r>
  <r>
    <n v="152"/>
    <s v="Kent Kerr"/>
    <x v="0"/>
    <n v="0.09"/>
    <n v="2.88"/>
    <n v="0.7"/>
    <x v="1"/>
    <x v="1"/>
    <s v="Office Supplies"/>
    <x v="2"/>
    <s v="Wrap Bag"/>
    <s v="Newell 335"/>
    <n v="0.56000000000000005"/>
    <s v="United States"/>
    <x v="0"/>
    <x v="34"/>
    <x v="121"/>
    <n v="37918"/>
    <x v="14"/>
    <d v="2015-01-16T00:00:00"/>
    <x v="172"/>
    <n v="2"/>
    <n v="5.5"/>
    <n v="89520"/>
    <n v="2.79"/>
    <x v="0"/>
  </r>
  <r>
    <n v="2791"/>
    <s v="Dawn Larson"/>
    <x v="0"/>
    <n v="0.09"/>
    <n v="2.88"/>
    <n v="0.7"/>
    <x v="1"/>
    <x v="3"/>
    <s v="Office Supplies"/>
    <x v="2"/>
    <s v="Wrap Bag"/>
    <s v="Newell 346"/>
    <n v="0.56000000000000005"/>
    <s v="United States"/>
    <x v="1"/>
    <x v="25"/>
    <x v="122"/>
    <n v="48071"/>
    <x v="14"/>
    <d v="2015-01-15T00:00:00"/>
    <x v="173"/>
    <n v="7"/>
    <n v="19.29"/>
    <n v="88758"/>
    <n v="2.79"/>
    <x v="1"/>
  </r>
  <r>
    <n v="428"/>
    <s v="Ernest Barber"/>
    <x v="1"/>
    <n v="0.02"/>
    <n v="15.28"/>
    <n v="1.99"/>
    <x v="1"/>
    <x v="3"/>
    <s v="Technology"/>
    <x v="1"/>
    <s v="Small Pack"/>
    <s v="Memorex 4.7GB DVD+R, 3/Pack"/>
    <n v="0.42"/>
    <s v="United States"/>
    <x v="2"/>
    <x v="26"/>
    <x v="123"/>
    <n v="89701"/>
    <x v="14"/>
    <d v="2015-01-16T00:00:00"/>
    <x v="174"/>
    <n v="15"/>
    <n v="236.46"/>
    <n v="88479"/>
    <n v="15.26"/>
    <x v="2"/>
  </r>
  <r>
    <n v="428"/>
    <s v="Ernest Barber"/>
    <x v="1"/>
    <n v="0"/>
    <n v="85.99"/>
    <n v="3.3"/>
    <x v="1"/>
    <x v="3"/>
    <s v="Technology"/>
    <x v="12"/>
    <s v="Small Pack"/>
    <s v="Accessory20"/>
    <n v="0.37"/>
    <s v="United States"/>
    <x v="2"/>
    <x v="26"/>
    <x v="123"/>
    <n v="89701"/>
    <x v="14"/>
    <d v="2015-01-16T00:00:00"/>
    <x v="175"/>
    <n v="1"/>
    <n v="73.819999999999993"/>
    <n v="88479"/>
    <n v="85.99"/>
    <x v="2"/>
  </r>
  <r>
    <n v="1212"/>
    <s v="Eileen Fletcher"/>
    <x v="1"/>
    <n v="0.08"/>
    <n v="4.91"/>
    <n v="4.97"/>
    <x v="1"/>
    <x v="3"/>
    <s v="Office Supplies"/>
    <x v="5"/>
    <s v="Small Box"/>
    <s v="Pressboard Covers with Storage Hooks, 9 1/2&quot; x 11&quot;, Light Blue"/>
    <n v="0.38"/>
    <s v="United States"/>
    <x v="1"/>
    <x v="2"/>
    <x v="124"/>
    <n v="46404"/>
    <x v="14"/>
    <d v="2015-01-16T00:00:00"/>
    <x v="176"/>
    <n v="12"/>
    <n v="58.95"/>
    <n v="88600"/>
    <n v="4.83"/>
    <x v="1"/>
  </r>
  <r>
    <n v="1212"/>
    <s v="Eileen Fletcher"/>
    <x v="1"/>
    <n v="0.01"/>
    <n v="3499.99"/>
    <n v="24.49"/>
    <x v="1"/>
    <x v="3"/>
    <s v="Technology"/>
    <x v="4"/>
    <s v="Large Box"/>
    <s v="Canon imageCLASS 2200 Advanced Copier"/>
    <n v="0.37"/>
    <s v="United States"/>
    <x v="1"/>
    <x v="2"/>
    <x v="124"/>
    <n v="46404"/>
    <x v="14"/>
    <d v="2015-01-16T00:00:00"/>
    <x v="177"/>
    <n v="1"/>
    <n v="3672.89"/>
    <n v="88600"/>
    <n v="3499.9799999999996"/>
    <x v="1"/>
  </r>
  <r>
    <n v="1213"/>
    <s v="Jeremy Pratt"/>
    <x v="1"/>
    <n v="0.03"/>
    <n v="5.84"/>
    <n v="1.2"/>
    <x v="1"/>
    <x v="3"/>
    <s v="Office Supplies"/>
    <x v="2"/>
    <s v="Wrap Bag"/>
    <s v="Newell 312"/>
    <n v="0.55000000000000004"/>
    <s v="United States"/>
    <x v="1"/>
    <x v="2"/>
    <x v="125"/>
    <n v="46530"/>
    <x v="14"/>
    <d v="2015-01-17T00:00:00"/>
    <x v="178"/>
    <n v="2"/>
    <n v="11.74"/>
    <n v="88600"/>
    <n v="5.81"/>
    <x v="1"/>
  </r>
  <r>
    <n v="1632"/>
    <s v="Lori Wolfe"/>
    <x v="1"/>
    <n v="0.08"/>
    <n v="8.09"/>
    <n v="7.96"/>
    <x v="2"/>
    <x v="2"/>
    <s v="Furniture"/>
    <x v="11"/>
    <s v="Small Box"/>
    <s v="6&quot; Cubicle Wall Clock, Black"/>
    <n v="0.49"/>
    <s v="United States"/>
    <x v="0"/>
    <x v="0"/>
    <x v="126"/>
    <n v="39401"/>
    <x v="14"/>
    <d v="2015-01-16T00:00:00"/>
    <x v="179"/>
    <n v="6"/>
    <n v="48.25"/>
    <n v="90530"/>
    <n v="8.01"/>
    <x v="0"/>
  </r>
  <r>
    <n v="3035"/>
    <s v="Tina Evans"/>
    <x v="2"/>
    <n v="0.01"/>
    <n v="4.9800000000000004"/>
    <n v="4.75"/>
    <x v="1"/>
    <x v="2"/>
    <s v="Office Supplies"/>
    <x v="7"/>
    <s v="Small Box"/>
    <s v="Hammermill CopyPlus Copy Paper (20Lb. and 84 Bright)"/>
    <n v="0.36"/>
    <s v="United States"/>
    <x v="1"/>
    <x v="10"/>
    <x v="127"/>
    <n v="60148"/>
    <x v="14"/>
    <d v="2015-01-20T00:00:00"/>
    <x v="180"/>
    <n v="10"/>
    <n v="52.93"/>
    <n v="89128"/>
    <n v="4.9700000000000006"/>
    <x v="1"/>
  </r>
  <r>
    <n v="3035"/>
    <s v="Tina Evans"/>
    <x v="2"/>
    <n v="0.04"/>
    <n v="6.35"/>
    <n v="1.02"/>
    <x v="1"/>
    <x v="2"/>
    <s v="Office Supplies"/>
    <x v="7"/>
    <s v="Wrap Bag"/>
    <s v="Telephone Message Books with Fax/Mobile Section, 5 1/2&quot; x 3 3/16&quot;"/>
    <n v="0.39"/>
    <s v="United States"/>
    <x v="1"/>
    <x v="10"/>
    <x v="127"/>
    <n v="60148"/>
    <x v="14"/>
    <d v="2015-01-20T00:00:00"/>
    <x v="181"/>
    <n v="12"/>
    <n v="75.61"/>
    <n v="89128"/>
    <n v="6.31"/>
    <x v="1"/>
  </r>
  <r>
    <n v="145"/>
    <s v="Rhonda Ivey"/>
    <x v="4"/>
    <n v="0.06"/>
    <n v="7.04"/>
    <n v="2.17"/>
    <x v="1"/>
    <x v="0"/>
    <s v="Office Supplies"/>
    <x v="7"/>
    <s v="Wrap Bag"/>
    <s v="Wirebound Message Books, 2 7/8&quot; x 5&quot;, 3 Forms per Page"/>
    <n v="0.38"/>
    <s v="United States"/>
    <x v="3"/>
    <x v="28"/>
    <x v="128"/>
    <n v="15122"/>
    <x v="14"/>
    <d v="2015-01-17T00:00:00"/>
    <x v="182"/>
    <n v="2"/>
    <n v="14.65"/>
    <n v="91086"/>
    <n v="6.98"/>
    <x v="3"/>
  </r>
  <r>
    <n v="1402"/>
    <s v="Wesley Tate"/>
    <x v="3"/>
    <n v="0"/>
    <n v="8.6"/>
    <n v="6.19"/>
    <x v="1"/>
    <x v="3"/>
    <s v="Office Supplies"/>
    <x v="5"/>
    <s v="Small Box"/>
    <s v="Avery Printable Repositionable Plastic Tabs"/>
    <n v="0.38"/>
    <s v="United States"/>
    <x v="1"/>
    <x v="10"/>
    <x v="129"/>
    <n v="60653"/>
    <x v="14"/>
    <d v="2015-01-15T00:00:00"/>
    <x v="183"/>
    <n v="48"/>
    <n v="447.89"/>
    <n v="37729"/>
    <n v="8.6"/>
    <x v="1"/>
  </r>
  <r>
    <n v="1405"/>
    <s v="Crystal Floyd"/>
    <x v="3"/>
    <n v="0"/>
    <n v="8.6"/>
    <n v="6.19"/>
    <x v="1"/>
    <x v="3"/>
    <s v="Office Supplies"/>
    <x v="5"/>
    <s v="Small Box"/>
    <s v="Avery Printable Repositionable Plastic Tabs"/>
    <n v="0.38"/>
    <s v="United States"/>
    <x v="1"/>
    <x v="25"/>
    <x v="130"/>
    <n v="49017"/>
    <x v="14"/>
    <d v="2015-01-15T00:00:00"/>
    <x v="184"/>
    <n v="12"/>
    <n v="111.97"/>
    <n v="86144"/>
    <n v="8.6"/>
    <x v="1"/>
  </r>
  <r>
    <n v="288"/>
    <s v="Patricia Cole Blair"/>
    <x v="0"/>
    <n v="0.09"/>
    <n v="28.48"/>
    <n v="1.99"/>
    <x v="1"/>
    <x v="0"/>
    <s v="Technology"/>
    <x v="1"/>
    <s v="Small Pack"/>
    <s v="Memorex 4.7GB DVD+RW, 3/Pack"/>
    <n v="0.4"/>
    <s v="United States"/>
    <x v="1"/>
    <x v="38"/>
    <x v="131"/>
    <n v="67212"/>
    <x v="15"/>
    <d v="2015-01-19T00:00:00"/>
    <x v="185"/>
    <n v="7"/>
    <n v="192.3"/>
    <n v="89762"/>
    <n v="28.39"/>
    <x v="1"/>
  </r>
  <r>
    <n v="288"/>
    <s v="Patricia Cole Blair"/>
    <x v="0"/>
    <n v="0.08"/>
    <n v="65.989999999999995"/>
    <n v="4.99"/>
    <x v="2"/>
    <x v="0"/>
    <s v="Technology"/>
    <x v="12"/>
    <s v="Small Box"/>
    <s v="MicroTAC 650"/>
    <n v="0.57999999999999996"/>
    <s v="United States"/>
    <x v="1"/>
    <x v="38"/>
    <x v="131"/>
    <n v="67212"/>
    <x v="15"/>
    <d v="2015-01-18T00:00:00"/>
    <x v="186"/>
    <n v="14"/>
    <n v="748.1"/>
    <n v="89762"/>
    <n v="65.91"/>
    <x v="1"/>
  </r>
  <r>
    <n v="1603"/>
    <s v="Alex Watkins"/>
    <x v="0"/>
    <n v="0.09"/>
    <n v="2.1800000000000002"/>
    <n v="0.78"/>
    <x v="1"/>
    <x v="0"/>
    <s v="Office Supplies"/>
    <x v="14"/>
    <s v="Wrap Bag"/>
    <s v="Stockwell Push Pins"/>
    <n v="0.52"/>
    <s v="United States"/>
    <x v="3"/>
    <x v="11"/>
    <x v="132"/>
    <n v="11598"/>
    <x v="15"/>
    <d v="2015-01-18T00:00:00"/>
    <x v="187"/>
    <n v="9"/>
    <n v="19.12"/>
    <n v="89679"/>
    <n v="2.0900000000000003"/>
    <x v="3"/>
  </r>
  <r>
    <n v="1603"/>
    <s v="Alex Watkins"/>
    <x v="0"/>
    <n v="0.05"/>
    <n v="179.29"/>
    <n v="29.21"/>
    <x v="0"/>
    <x v="0"/>
    <s v="Furniture"/>
    <x v="0"/>
    <s v="Jumbo Box"/>
    <s v="Bevis Round Conference Table Top, X-Base"/>
    <n v="0.76"/>
    <s v="United States"/>
    <x v="3"/>
    <x v="11"/>
    <x v="132"/>
    <n v="11598"/>
    <x v="15"/>
    <d v="2015-01-18T00:00:00"/>
    <x v="188"/>
    <n v="1"/>
    <n v="186.64"/>
    <n v="89679"/>
    <n v="179.23999999999998"/>
    <x v="3"/>
  </r>
  <r>
    <n v="2924"/>
    <s v="Courtney Nelson"/>
    <x v="0"/>
    <n v="0.02"/>
    <n v="110.98"/>
    <n v="13.99"/>
    <x v="1"/>
    <x v="1"/>
    <s v="Furniture"/>
    <x v="11"/>
    <s v="Medium Box"/>
    <s v="Rubbermaid ClusterMat Chairmats, Mat Size- 66&quot; x 60&quot;, Lip 20&quot; x 11&quot; -90 Degree Angle"/>
    <n v="0.69"/>
    <s v="United States"/>
    <x v="3"/>
    <x v="36"/>
    <x v="133"/>
    <n v="20707"/>
    <x v="15"/>
    <d v="2015-01-18T00:00:00"/>
    <x v="189"/>
    <n v="2"/>
    <n v="226.53"/>
    <n v="86591"/>
    <n v="110.96000000000001"/>
    <x v="3"/>
  </r>
  <r>
    <n v="2924"/>
    <s v="Courtney Nelson"/>
    <x v="0"/>
    <n v="0.01"/>
    <n v="8.01"/>
    <n v="2.87"/>
    <x v="1"/>
    <x v="1"/>
    <s v="Office Supplies"/>
    <x v="7"/>
    <s v="Wrap Bag"/>
    <s v="TOPS Money Receipt Book, Consecutively Numbered in Red,"/>
    <n v="0.4"/>
    <s v="United States"/>
    <x v="3"/>
    <x v="36"/>
    <x v="133"/>
    <n v="20707"/>
    <x v="15"/>
    <d v="2015-01-18T00:00:00"/>
    <x v="190"/>
    <n v="8"/>
    <n v="68.650000000000006"/>
    <n v="86591"/>
    <n v="8"/>
    <x v="3"/>
  </r>
  <r>
    <n v="202"/>
    <s v="Max Small"/>
    <x v="1"/>
    <n v="0.03"/>
    <n v="7.37"/>
    <n v="5.53"/>
    <x v="1"/>
    <x v="3"/>
    <s v="Technology"/>
    <x v="1"/>
    <s v="Small Pack"/>
    <s v="Imation 3.5&quot; Unformatted DS/HD Diskettes, 10/Box"/>
    <n v="0.69"/>
    <s v="United States"/>
    <x v="1"/>
    <x v="19"/>
    <x v="134"/>
    <n v="74006"/>
    <x v="15"/>
    <d v="2015-01-18T00:00:00"/>
    <x v="191"/>
    <n v="11"/>
    <n v="85.79"/>
    <n v="88972"/>
    <n v="7.34"/>
    <x v="1"/>
  </r>
  <r>
    <n v="665"/>
    <s v="Miriam Mueller"/>
    <x v="2"/>
    <n v="0.04"/>
    <n v="22.72"/>
    <n v="8.99"/>
    <x v="1"/>
    <x v="3"/>
    <s v="Furniture"/>
    <x v="11"/>
    <s v="Small Pack"/>
    <s v="Executive Impressions 14&quot; Two-Color Numerals Wall Clock"/>
    <n v="0.44"/>
    <s v="United States"/>
    <x v="0"/>
    <x v="34"/>
    <x v="135"/>
    <n v="37130"/>
    <x v="15"/>
    <d v="2015-01-20T00:00:00"/>
    <x v="192"/>
    <n v="9"/>
    <n v="202.41"/>
    <n v="88677"/>
    <n v="22.68"/>
    <x v="0"/>
  </r>
  <r>
    <n v="667"/>
    <s v="Allison Kirby"/>
    <x v="2"/>
    <n v="0.04"/>
    <n v="22.72"/>
    <n v="8.99"/>
    <x v="1"/>
    <x v="3"/>
    <s v="Furniture"/>
    <x v="11"/>
    <s v="Small Pack"/>
    <s v="Executive Impressions 14&quot; Two-Color Numerals Wall Clock"/>
    <n v="0.44"/>
    <s v="United States"/>
    <x v="1"/>
    <x v="18"/>
    <x v="136"/>
    <n v="75203"/>
    <x v="15"/>
    <d v="2015-01-20T00:00:00"/>
    <x v="193"/>
    <n v="37"/>
    <n v="832.14"/>
    <n v="22147"/>
    <n v="22.68"/>
    <x v="1"/>
  </r>
  <r>
    <n v="3385"/>
    <s v="Daniel Richmond"/>
    <x v="2"/>
    <n v="0.04"/>
    <n v="2.98"/>
    <n v="2.0299999999999998"/>
    <x v="2"/>
    <x v="3"/>
    <s v="Office Supplies"/>
    <x v="2"/>
    <s v="Wrap Bag"/>
    <s v="Premium Writing Pencils, Soft, #2 by Central Association for the Blind"/>
    <n v="0.56999999999999995"/>
    <s v="United States"/>
    <x v="3"/>
    <x v="27"/>
    <x v="137"/>
    <n v="44512"/>
    <x v="15"/>
    <d v="2015-01-16T00:00:00"/>
    <x v="194"/>
    <n v="5"/>
    <n v="15.7"/>
    <n v="88745"/>
    <n v="2.94"/>
    <x v="3"/>
  </r>
  <r>
    <n v="3385"/>
    <s v="Daniel Richmond"/>
    <x v="2"/>
    <n v="0.01"/>
    <n v="125.99"/>
    <n v="8.99"/>
    <x v="1"/>
    <x v="3"/>
    <s v="Technology"/>
    <x v="12"/>
    <s v="Small Box"/>
    <s v="M70"/>
    <n v="0.59"/>
    <s v="United States"/>
    <x v="3"/>
    <x v="27"/>
    <x v="137"/>
    <n v="44512"/>
    <x v="15"/>
    <d v="2015-01-21T00:00:00"/>
    <x v="195"/>
    <n v="6"/>
    <n v="680.65"/>
    <n v="88745"/>
    <n v="125.97999999999999"/>
    <x v="3"/>
  </r>
  <r>
    <n v="1697"/>
    <s v="Holly Osborne"/>
    <x v="4"/>
    <n v="0"/>
    <n v="13.43"/>
    <n v="5.5"/>
    <x v="1"/>
    <x v="2"/>
    <s v="Office Supplies"/>
    <x v="6"/>
    <s v="Small Box"/>
    <s v="Fellowes Personal Hanging Folder Files, Navy"/>
    <n v="0.56999999999999995"/>
    <s v="United States"/>
    <x v="0"/>
    <x v="1"/>
    <x v="138"/>
    <n v="71901"/>
    <x v="15"/>
    <d v="2015-01-17T00:00:00"/>
    <x v="196"/>
    <n v="9"/>
    <n v="129.54"/>
    <n v="86338"/>
    <n v="13.43"/>
    <x v="0"/>
  </r>
  <r>
    <n v="3133"/>
    <s v="Kristine Singleton"/>
    <x v="4"/>
    <n v="0.1"/>
    <n v="5.81"/>
    <n v="8.49"/>
    <x v="1"/>
    <x v="3"/>
    <s v="Office Supplies"/>
    <x v="5"/>
    <s v="Small Box"/>
    <s v="Fellowes Black Plastic Comb Bindings"/>
    <n v="0.39"/>
    <s v="United States"/>
    <x v="1"/>
    <x v="10"/>
    <x v="139"/>
    <n v="60540"/>
    <x v="15"/>
    <d v="2015-01-17T00:00:00"/>
    <x v="197"/>
    <n v="12"/>
    <n v="64.959999999999994"/>
    <n v="86789"/>
    <n v="5.71"/>
    <x v="1"/>
  </r>
  <r>
    <n v="3133"/>
    <s v="Kristine Singleton"/>
    <x v="4"/>
    <n v="0.03"/>
    <n v="1.81"/>
    <n v="0.75"/>
    <x v="1"/>
    <x v="3"/>
    <s v="Office Supplies"/>
    <x v="14"/>
    <s v="Wrap Bag"/>
    <s v="Assorted Color Push Pins"/>
    <n v="0.52"/>
    <s v="United States"/>
    <x v="1"/>
    <x v="10"/>
    <x v="139"/>
    <n v="60540"/>
    <x v="15"/>
    <d v="2015-01-17T00:00:00"/>
    <x v="198"/>
    <n v="10"/>
    <n v="19.14"/>
    <n v="86789"/>
    <n v="1.78"/>
    <x v="1"/>
  </r>
  <r>
    <n v="3036"/>
    <s v="Edith Reynolds"/>
    <x v="3"/>
    <n v="0.02"/>
    <n v="12.99"/>
    <n v="14.37"/>
    <x v="1"/>
    <x v="2"/>
    <s v="Furniture"/>
    <x v="11"/>
    <s v="Large Box"/>
    <s v="Tensor &quot;Hersey Kiss&quot; Styled Floor Lamp"/>
    <n v="0.73"/>
    <s v="United States"/>
    <x v="1"/>
    <x v="39"/>
    <x v="140"/>
    <n v="58554"/>
    <x v="15"/>
    <d v="2015-01-18T00:00:00"/>
    <x v="199"/>
    <n v="5"/>
    <n v="67.64"/>
    <n v="89129"/>
    <n v="12.97"/>
    <x v="1"/>
  </r>
  <r>
    <n v="3036"/>
    <s v="Edith Reynolds"/>
    <x v="3"/>
    <n v="0.05"/>
    <n v="35.44"/>
    <n v="7.5"/>
    <x v="1"/>
    <x v="2"/>
    <s v="Office Supplies"/>
    <x v="7"/>
    <s v="Small Box"/>
    <s v="Xerox 1906"/>
    <n v="0.38"/>
    <s v="United States"/>
    <x v="1"/>
    <x v="39"/>
    <x v="140"/>
    <n v="58554"/>
    <x v="15"/>
    <d v="2015-01-18T00:00:00"/>
    <x v="200"/>
    <n v="7"/>
    <n v="240.42"/>
    <n v="89129"/>
    <n v="35.39"/>
    <x v="1"/>
  </r>
  <r>
    <n v="3036"/>
    <s v="Edith Reynolds"/>
    <x v="3"/>
    <n v="0.02"/>
    <n v="12.98"/>
    <n v="3.14"/>
    <x v="1"/>
    <x v="2"/>
    <s v="Office Supplies"/>
    <x v="16"/>
    <s v="Small Pack"/>
    <s v="Acme® 8&quot; Straight Scissors"/>
    <n v="0.6"/>
    <s v="United States"/>
    <x v="1"/>
    <x v="39"/>
    <x v="140"/>
    <n v="58554"/>
    <x v="15"/>
    <d v="2015-01-19T00:00:00"/>
    <x v="201"/>
    <n v="14"/>
    <n v="184.4"/>
    <n v="89129"/>
    <n v="12.96"/>
    <x v="1"/>
  </r>
  <r>
    <n v="592"/>
    <s v="Eva Silverman"/>
    <x v="0"/>
    <n v="0.08"/>
    <n v="30.53"/>
    <n v="19.989999999999998"/>
    <x v="1"/>
    <x v="0"/>
    <s v="Office Supplies"/>
    <x v="13"/>
    <s v="Small Box"/>
    <s v="Avery 4027 File Folder Labels for Dot Matrix Printers, 5000 Labels per Box, White"/>
    <n v="0.39"/>
    <s v="United States"/>
    <x v="1"/>
    <x v="10"/>
    <x v="141"/>
    <n v="60091"/>
    <x v="16"/>
    <d v="2015-01-17T00:00:00"/>
    <x v="202"/>
    <n v="10"/>
    <n v="285.87"/>
    <n v="86307"/>
    <n v="30.450000000000003"/>
    <x v="1"/>
  </r>
  <r>
    <n v="593"/>
    <s v="Joel Huffman"/>
    <x v="0"/>
    <n v="0.01"/>
    <n v="1.68"/>
    <n v="1.57"/>
    <x v="1"/>
    <x v="0"/>
    <s v="Office Supplies"/>
    <x v="2"/>
    <s v="Wrap Bag"/>
    <s v="Newell 323"/>
    <n v="0.59"/>
    <s v="United States"/>
    <x v="1"/>
    <x v="10"/>
    <x v="142"/>
    <n v="60517"/>
    <x v="16"/>
    <d v="2015-01-19T00:00:00"/>
    <x v="203"/>
    <n v="12"/>
    <n v="20.37"/>
    <n v="86307"/>
    <n v="1.67"/>
    <x v="1"/>
  </r>
  <r>
    <n v="1531"/>
    <s v="Jon Ayers"/>
    <x v="0"/>
    <n v="7.0000000000000007E-2"/>
    <n v="4.91"/>
    <n v="0.5"/>
    <x v="1"/>
    <x v="1"/>
    <s v="Office Supplies"/>
    <x v="13"/>
    <s v="Small Box"/>
    <s v="Avery 508"/>
    <n v="0.36"/>
    <s v="United States"/>
    <x v="0"/>
    <x v="12"/>
    <x v="143"/>
    <n v="32137"/>
    <x v="16"/>
    <d v="2015-01-18T00:00:00"/>
    <x v="204"/>
    <n v="6"/>
    <n v="28.22"/>
    <n v="88852"/>
    <n v="4.84"/>
    <x v="0"/>
  </r>
  <r>
    <n v="210"/>
    <s v="Floyd Dale"/>
    <x v="2"/>
    <n v="0.05"/>
    <n v="1.86"/>
    <n v="2.58"/>
    <x v="1"/>
    <x v="2"/>
    <s v="Office Supplies"/>
    <x v="14"/>
    <s v="Wrap Bag"/>
    <s v="Super Bands, 12/Pack"/>
    <n v="0.82"/>
    <s v="United States"/>
    <x v="3"/>
    <x v="11"/>
    <x v="144"/>
    <n v="12180"/>
    <x v="16"/>
    <d v="2015-01-21T00:00:00"/>
    <x v="205"/>
    <n v="9"/>
    <n v="17.61"/>
    <n v="85965"/>
    <n v="1.81"/>
    <x v="3"/>
  </r>
  <r>
    <n v="366"/>
    <s v="Patrick Rosenthal"/>
    <x v="4"/>
    <n v="0.05"/>
    <n v="328.14"/>
    <n v="91.05"/>
    <x v="0"/>
    <x v="0"/>
    <s v="Office Supplies"/>
    <x v="8"/>
    <s v="Jumbo Drum"/>
    <s v="Sanyo Counter Height Refrigerator with Crisper, 3.6 Cubic Foot, Stainless Steel/Black"/>
    <n v="0.56999999999999995"/>
    <s v="United States"/>
    <x v="3"/>
    <x v="40"/>
    <x v="145"/>
    <n v="2910"/>
    <x v="16"/>
    <d v="2015-01-19T00:00:00"/>
    <x v="206"/>
    <n v="6"/>
    <n v="1967.98"/>
    <n v="87347"/>
    <n v="328.09"/>
    <x v="3"/>
  </r>
  <r>
    <n v="744"/>
    <s v="Joy Maxwell"/>
    <x v="4"/>
    <n v="0.03"/>
    <n v="119.99"/>
    <n v="56.14"/>
    <x v="0"/>
    <x v="1"/>
    <s v="Technology"/>
    <x v="3"/>
    <s v="Jumbo Box"/>
    <s v="Hewlett-Packard 2600DN Business Color Inkjet Printer"/>
    <n v="0.39"/>
    <s v="United States"/>
    <x v="2"/>
    <x v="41"/>
    <x v="146"/>
    <n v="85737"/>
    <x v="16"/>
    <d v="2015-01-19T00:00:00"/>
    <x v="207"/>
    <n v="13"/>
    <n v="1545.58"/>
    <n v="87726"/>
    <n v="119.96"/>
    <x v="2"/>
  </r>
  <r>
    <n v="745"/>
    <s v="Mary Page"/>
    <x v="4"/>
    <n v="0.05"/>
    <n v="115.79"/>
    <n v="1.99"/>
    <x v="1"/>
    <x v="1"/>
    <s v="Technology"/>
    <x v="1"/>
    <s v="Small Pack"/>
    <s v="Verbatim DVD-R, 4.7GB, Spindle, WE, Blank, Ink Jet/Thermal, 20/Spindle"/>
    <n v="0.49"/>
    <s v="United States"/>
    <x v="2"/>
    <x v="41"/>
    <x v="147"/>
    <n v="85345"/>
    <x v="16"/>
    <d v="2015-01-19T00:00:00"/>
    <x v="208"/>
    <n v="3"/>
    <n v="353.1"/>
    <n v="87726"/>
    <n v="115.74000000000001"/>
    <x v="2"/>
  </r>
  <r>
    <n v="1702"/>
    <s v="Sandra Berry"/>
    <x v="4"/>
    <n v="0.05"/>
    <n v="14.81"/>
    <n v="13.32"/>
    <x v="1"/>
    <x v="2"/>
    <s v="Office Supplies"/>
    <x v="8"/>
    <s v="Small Box"/>
    <s v="Holmes Replacement Filter for HEPA Air Cleaner, Large Room"/>
    <n v="0.43"/>
    <s v="United States"/>
    <x v="0"/>
    <x v="0"/>
    <x v="148"/>
    <n v="39301"/>
    <x v="16"/>
    <d v="2015-01-20T00:00:00"/>
    <x v="209"/>
    <n v="3"/>
    <n v="45.28"/>
    <n v="90473"/>
    <n v="14.76"/>
    <x v="0"/>
  </r>
  <r>
    <n v="1702"/>
    <s v="Sandra Berry"/>
    <x v="4"/>
    <n v="0.05"/>
    <n v="4.2"/>
    <n v="2.2599999999999998"/>
    <x v="2"/>
    <x v="2"/>
    <s v="Office Supplies"/>
    <x v="7"/>
    <s v="Wrap Bag"/>
    <s v="Important Message Pads, 50 4-1/4 x 5-1/2 Forms per Pad"/>
    <n v="0.36"/>
    <s v="United States"/>
    <x v="0"/>
    <x v="0"/>
    <x v="148"/>
    <n v="39301"/>
    <x v="16"/>
    <d v="2015-01-19T00:00:00"/>
    <x v="210"/>
    <n v="3"/>
    <n v="13.57"/>
    <n v="90473"/>
    <n v="4.1500000000000004"/>
    <x v="0"/>
  </r>
  <r>
    <n v="1708"/>
    <s v="Lillian Day"/>
    <x v="4"/>
    <n v="0.05"/>
    <n v="5.68"/>
    <n v="1.39"/>
    <x v="1"/>
    <x v="0"/>
    <s v="Office Supplies"/>
    <x v="15"/>
    <s v="Small Box"/>
    <s v="Staples Standard Envelopes"/>
    <n v="0.38"/>
    <s v="United States"/>
    <x v="3"/>
    <x v="27"/>
    <x v="149"/>
    <n v="44118"/>
    <x v="16"/>
    <d v="2015-01-18T00:00:00"/>
    <x v="211"/>
    <n v="10"/>
    <n v="55.48"/>
    <n v="88781"/>
    <n v="5.63"/>
    <x v="3"/>
  </r>
  <r>
    <n v="1719"/>
    <s v="Russell W Melton"/>
    <x v="4"/>
    <n v="0.06"/>
    <n v="16.48"/>
    <n v="1.99"/>
    <x v="1"/>
    <x v="3"/>
    <s v="Technology"/>
    <x v="1"/>
    <s v="Small Pack"/>
    <s v="Maxell DVD-RAM Discs"/>
    <n v="0.42"/>
    <s v="United States"/>
    <x v="0"/>
    <x v="16"/>
    <x v="150"/>
    <n v="35473"/>
    <x v="16"/>
    <d v="2015-01-19T00:00:00"/>
    <x v="212"/>
    <n v="8"/>
    <n v="128.13"/>
    <n v="90786"/>
    <n v="16.420000000000002"/>
    <x v="0"/>
  </r>
  <r>
    <n v="1873"/>
    <s v="Lisa Kim"/>
    <x v="4"/>
    <n v="0.03"/>
    <n v="90.48"/>
    <n v="19.989999999999998"/>
    <x v="1"/>
    <x v="3"/>
    <s v="Office Supplies"/>
    <x v="15"/>
    <s v="Small Box"/>
    <s v="Tyvek® Side-Opening Peel &amp; Seel® Expanding Envelopes"/>
    <n v="0.4"/>
    <s v="United States"/>
    <x v="0"/>
    <x v="12"/>
    <x v="151"/>
    <n v="33403"/>
    <x v="16"/>
    <d v="2015-01-19T00:00:00"/>
    <x v="213"/>
    <n v="1"/>
    <n v="99.69"/>
    <n v="90099"/>
    <n v="90.45"/>
    <x v="0"/>
  </r>
  <r>
    <n v="1873"/>
    <s v="Lisa Kim"/>
    <x v="4"/>
    <n v="0.06"/>
    <n v="22.84"/>
    <n v="8.18"/>
    <x v="1"/>
    <x v="3"/>
    <s v="Office Supplies"/>
    <x v="7"/>
    <s v="Small Box"/>
    <s v="Xerox 1991"/>
    <n v="0.39"/>
    <s v="United States"/>
    <x v="0"/>
    <x v="12"/>
    <x v="151"/>
    <n v="33403"/>
    <x v="16"/>
    <d v="2015-01-17T00:00:00"/>
    <x v="214"/>
    <n v="7"/>
    <n v="152.49"/>
    <n v="90099"/>
    <n v="22.78"/>
    <x v="0"/>
  </r>
  <r>
    <n v="2579"/>
    <s v="Marshall Sutherland"/>
    <x v="4"/>
    <n v="7.0000000000000007E-2"/>
    <n v="1.76"/>
    <n v="4.8600000000000003"/>
    <x v="1"/>
    <x v="2"/>
    <s v="Furniture"/>
    <x v="11"/>
    <s v="Small Box"/>
    <s v="Regeneration Desk Collection"/>
    <n v="0.41"/>
    <s v="United States"/>
    <x v="0"/>
    <x v="16"/>
    <x v="25"/>
    <n v="36869"/>
    <x v="16"/>
    <d v="2015-01-17T00:00:00"/>
    <x v="215"/>
    <n v="15"/>
    <n v="26.01"/>
    <n v="88297"/>
    <n v="1.69"/>
    <x v="0"/>
  </r>
  <r>
    <n v="2618"/>
    <s v="Amy Hamrick Melvin"/>
    <x v="4"/>
    <n v="0.1"/>
    <n v="7.64"/>
    <n v="1.39"/>
    <x v="1"/>
    <x v="3"/>
    <s v="Office Supplies"/>
    <x v="15"/>
    <s v="Small Box"/>
    <s v="Security-Tint Envelopes"/>
    <n v="0.36"/>
    <s v="United States"/>
    <x v="3"/>
    <x v="11"/>
    <x v="13"/>
    <n v="10004"/>
    <x v="16"/>
    <d v="2015-01-19T00:00:00"/>
    <x v="216"/>
    <n v="18"/>
    <n v="130.11000000000001"/>
    <n v="46884"/>
    <n v="7.54"/>
    <x v="3"/>
  </r>
  <r>
    <n v="2618"/>
    <s v="Amy Hamrick Melvin"/>
    <x v="4"/>
    <n v="0"/>
    <n v="125.99"/>
    <n v="2.5"/>
    <x v="1"/>
    <x v="3"/>
    <s v="Technology"/>
    <x v="12"/>
    <s v="Small Box"/>
    <s v="6162"/>
    <n v="0.59"/>
    <s v="United States"/>
    <x v="3"/>
    <x v="11"/>
    <x v="13"/>
    <n v="10004"/>
    <x v="16"/>
    <d v="2015-01-19T00:00:00"/>
    <x v="217"/>
    <n v="3"/>
    <n v="337.34"/>
    <n v="46884"/>
    <n v="125.99"/>
    <x v="3"/>
  </r>
  <r>
    <n v="2618"/>
    <s v="Amy Hamrick Melvin"/>
    <x v="4"/>
    <n v="0.1"/>
    <n v="11.55"/>
    <n v="2.36"/>
    <x v="1"/>
    <x v="3"/>
    <s v="Office Supplies"/>
    <x v="2"/>
    <s v="Wrap Bag"/>
    <s v="Newell 309"/>
    <n v="0.55000000000000004"/>
    <s v="United States"/>
    <x v="3"/>
    <x v="11"/>
    <x v="13"/>
    <n v="10004"/>
    <x v="16"/>
    <d v="2015-01-18T00:00:00"/>
    <x v="218"/>
    <n v="25"/>
    <n v="280.43"/>
    <n v="46884"/>
    <n v="11.450000000000001"/>
    <x v="3"/>
  </r>
  <r>
    <n v="2628"/>
    <s v="Danielle P Rao"/>
    <x v="4"/>
    <n v="0.02"/>
    <n v="30.53"/>
    <n v="19.989999999999998"/>
    <x v="2"/>
    <x v="3"/>
    <s v="Office Supplies"/>
    <x v="13"/>
    <s v="Small Box"/>
    <s v="Avery 4027 File Folder Labels for Dot Matrix Printers, 5000 Labels per Box, White"/>
    <n v="0.39"/>
    <s v="United States"/>
    <x v="1"/>
    <x v="19"/>
    <x v="152"/>
    <n v="73160"/>
    <x v="16"/>
    <d v="2015-01-19T00:00:00"/>
    <x v="219"/>
    <n v="14"/>
    <n v="448.47"/>
    <n v="85916"/>
    <n v="30.51"/>
    <x v="1"/>
  </r>
  <r>
    <n v="526"/>
    <s v="April Hu"/>
    <x v="3"/>
    <n v="0"/>
    <n v="1.88"/>
    <n v="1.49"/>
    <x v="1"/>
    <x v="2"/>
    <s v="Office Supplies"/>
    <x v="5"/>
    <s v="Small Box"/>
    <s v="Staples® General Use 3-Ring Binders"/>
    <n v="0.37"/>
    <s v="United States"/>
    <x v="2"/>
    <x v="41"/>
    <x v="153"/>
    <n v="85204"/>
    <x v="16"/>
    <d v="2015-01-18T00:00:00"/>
    <x v="220"/>
    <n v="13"/>
    <n v="25.39"/>
    <n v="90027"/>
    <n v="1.88"/>
    <x v="2"/>
  </r>
  <r>
    <n v="526"/>
    <s v="April Hu"/>
    <x v="3"/>
    <n v="0.06"/>
    <n v="5.78"/>
    <n v="5.67"/>
    <x v="1"/>
    <x v="2"/>
    <s v="Office Supplies"/>
    <x v="7"/>
    <s v="Small Box"/>
    <s v="Xerox 1978"/>
    <n v="0.36"/>
    <s v="United States"/>
    <x v="2"/>
    <x v="41"/>
    <x v="153"/>
    <n v="85204"/>
    <x v="16"/>
    <d v="2015-01-18T00:00:00"/>
    <x v="221"/>
    <n v="15"/>
    <n v="87.27"/>
    <n v="90027"/>
    <n v="5.7200000000000006"/>
    <x v="2"/>
  </r>
  <r>
    <n v="2059"/>
    <s v="Nathan Newton"/>
    <x v="3"/>
    <n v="0.09"/>
    <n v="28.48"/>
    <n v="1.99"/>
    <x v="1"/>
    <x v="3"/>
    <s v="Technology"/>
    <x v="1"/>
    <s v="Small Pack"/>
    <s v="Memorex 4.7GB DVD+RW, 3/Pack"/>
    <n v="0.4"/>
    <s v="United States"/>
    <x v="0"/>
    <x v="9"/>
    <x v="154"/>
    <n v="27260"/>
    <x v="16"/>
    <d v="2015-01-18T00:00:00"/>
    <x v="222"/>
    <n v="13"/>
    <n v="336.92"/>
    <n v="88039"/>
    <n v="28.39"/>
    <x v="0"/>
  </r>
  <r>
    <n v="2725"/>
    <s v="Katharine Hudson"/>
    <x v="3"/>
    <n v="0.05"/>
    <n v="28.15"/>
    <n v="6.17"/>
    <x v="1"/>
    <x v="2"/>
    <s v="Office Supplies"/>
    <x v="2"/>
    <s v="Small Pack"/>
    <s v="Boston Model 1800 Electric Pencil Sharpener, Gray"/>
    <n v="0.55000000000000004"/>
    <s v="United States"/>
    <x v="0"/>
    <x v="34"/>
    <x v="155"/>
    <n v="37042"/>
    <x v="16"/>
    <d v="2015-01-18T00:00:00"/>
    <x v="223"/>
    <n v="10"/>
    <n v="282.38"/>
    <n v="88958"/>
    <n v="28.099999999999998"/>
    <x v="0"/>
  </r>
  <r>
    <n v="2443"/>
    <s v="Danny Richmond"/>
    <x v="1"/>
    <n v="0.05"/>
    <n v="58.1"/>
    <n v="1.49"/>
    <x v="1"/>
    <x v="3"/>
    <s v="Office Supplies"/>
    <x v="5"/>
    <s v="Small Box"/>
    <s v="Avery Arch Ring Binders"/>
    <n v="0.38"/>
    <s v="United States"/>
    <x v="0"/>
    <x v="12"/>
    <x v="16"/>
    <n v="33142"/>
    <x v="17"/>
    <d v="2015-01-18T00:00:00"/>
    <x v="224"/>
    <n v="13"/>
    <n v="739.06"/>
    <n v="89299"/>
    <n v="58.050000000000004"/>
    <x v="0"/>
  </r>
  <r>
    <n v="1971"/>
    <s v="Marsha Roy"/>
    <x v="4"/>
    <n v="0.02"/>
    <n v="11.58"/>
    <n v="5.72"/>
    <x v="1"/>
    <x v="3"/>
    <s v="Office Supplies"/>
    <x v="15"/>
    <s v="Small Box"/>
    <s v="Peel &amp; Seel® Recycled Catalog Envelopes, Brown"/>
    <n v="0.35"/>
    <s v="United States"/>
    <x v="0"/>
    <x v="0"/>
    <x v="156"/>
    <n v="38801"/>
    <x v="17"/>
    <d v="2015-01-19T00:00:00"/>
    <x v="225"/>
    <n v="3"/>
    <n v="35.479999999999997"/>
    <n v="91550"/>
    <n v="11.56"/>
    <x v="0"/>
  </r>
  <r>
    <n v="1972"/>
    <s v="Priscilla Brandon"/>
    <x v="4"/>
    <n v="0.05"/>
    <n v="350.99"/>
    <n v="39"/>
    <x v="0"/>
    <x v="3"/>
    <s v="Furniture"/>
    <x v="9"/>
    <s v="Jumbo Drum"/>
    <s v="Global Leather Executive Chair"/>
    <n v="0.55000000000000004"/>
    <s v="United States"/>
    <x v="3"/>
    <x v="28"/>
    <x v="157"/>
    <n v="19090"/>
    <x v="17"/>
    <d v="2015-01-20T00:00:00"/>
    <x v="226"/>
    <n v="6"/>
    <n v="2130.04"/>
    <n v="91550"/>
    <n v="350.94"/>
    <x v="3"/>
  </r>
  <r>
    <n v="1972"/>
    <s v="Priscilla Brandon"/>
    <x v="4"/>
    <n v="0.04"/>
    <n v="15.99"/>
    <n v="9.4"/>
    <x v="2"/>
    <x v="3"/>
    <s v="Technology"/>
    <x v="3"/>
    <s v="Small Box"/>
    <s v="AT&amp;T Black Trimline Phone, Model 210"/>
    <n v="0.49"/>
    <s v="United States"/>
    <x v="3"/>
    <x v="28"/>
    <x v="157"/>
    <n v="19090"/>
    <x v="17"/>
    <d v="2015-01-20T00:00:00"/>
    <x v="227"/>
    <n v="5"/>
    <n v="82.8"/>
    <n v="91550"/>
    <n v="15.950000000000001"/>
    <x v="3"/>
  </r>
  <r>
    <n v="657"/>
    <s v="Derek McCormick"/>
    <x v="0"/>
    <n v="0.1"/>
    <n v="18.97"/>
    <n v="9.0299999999999994"/>
    <x v="1"/>
    <x v="1"/>
    <s v="Office Supplies"/>
    <x v="7"/>
    <s v="Small Box"/>
    <s v="Computer Printout Paper with Letter-Trim Perforations"/>
    <n v="0.37"/>
    <s v="United States"/>
    <x v="3"/>
    <x v="35"/>
    <x v="158"/>
    <n v="1540"/>
    <x v="18"/>
    <d v="2015-01-21T00:00:00"/>
    <x v="228"/>
    <n v="1"/>
    <n v="19.73"/>
    <n v="91212"/>
    <n v="18.869999999999997"/>
    <x v="3"/>
  </r>
  <r>
    <n v="659"/>
    <s v="Marjorie Arthur"/>
    <x v="0"/>
    <n v="0"/>
    <n v="119.99"/>
    <n v="56.14"/>
    <x v="0"/>
    <x v="1"/>
    <s v="Technology"/>
    <x v="3"/>
    <s v="Jumbo Box"/>
    <s v="Hewlett-Packard 2600DN Business Color Inkjet Printer"/>
    <n v="0.39"/>
    <s v="United States"/>
    <x v="3"/>
    <x v="42"/>
    <x v="159"/>
    <n v="5403"/>
    <x v="18"/>
    <d v="2015-01-20T00:00:00"/>
    <x v="229"/>
    <n v="5"/>
    <n v="615.54"/>
    <n v="91212"/>
    <n v="119.99"/>
    <x v="3"/>
  </r>
  <r>
    <n v="3095"/>
    <s v="Milton Lindsay"/>
    <x v="0"/>
    <n v="0.09"/>
    <n v="207.48"/>
    <n v="0.99"/>
    <x v="1"/>
    <x v="1"/>
    <s v="Office Supplies"/>
    <x v="8"/>
    <s v="Small Box"/>
    <s v="Kensington 7 Outlet MasterPiece Power Center with Fax/Phone Line Protection"/>
    <n v="0.55000000000000004"/>
    <s v="United States"/>
    <x v="3"/>
    <x v="27"/>
    <x v="160"/>
    <n v="45011"/>
    <x v="18"/>
    <d v="2015-01-21T00:00:00"/>
    <x v="230"/>
    <n v="5"/>
    <n v="991.24"/>
    <n v="86220"/>
    <n v="207.39"/>
    <x v="3"/>
  </r>
  <r>
    <n v="259"/>
    <s v="Edward Pugh"/>
    <x v="2"/>
    <n v="0.09"/>
    <n v="2.88"/>
    <n v="0.7"/>
    <x v="1"/>
    <x v="1"/>
    <s v="Office Supplies"/>
    <x v="2"/>
    <s v="Wrap Bag"/>
    <s v="Newell 340"/>
    <n v="0.56000000000000005"/>
    <s v="United States"/>
    <x v="2"/>
    <x v="43"/>
    <x v="161"/>
    <n v="87505"/>
    <x v="18"/>
    <d v="2015-01-19T00:00:00"/>
    <x v="231"/>
    <n v="10"/>
    <n v="26.38"/>
    <n v="85857"/>
    <n v="2.79"/>
    <x v="2"/>
  </r>
  <r>
    <n v="3155"/>
    <s v="Julian Keith Mayer"/>
    <x v="0"/>
    <n v="0.02"/>
    <n v="60.22"/>
    <n v="3.5"/>
    <x v="1"/>
    <x v="3"/>
    <s v="Office Supplies"/>
    <x v="8"/>
    <s v="Small Box"/>
    <s v="Fellowes Smart Surge Ten-Outlet Protector, Platinum"/>
    <n v="0.56999999999999995"/>
    <s v="United States"/>
    <x v="0"/>
    <x v="12"/>
    <x v="70"/>
    <n v="32771"/>
    <x v="19"/>
    <d v="2015-01-21T00:00:00"/>
    <x v="232"/>
    <n v="9"/>
    <n v="541.76"/>
    <n v="86898"/>
    <n v="60.199999999999996"/>
    <x v="0"/>
  </r>
  <r>
    <n v="32"/>
    <s v="Matthew Berman"/>
    <x v="4"/>
    <n v="0.09"/>
    <n v="125.99"/>
    <n v="7.69"/>
    <x v="2"/>
    <x v="3"/>
    <s v="Technology"/>
    <x v="12"/>
    <s v="Small Box"/>
    <s v="StarTAC 3000"/>
    <n v="0.59"/>
    <s v="United States"/>
    <x v="2"/>
    <x v="14"/>
    <x v="162"/>
    <n v="97526"/>
    <x v="19"/>
    <d v="2015-01-22T00:00:00"/>
    <x v="233"/>
    <n v="8"/>
    <n v="783.55"/>
    <n v="89202"/>
    <n v="125.89999999999999"/>
    <x v="2"/>
  </r>
  <r>
    <n v="493"/>
    <s v="Douglas Buck"/>
    <x v="3"/>
    <n v="0.02"/>
    <n v="6.48"/>
    <n v="6.6"/>
    <x v="1"/>
    <x v="1"/>
    <s v="Office Supplies"/>
    <x v="7"/>
    <s v="Small Box"/>
    <s v="Xerox 21"/>
    <n v="0.37"/>
    <s v="United States"/>
    <x v="2"/>
    <x v="4"/>
    <x v="163"/>
    <n v="98158"/>
    <x v="19"/>
    <d v="2015-01-22T00:00:00"/>
    <x v="234"/>
    <n v="10"/>
    <n v="66.709999999999994"/>
    <n v="88906"/>
    <n v="6.4600000000000009"/>
    <x v="2"/>
  </r>
  <r>
    <n v="493"/>
    <s v="Douglas Buck"/>
    <x v="3"/>
    <n v="0.04"/>
    <n v="17.149999999999999"/>
    <n v="4.96"/>
    <x v="1"/>
    <x v="1"/>
    <s v="Office Supplies"/>
    <x v="6"/>
    <s v="Small Box"/>
    <s v="Advantus Rolling Storage Box"/>
    <n v="0.57999999999999996"/>
    <s v="United States"/>
    <x v="2"/>
    <x v="4"/>
    <x v="163"/>
    <n v="98158"/>
    <x v="19"/>
    <d v="2015-01-21T00:00:00"/>
    <x v="235"/>
    <n v="5"/>
    <n v="87.16"/>
    <n v="88906"/>
    <n v="17.11"/>
    <x v="2"/>
  </r>
  <r>
    <n v="524"/>
    <s v="Gina McKnight"/>
    <x v="3"/>
    <n v="0.03"/>
    <n v="1270.99"/>
    <n v="19.989999999999998"/>
    <x v="1"/>
    <x v="1"/>
    <s v="Office Supplies"/>
    <x v="5"/>
    <s v="Small Box"/>
    <s v="Fellowes PB500 Electric Punch Plastic Comb Binding Machine with Manual Bind"/>
    <n v="0.35"/>
    <s v="United States"/>
    <x v="0"/>
    <x v="34"/>
    <x v="164"/>
    <n v="37922"/>
    <x v="19"/>
    <d v="2015-01-22T00:00:00"/>
    <x v="236"/>
    <n v="2"/>
    <n v="2589.0100000000002"/>
    <n v="91127"/>
    <n v="1270.96"/>
    <x v="0"/>
  </r>
  <r>
    <n v="524"/>
    <s v="Gina McKnight"/>
    <x v="3"/>
    <n v="7.0000000000000007E-2"/>
    <n v="2036.48"/>
    <n v="14.7"/>
    <x v="0"/>
    <x v="1"/>
    <s v="Technology"/>
    <x v="3"/>
    <s v="Jumbo Drum"/>
    <s v="Lexmark 4227 Plus Dot Matrix Printer"/>
    <n v="0.55000000000000004"/>
    <s v="United States"/>
    <x v="0"/>
    <x v="34"/>
    <x v="164"/>
    <n v="37922"/>
    <x v="19"/>
    <d v="2015-01-22T00:00:00"/>
    <x v="237"/>
    <n v="1"/>
    <n v="1893.93"/>
    <n v="91127"/>
    <n v="2036.41"/>
    <x v="0"/>
  </r>
  <r>
    <n v="549"/>
    <s v="Dennis Boykin Townsend"/>
    <x v="3"/>
    <n v="0.02"/>
    <n v="7.1"/>
    <n v="6.05"/>
    <x v="1"/>
    <x v="3"/>
    <s v="Office Supplies"/>
    <x v="5"/>
    <s v="Small Box"/>
    <s v="Wilson Jones Hanging View Binder, White, 1&quot;"/>
    <n v="0.39"/>
    <s v="United States"/>
    <x v="2"/>
    <x v="43"/>
    <x v="33"/>
    <n v="88201"/>
    <x v="19"/>
    <d v="2015-01-20T00:00:00"/>
    <x v="238"/>
    <n v="9"/>
    <n v="66.319999999999993"/>
    <n v="90908"/>
    <n v="7.08"/>
    <x v="2"/>
  </r>
  <r>
    <n v="2464"/>
    <s v="Joe George"/>
    <x v="3"/>
    <n v="0.05"/>
    <n v="6.28"/>
    <n v="5.36"/>
    <x v="1"/>
    <x v="1"/>
    <s v="Office Supplies"/>
    <x v="5"/>
    <s v="Small Box"/>
    <s v="GBC Standard Plastic Binding Systems' Combs"/>
    <n v="0.4"/>
    <s v="United States"/>
    <x v="0"/>
    <x v="17"/>
    <x v="165"/>
    <n v="71111"/>
    <x v="19"/>
    <d v="2015-01-23T00:00:00"/>
    <x v="239"/>
    <n v="6"/>
    <n v="38.04"/>
    <n v="88714"/>
    <n v="6.23"/>
    <x v="0"/>
  </r>
  <r>
    <n v="2464"/>
    <s v="Joe George"/>
    <x v="3"/>
    <n v="0.04"/>
    <n v="3.08"/>
    <n v="0.99"/>
    <x v="1"/>
    <x v="1"/>
    <s v="Office Supplies"/>
    <x v="13"/>
    <s v="Small Box"/>
    <s v="Avery 481"/>
    <n v="0.37"/>
    <s v="United States"/>
    <x v="0"/>
    <x v="17"/>
    <x v="165"/>
    <n v="71111"/>
    <x v="19"/>
    <d v="2015-01-21T00:00:00"/>
    <x v="240"/>
    <n v="14"/>
    <n v="42.53"/>
    <n v="88714"/>
    <n v="3.04"/>
    <x v="0"/>
  </r>
  <r>
    <n v="1473"/>
    <s v="Paul Puckett"/>
    <x v="0"/>
    <n v="0.04"/>
    <n v="9.7799999999999994"/>
    <n v="1.99"/>
    <x v="2"/>
    <x v="2"/>
    <s v="Technology"/>
    <x v="1"/>
    <s v="Small Pack"/>
    <s v="Memorex Slim 80 Minute CD-R, 10/Pack"/>
    <n v="0.43"/>
    <s v="United States"/>
    <x v="3"/>
    <x v="27"/>
    <x v="166"/>
    <n v="44691"/>
    <x v="20"/>
    <d v="2015-01-22T00:00:00"/>
    <x v="241"/>
    <n v="9"/>
    <n v="88.83"/>
    <n v="87076"/>
    <n v="9.74"/>
    <x v="3"/>
  </r>
  <r>
    <n v="1788"/>
    <s v="Valerie Siegel"/>
    <x v="0"/>
    <n v="0.04"/>
    <n v="205.99"/>
    <n v="8.99"/>
    <x v="1"/>
    <x v="1"/>
    <s v="Technology"/>
    <x v="12"/>
    <s v="Small Box"/>
    <s v="TimeportP7382"/>
    <n v="0.56000000000000005"/>
    <s v="United States"/>
    <x v="0"/>
    <x v="5"/>
    <x v="167"/>
    <n v="30188"/>
    <x v="20"/>
    <d v="2015-01-22T00:00:00"/>
    <x v="242"/>
    <n v="6"/>
    <n v="1008.53"/>
    <n v="88256"/>
    <n v="205.95000000000002"/>
    <x v="0"/>
  </r>
  <r>
    <n v="263"/>
    <s v="Carlos Hess"/>
    <x v="1"/>
    <n v="0.05"/>
    <n v="31.76"/>
    <n v="45.51"/>
    <x v="0"/>
    <x v="0"/>
    <s v="Furniture"/>
    <x v="0"/>
    <s v="Jumbo Box"/>
    <s v="Hon iLevel™ Computer Training Table"/>
    <n v="0.65"/>
    <s v="United States"/>
    <x v="3"/>
    <x v="27"/>
    <x v="168"/>
    <n v="44106"/>
    <x v="20"/>
    <d v="2015-01-23T00:00:00"/>
    <x v="243"/>
    <n v="9"/>
    <n v="304.33999999999997"/>
    <n v="86297"/>
    <n v="31.71"/>
    <x v="3"/>
  </r>
  <r>
    <n v="2423"/>
    <s v="Nicholas Wallace"/>
    <x v="2"/>
    <n v="0.04"/>
    <n v="100.98"/>
    <n v="7.18"/>
    <x v="1"/>
    <x v="2"/>
    <s v="Technology"/>
    <x v="1"/>
    <s v="Small Box"/>
    <s v="Logitech Cordless Elite Duo"/>
    <n v="0.4"/>
    <s v="United States"/>
    <x v="1"/>
    <x v="18"/>
    <x v="169"/>
    <n v="76053"/>
    <x v="20"/>
    <d v="2015-01-26T00:00:00"/>
    <x v="244"/>
    <n v="4"/>
    <n v="414.91"/>
    <n v="89054"/>
    <n v="100.94"/>
    <x v="1"/>
  </r>
  <r>
    <n v="2882"/>
    <s v="Andrew Gonzalez"/>
    <x v="2"/>
    <n v="0.02"/>
    <n v="43.98"/>
    <n v="1.99"/>
    <x v="1"/>
    <x v="1"/>
    <s v="Technology"/>
    <x v="1"/>
    <s v="Small Pack"/>
    <s v="Memorex 80 Minute CD-R Spindle, 100/Pack"/>
    <n v="0.44"/>
    <s v="United States"/>
    <x v="0"/>
    <x v="9"/>
    <x v="170"/>
    <n v="28206"/>
    <x v="20"/>
    <d v="2015-01-25T00:00:00"/>
    <x v="245"/>
    <n v="40"/>
    <n v="1724.01"/>
    <n v="50917"/>
    <n v="43.959999999999994"/>
    <x v="0"/>
  </r>
  <r>
    <n v="1402"/>
    <s v="Wesley Tate"/>
    <x v="4"/>
    <n v="0.04"/>
    <n v="30.73"/>
    <n v="4"/>
    <x v="1"/>
    <x v="2"/>
    <s v="Technology"/>
    <x v="1"/>
    <s v="Small Box"/>
    <s v="Fellowes 17-key keypad for PS/2 interface"/>
    <n v="0.75"/>
    <s v="United States"/>
    <x v="1"/>
    <x v="10"/>
    <x v="129"/>
    <n v="60653"/>
    <x v="20"/>
    <d v="2015-01-22T00:00:00"/>
    <x v="246"/>
    <n v="48"/>
    <n v="1420.84"/>
    <n v="43079"/>
    <n v="30.69"/>
    <x v="1"/>
  </r>
  <r>
    <n v="1405"/>
    <s v="Crystal Floyd"/>
    <x v="4"/>
    <n v="0.04"/>
    <n v="30.73"/>
    <n v="4"/>
    <x v="1"/>
    <x v="2"/>
    <s v="Technology"/>
    <x v="1"/>
    <s v="Small Box"/>
    <s v="Fellowes 17-key keypad for PS/2 interface"/>
    <n v="0.75"/>
    <s v="United States"/>
    <x v="1"/>
    <x v="25"/>
    <x v="130"/>
    <n v="49017"/>
    <x v="20"/>
    <d v="2015-01-22T00:00:00"/>
    <x v="246"/>
    <n v="12"/>
    <n v="355.21"/>
    <n v="86145"/>
    <n v="30.69"/>
    <x v="1"/>
  </r>
  <r>
    <n v="2796"/>
    <s v="Cindy McLeod"/>
    <x v="4"/>
    <n v="0.02"/>
    <n v="30.44"/>
    <n v="1.49"/>
    <x v="1"/>
    <x v="3"/>
    <s v="Office Supplies"/>
    <x v="5"/>
    <s v="Small Box"/>
    <s v="Premier Elliptical Ring Binder, Black"/>
    <n v="0.37"/>
    <s v="United States"/>
    <x v="1"/>
    <x v="20"/>
    <x v="171"/>
    <n v="51106"/>
    <x v="20"/>
    <d v="2015-01-23T00:00:00"/>
    <x v="247"/>
    <n v="12"/>
    <n v="386.61"/>
    <n v="87553"/>
    <n v="30.42"/>
    <x v="1"/>
  </r>
  <r>
    <n v="2797"/>
    <s v="Cameron Kendall"/>
    <x v="4"/>
    <n v="0.02"/>
    <n v="4.91"/>
    <n v="0.5"/>
    <x v="1"/>
    <x v="3"/>
    <s v="Office Supplies"/>
    <x v="13"/>
    <s v="Small Box"/>
    <s v="Avery 508"/>
    <n v="0.36"/>
    <s v="United States"/>
    <x v="3"/>
    <x v="28"/>
    <x v="87"/>
    <n v="15122"/>
    <x v="20"/>
    <d v="2015-01-22T00:00:00"/>
    <x v="248"/>
    <n v="9"/>
    <n v="43.31"/>
    <n v="87553"/>
    <n v="4.8900000000000006"/>
    <x v="3"/>
  </r>
  <r>
    <n v="2855"/>
    <s v="Vicki Womble"/>
    <x v="4"/>
    <n v="0.08"/>
    <n v="7.84"/>
    <n v="4.71"/>
    <x v="1"/>
    <x v="3"/>
    <s v="Office Supplies"/>
    <x v="5"/>
    <s v="Small Box"/>
    <s v="XtraLife® ClearVue™ Slant-D® Ring Binders by Cardinal"/>
    <n v="0.35"/>
    <s v="United States"/>
    <x v="2"/>
    <x v="4"/>
    <x v="172"/>
    <n v="98198"/>
    <x v="20"/>
    <d v="2015-01-22T00:00:00"/>
    <x v="249"/>
    <n v="10"/>
    <n v="76.16"/>
    <n v="87316"/>
    <n v="7.76"/>
    <x v="2"/>
  </r>
  <r>
    <n v="2855"/>
    <s v="Vicki Womble"/>
    <x v="4"/>
    <n v="0.03"/>
    <n v="105.34"/>
    <n v="24.49"/>
    <x v="1"/>
    <x v="3"/>
    <s v="Furniture"/>
    <x v="11"/>
    <s v="Large Box"/>
    <s v="Deflect-o DuraMat Antistatic Studded Beveled Mat for Medium Pile Carpeting"/>
    <n v="0.61"/>
    <s v="United States"/>
    <x v="2"/>
    <x v="4"/>
    <x v="172"/>
    <n v="98198"/>
    <x v="20"/>
    <d v="2015-01-22T00:00:00"/>
    <x v="250"/>
    <n v="10"/>
    <n v="1038.1400000000001"/>
    <n v="87316"/>
    <n v="105.31"/>
    <x v="2"/>
  </r>
  <r>
    <n v="584"/>
    <s v="Timothy Currie"/>
    <x v="3"/>
    <n v="0.04"/>
    <n v="15.51"/>
    <n v="17.78"/>
    <x v="1"/>
    <x v="3"/>
    <s v="Office Supplies"/>
    <x v="6"/>
    <s v="Small Box"/>
    <s v="Tenex File Box, Personal Filing Tote with Lid, Black"/>
    <n v="0.59"/>
    <s v="United States"/>
    <x v="3"/>
    <x v="35"/>
    <x v="173"/>
    <n v="1801"/>
    <x v="20"/>
    <d v="2015-01-23T00:00:00"/>
    <x v="251"/>
    <n v="7"/>
    <n v="116.93"/>
    <n v="88646"/>
    <n v="15.47"/>
    <x v="3"/>
  </r>
  <r>
    <n v="1709"/>
    <s v="Dennis Bowen"/>
    <x v="3"/>
    <n v="0.01"/>
    <n v="14.28"/>
    <n v="2.99"/>
    <x v="1"/>
    <x v="1"/>
    <s v="Office Supplies"/>
    <x v="5"/>
    <s v="Small Box"/>
    <s v="Avery Premier Heavy-Duty Binder with Round Locking Rings"/>
    <n v="0.39"/>
    <s v="United States"/>
    <x v="3"/>
    <x v="28"/>
    <x v="174"/>
    <n v="19464"/>
    <x v="20"/>
    <d v="2015-01-22T00:00:00"/>
    <x v="252"/>
    <n v="2"/>
    <n v="30.44"/>
    <n v="88782"/>
    <n v="14.27"/>
    <x v="3"/>
  </r>
  <r>
    <n v="1727"/>
    <s v="Juanita Ballard"/>
    <x v="3"/>
    <n v="0.1"/>
    <n v="14.98"/>
    <n v="7.69"/>
    <x v="2"/>
    <x v="0"/>
    <s v="Office Supplies"/>
    <x v="6"/>
    <s v="Small Box"/>
    <s v="Super Decoflex Portable Personal File"/>
    <n v="0.56999999999999995"/>
    <s v="United States"/>
    <x v="3"/>
    <x v="27"/>
    <x v="175"/>
    <n v="44240"/>
    <x v="20"/>
    <d v="2015-01-23T00:00:00"/>
    <x v="253"/>
    <n v="8"/>
    <n v="114.81"/>
    <n v="87194"/>
    <n v="14.88"/>
    <x v="3"/>
  </r>
  <r>
    <n v="1928"/>
    <s v="Gregory R Snow"/>
    <x v="3"/>
    <n v="0.1"/>
    <n v="1889.99"/>
    <n v="19.989999999999998"/>
    <x v="1"/>
    <x v="2"/>
    <s v="Office Supplies"/>
    <x v="5"/>
    <s v="Small Box"/>
    <s v="Ibico EPK-21 Electric Binding System"/>
    <n v="0.36"/>
    <s v="United States"/>
    <x v="0"/>
    <x v="23"/>
    <x v="176"/>
    <n v="29651"/>
    <x v="20"/>
    <d v="2015-01-21T00:00:00"/>
    <x v="254"/>
    <n v="1"/>
    <n v="1786.04"/>
    <n v="88580"/>
    <n v="1889.89"/>
    <x v="0"/>
  </r>
  <r>
    <n v="1989"/>
    <s v="David Weaver"/>
    <x v="3"/>
    <n v="0.04"/>
    <n v="355.98"/>
    <n v="58.92"/>
    <x v="0"/>
    <x v="2"/>
    <s v="Furniture"/>
    <x v="9"/>
    <s v="Jumbo Drum"/>
    <s v="Hon 4700 Series Mobuis™ Mid-Back Task Chairs with Adjustable Arms"/>
    <n v="0.64"/>
    <s v="United States"/>
    <x v="2"/>
    <x v="15"/>
    <x v="177"/>
    <n v="84117"/>
    <x v="20"/>
    <d v="2015-01-22T00:00:00"/>
    <x v="255"/>
    <n v="8"/>
    <n v="2748.21"/>
    <n v="90000"/>
    <n v="355.94"/>
    <x v="2"/>
  </r>
  <r>
    <n v="1989"/>
    <s v="David Weaver"/>
    <x v="3"/>
    <n v="0.09"/>
    <n v="19.98"/>
    <n v="8.68"/>
    <x v="1"/>
    <x v="2"/>
    <s v="Office Supplies"/>
    <x v="7"/>
    <s v="Small Box"/>
    <s v="Southworth 25% Cotton Premium Laser Paper and Envelopes"/>
    <n v="0.37"/>
    <s v="United States"/>
    <x v="2"/>
    <x v="15"/>
    <x v="177"/>
    <n v="84117"/>
    <x v="20"/>
    <d v="2015-01-22T00:00:00"/>
    <x v="256"/>
    <n v="5"/>
    <n v="93.19"/>
    <n v="90000"/>
    <n v="19.89"/>
    <x v="2"/>
  </r>
  <r>
    <n v="3229"/>
    <s v="Sharon Kessler"/>
    <x v="3"/>
    <n v="0.01"/>
    <n v="24.95"/>
    <n v="2.99"/>
    <x v="1"/>
    <x v="0"/>
    <s v="Office Supplies"/>
    <x v="5"/>
    <s v="Small Box"/>
    <s v="Large Capacity Hanging Post Binders"/>
    <n v="0.39"/>
    <s v="United States"/>
    <x v="1"/>
    <x v="30"/>
    <x v="178"/>
    <n v="54880"/>
    <x v="20"/>
    <d v="2015-01-22T00:00:00"/>
    <x v="257"/>
    <n v="15"/>
    <n v="378.82"/>
    <n v="87435"/>
    <n v="24.939999999999998"/>
    <x v="1"/>
  </r>
  <r>
    <n v="3230"/>
    <s v="Monica Stuart"/>
    <x v="3"/>
    <n v="0"/>
    <n v="15.98"/>
    <n v="8.99"/>
    <x v="1"/>
    <x v="0"/>
    <s v="Technology"/>
    <x v="1"/>
    <s v="Small Pack"/>
    <s v="Imation 3.5&quot; DS/HD IBM Formatted Diskettes, 50/Pack"/>
    <n v="0.64"/>
    <s v="United States"/>
    <x v="1"/>
    <x v="30"/>
    <x v="179"/>
    <n v="53186"/>
    <x v="20"/>
    <d v="2015-01-23T00:00:00"/>
    <x v="258"/>
    <n v="9"/>
    <n v="152.18"/>
    <n v="87435"/>
    <n v="15.98"/>
    <x v="1"/>
  </r>
  <r>
    <n v="151"/>
    <s v="Geoffrey Zhu"/>
    <x v="0"/>
    <n v="0.09"/>
    <n v="32.979999999999997"/>
    <n v="5.5"/>
    <x v="1"/>
    <x v="2"/>
    <s v="Technology"/>
    <x v="1"/>
    <s v="Small Box"/>
    <s v="PC Concepts 116 Key Quantum 3000 Keyboard"/>
    <n v="0.75"/>
    <s v="United States"/>
    <x v="0"/>
    <x v="34"/>
    <x v="180"/>
    <n v="37664"/>
    <x v="21"/>
    <d v="2015-01-23T00:00:00"/>
    <x v="259"/>
    <n v="2"/>
    <n v="62.46"/>
    <n v="89521"/>
    <n v="32.889999999999993"/>
    <x v="0"/>
  </r>
  <r>
    <n v="1438"/>
    <s v="Jean Weiss Diaz"/>
    <x v="0"/>
    <n v="0.01"/>
    <n v="80.98"/>
    <n v="35"/>
    <x v="1"/>
    <x v="3"/>
    <s v="Office Supplies"/>
    <x v="6"/>
    <s v="Large Box"/>
    <s v="Carina 42&quot;Hx23 3/4&quot;W Media Storage Unit"/>
    <n v="0.83"/>
    <s v="United States"/>
    <x v="3"/>
    <x v="27"/>
    <x v="181"/>
    <n v="44035"/>
    <x v="21"/>
    <d v="2015-01-24T00:00:00"/>
    <x v="260"/>
    <n v="3"/>
    <n v="267.83"/>
    <n v="90120"/>
    <n v="80.97"/>
    <x v="3"/>
  </r>
  <r>
    <n v="1959"/>
    <s v="Bonnie Matthews Rowland"/>
    <x v="0"/>
    <n v="0"/>
    <n v="20.28"/>
    <n v="14.39"/>
    <x v="1"/>
    <x v="3"/>
    <s v="Furniture"/>
    <x v="11"/>
    <s v="Small Box"/>
    <s v="Career Cubicle Clock, 8 1/4&quot;, Black"/>
    <n v="0.47"/>
    <s v="United States"/>
    <x v="0"/>
    <x v="12"/>
    <x v="16"/>
    <n v="33916"/>
    <x v="21"/>
    <d v="2015-01-22T00:00:00"/>
    <x v="261"/>
    <n v="9"/>
    <n v="206.04"/>
    <n v="28225"/>
    <n v="20.28"/>
    <x v="0"/>
  </r>
  <r>
    <n v="1764"/>
    <s v="Michele Bradshaw"/>
    <x v="1"/>
    <n v="0"/>
    <n v="115.99"/>
    <n v="5.92"/>
    <x v="1"/>
    <x v="1"/>
    <s v="Technology"/>
    <x v="12"/>
    <s v="Small Box"/>
    <s v="8890"/>
    <n v="0.57999999999999996"/>
    <s v="United States"/>
    <x v="0"/>
    <x v="12"/>
    <x v="182"/>
    <n v="34698"/>
    <x v="21"/>
    <d v="2015-01-22T00:00:00"/>
    <x v="262"/>
    <n v="11"/>
    <n v="1160.42"/>
    <n v="89775"/>
    <n v="115.99"/>
    <x v="0"/>
  </r>
  <r>
    <n v="2456"/>
    <s v="Joan Beach"/>
    <x v="1"/>
    <n v="7.0000000000000007E-2"/>
    <n v="179.99"/>
    <n v="19.989999999999998"/>
    <x v="1"/>
    <x v="2"/>
    <s v="Technology"/>
    <x v="1"/>
    <s v="Small Box"/>
    <s v="Motorola SB4200 Cable Modem"/>
    <n v="0.48"/>
    <s v="United States"/>
    <x v="0"/>
    <x v="16"/>
    <x v="183"/>
    <n v="36608"/>
    <x v="21"/>
    <d v="2015-01-23T00:00:00"/>
    <x v="263"/>
    <n v="7"/>
    <n v="1188.6300000000001"/>
    <n v="89218"/>
    <n v="179.92000000000002"/>
    <x v="0"/>
  </r>
  <r>
    <n v="2456"/>
    <s v="Joan Beach"/>
    <x v="1"/>
    <n v="0.02"/>
    <n v="92.23"/>
    <n v="39.61"/>
    <x v="2"/>
    <x v="2"/>
    <s v="Furniture"/>
    <x v="11"/>
    <s v="Medium Box"/>
    <s v="Deflect-o RollaMat Studded, Beveled Mat for Medium Pile Carpeting"/>
    <n v="0.67"/>
    <s v="United States"/>
    <x v="0"/>
    <x v="16"/>
    <x v="183"/>
    <n v="36608"/>
    <x v="21"/>
    <d v="2015-01-23T00:00:00"/>
    <x v="264"/>
    <n v="11"/>
    <n v="1009.93"/>
    <n v="89218"/>
    <n v="92.210000000000008"/>
    <x v="0"/>
  </r>
  <r>
    <n v="2457"/>
    <s v="Yvonne Collier"/>
    <x v="1"/>
    <n v="0.02"/>
    <n v="15.22"/>
    <n v="9.73"/>
    <x v="1"/>
    <x v="2"/>
    <s v="Office Supplies"/>
    <x v="5"/>
    <s v="Small Box"/>
    <s v="GBC Twin Loop™ Wire Binding Elements, 9/16&quot; Spine, Black"/>
    <n v="0.36"/>
    <s v="United States"/>
    <x v="1"/>
    <x v="7"/>
    <x v="184"/>
    <n v="55014"/>
    <x v="21"/>
    <d v="2015-01-22T00:00:00"/>
    <x v="265"/>
    <n v="9"/>
    <n v="140.69999999999999"/>
    <n v="89218"/>
    <n v="15.200000000000001"/>
    <x v="1"/>
  </r>
  <r>
    <n v="2209"/>
    <s v="Sharon Thomas"/>
    <x v="2"/>
    <n v="0.06"/>
    <n v="6.98"/>
    <n v="1.6"/>
    <x v="1"/>
    <x v="2"/>
    <s v="Office Supplies"/>
    <x v="7"/>
    <s v="Wrap Bag"/>
    <s v="Adams Phone Message Book, Professional, 400 Message Capacity, 5 3/6” x 11”"/>
    <n v="0.38"/>
    <s v="United States"/>
    <x v="0"/>
    <x v="5"/>
    <x v="107"/>
    <n v="30337"/>
    <x v="21"/>
    <d v="2015-01-29T00:00:00"/>
    <x v="266"/>
    <n v="12"/>
    <n v="83.93"/>
    <n v="88030"/>
    <n v="6.9200000000000008"/>
    <x v="0"/>
  </r>
  <r>
    <n v="2896"/>
    <s v="Anna Ellis"/>
    <x v="2"/>
    <n v="0.02"/>
    <n v="880.98"/>
    <n v="44.55"/>
    <x v="0"/>
    <x v="2"/>
    <s v="Furniture"/>
    <x v="10"/>
    <s v="Jumbo Box"/>
    <s v="Riverside Palais Royal Lawyers Bookcase, Royale Cherry Finish"/>
    <n v="0.62"/>
    <s v="United States"/>
    <x v="1"/>
    <x v="7"/>
    <x v="185"/>
    <n v="56001"/>
    <x v="21"/>
    <d v="2015-01-26T00:00:00"/>
    <x v="267"/>
    <n v="8"/>
    <n v="7045.02"/>
    <n v="86925"/>
    <n v="880.96"/>
    <x v="1"/>
  </r>
  <r>
    <n v="2422"/>
    <s v="Arlene Wiggins Dalton"/>
    <x v="4"/>
    <n v="0.09"/>
    <n v="3.89"/>
    <n v="7.01"/>
    <x v="2"/>
    <x v="2"/>
    <s v="Office Supplies"/>
    <x v="5"/>
    <s v="Small Box"/>
    <s v="Avery Binder Labels"/>
    <n v="0.37"/>
    <s v="United States"/>
    <x v="1"/>
    <x v="18"/>
    <x v="186"/>
    <n v="77340"/>
    <x v="21"/>
    <d v="2015-01-24T00:00:00"/>
    <x v="268"/>
    <n v="10"/>
    <n v="42.56"/>
    <n v="89055"/>
    <n v="3.8000000000000003"/>
    <x v="1"/>
  </r>
  <r>
    <n v="2873"/>
    <s v="Benjamin Gunter"/>
    <x v="4"/>
    <n v="7.0000000000000007E-2"/>
    <n v="2.89"/>
    <n v="0.5"/>
    <x v="1"/>
    <x v="0"/>
    <s v="Office Supplies"/>
    <x v="13"/>
    <s v="Small Box"/>
    <s v="Avery 498"/>
    <n v="0.38"/>
    <s v="United States"/>
    <x v="0"/>
    <x v="12"/>
    <x v="187"/>
    <n v="33012"/>
    <x v="21"/>
    <d v="2015-01-24T00:00:00"/>
    <x v="269"/>
    <n v="12"/>
    <n v="33.020000000000003"/>
    <n v="89872"/>
    <n v="2.8200000000000003"/>
    <x v="0"/>
  </r>
  <r>
    <n v="2873"/>
    <s v="Benjamin Gunter"/>
    <x v="4"/>
    <n v="0"/>
    <n v="217.85"/>
    <n v="29.1"/>
    <x v="0"/>
    <x v="0"/>
    <s v="Furniture"/>
    <x v="0"/>
    <s v="Jumbo Box"/>
    <s v="Chromcraft Bull-Nose Wood Round Conference Table Top, Wood Base"/>
    <n v="0.68"/>
    <s v="United States"/>
    <x v="0"/>
    <x v="12"/>
    <x v="187"/>
    <n v="33012"/>
    <x v="21"/>
    <d v="2015-01-23T00:00:00"/>
    <x v="270"/>
    <n v="10"/>
    <n v="2273.1"/>
    <n v="89872"/>
    <n v="217.85"/>
    <x v="0"/>
  </r>
  <r>
    <n v="3350"/>
    <s v="Amy York"/>
    <x v="4"/>
    <n v="0.01"/>
    <n v="73.98"/>
    <n v="12.14"/>
    <x v="1"/>
    <x v="0"/>
    <s v="Technology"/>
    <x v="1"/>
    <s v="Small Box"/>
    <s v="Keytronic 105-Key Spanish Keyboard"/>
    <n v="0.67"/>
    <s v="United States"/>
    <x v="2"/>
    <x v="4"/>
    <x v="188"/>
    <n v="98444"/>
    <x v="22"/>
    <d v="2015-01-25T00:00:00"/>
    <x v="271"/>
    <n v="5"/>
    <n v="384.22"/>
    <n v="91296"/>
    <n v="73.97"/>
    <x v="2"/>
  </r>
  <r>
    <n v="1692"/>
    <s v="Rhonda Schroeder"/>
    <x v="3"/>
    <n v="0"/>
    <n v="6.84"/>
    <n v="8.3699999999999992"/>
    <x v="1"/>
    <x v="1"/>
    <s v="Office Supplies"/>
    <x v="16"/>
    <s v="Small Pack"/>
    <s v="Acme Design Line 8&quot; Stainless Steel Bent Scissors w/Champagne Handles, 3-1/8&quot; Cut"/>
    <n v="0.57999999999999996"/>
    <s v="United States"/>
    <x v="1"/>
    <x v="38"/>
    <x v="189"/>
    <n v="67114"/>
    <x v="22"/>
    <d v="2015-01-24T00:00:00"/>
    <x v="272"/>
    <n v="5"/>
    <n v="37.89"/>
    <n v="90189"/>
    <n v="6.84"/>
    <x v="1"/>
  </r>
  <r>
    <n v="1693"/>
    <s v="Melinda Thornton"/>
    <x v="3"/>
    <n v="7.0000000000000007E-2"/>
    <n v="30.98"/>
    <n v="5.76"/>
    <x v="1"/>
    <x v="1"/>
    <s v="Office Supplies"/>
    <x v="7"/>
    <s v="Small Box"/>
    <s v="IBM Multi-Purpose Copy Paper, 8 1/2 x 11&quot;, Case"/>
    <n v="0.4"/>
    <s v="United States"/>
    <x v="0"/>
    <x v="21"/>
    <x v="190"/>
    <n v="20190"/>
    <x v="22"/>
    <d v="2015-01-25T00:00:00"/>
    <x v="273"/>
    <n v="11"/>
    <n v="343.79"/>
    <n v="90189"/>
    <n v="30.91"/>
    <x v="0"/>
  </r>
  <r>
    <n v="604"/>
    <s v="Lindsay P Ashley"/>
    <x v="0"/>
    <n v="0.03"/>
    <n v="1.88"/>
    <n v="1.49"/>
    <x v="1"/>
    <x v="2"/>
    <s v="Office Supplies"/>
    <x v="5"/>
    <s v="Small Box"/>
    <s v="Staples® General Use 3-Ring Binders"/>
    <n v="0.37"/>
    <s v="United States"/>
    <x v="2"/>
    <x v="8"/>
    <x v="10"/>
    <n v="90045"/>
    <x v="23"/>
    <d v="2015-01-25T00:00:00"/>
    <x v="274"/>
    <n v="52"/>
    <n v="102.32"/>
    <n v="34882"/>
    <n v="1.8499999999999999"/>
    <x v="2"/>
  </r>
  <r>
    <n v="830"/>
    <s v="Douglas Sutton"/>
    <x v="1"/>
    <n v="0.01"/>
    <n v="14.42"/>
    <n v="6.75"/>
    <x v="1"/>
    <x v="3"/>
    <s v="Office Supplies"/>
    <x v="8"/>
    <s v="Medium Box"/>
    <s v="Holmes Odor Grabber"/>
    <n v="0.52"/>
    <s v="United States"/>
    <x v="2"/>
    <x v="3"/>
    <x v="191"/>
    <n v="80033"/>
    <x v="23"/>
    <d v="2015-01-24T00:00:00"/>
    <x v="275"/>
    <n v="6"/>
    <n v="89.91"/>
    <n v="90270"/>
    <n v="14.41"/>
    <x v="2"/>
  </r>
  <r>
    <n v="997"/>
    <s v="Phillip Pollard"/>
    <x v="2"/>
    <n v="0.08"/>
    <n v="67.84"/>
    <n v="0.99"/>
    <x v="1"/>
    <x v="0"/>
    <s v="Office Supplies"/>
    <x v="8"/>
    <s v="Small Box"/>
    <s v="Fellowes Command Center 5-outlet power strip"/>
    <n v="0.57999999999999996"/>
    <s v="United States"/>
    <x v="3"/>
    <x v="33"/>
    <x v="89"/>
    <n v="7002"/>
    <x v="23"/>
    <d v="2015-01-29T00:00:00"/>
    <x v="276"/>
    <n v="1"/>
    <n v="63.66"/>
    <n v="89431"/>
    <n v="67.760000000000005"/>
    <x v="3"/>
  </r>
  <r>
    <n v="1281"/>
    <s v="Pauline Denton"/>
    <x v="2"/>
    <n v="0.03"/>
    <n v="199.99"/>
    <n v="24.49"/>
    <x v="2"/>
    <x v="0"/>
    <s v="Technology"/>
    <x v="4"/>
    <s v="Large Box"/>
    <s v="Canon PC-428 Personal Copier"/>
    <n v="0.46"/>
    <s v="United States"/>
    <x v="1"/>
    <x v="2"/>
    <x v="192"/>
    <n v="47591"/>
    <x v="23"/>
    <d v="2015-01-26T00:00:00"/>
    <x v="277"/>
    <n v="5"/>
    <n v="1054.69"/>
    <n v="89112"/>
    <n v="199.96"/>
    <x v="1"/>
  </r>
  <r>
    <n v="1282"/>
    <s v="Dana Sharpe"/>
    <x v="2"/>
    <n v="0.03"/>
    <n v="199.99"/>
    <n v="24.49"/>
    <x v="2"/>
    <x v="0"/>
    <s v="Technology"/>
    <x v="4"/>
    <s v="Large Box"/>
    <s v="Canon PC-428 Personal Copier"/>
    <n v="0.46"/>
    <s v="United States"/>
    <x v="3"/>
    <x v="28"/>
    <x v="67"/>
    <n v="19134"/>
    <x v="23"/>
    <d v="2015-01-26T00:00:00"/>
    <x v="278"/>
    <n v="21"/>
    <n v="4429.6899999999996"/>
    <n v="29319"/>
    <n v="199.96"/>
    <x v="3"/>
  </r>
  <r>
    <n v="1690"/>
    <s v="Neil Bailey"/>
    <x v="2"/>
    <n v="0.05"/>
    <n v="115.99"/>
    <n v="5.26"/>
    <x v="1"/>
    <x v="3"/>
    <s v="Technology"/>
    <x v="12"/>
    <s v="Small Box"/>
    <s v="636"/>
    <n v="0.56999999999999995"/>
    <s v="United States"/>
    <x v="3"/>
    <x v="28"/>
    <x v="193"/>
    <n v="17112"/>
    <x v="23"/>
    <d v="2015-01-28T00:00:00"/>
    <x v="279"/>
    <n v="9"/>
    <n v="893.53"/>
    <n v="91076"/>
    <n v="115.94"/>
    <x v="3"/>
  </r>
  <r>
    <n v="2613"/>
    <s v="Anthony Stanley"/>
    <x v="2"/>
    <n v="0.02"/>
    <n v="50.98"/>
    <n v="13.66"/>
    <x v="2"/>
    <x v="3"/>
    <s v="Office Supplies"/>
    <x v="8"/>
    <s v="Small Box"/>
    <s v="Eureka The Boss® Cordless Rechargeable Stick Vac"/>
    <n v="0.57999999999999996"/>
    <s v="United States"/>
    <x v="3"/>
    <x v="33"/>
    <x v="194"/>
    <n v="8863"/>
    <x v="23"/>
    <d v="2015-01-24T00:00:00"/>
    <x v="280"/>
    <n v="1"/>
    <n v="68.45"/>
    <n v="86119"/>
    <n v="50.959999999999994"/>
    <x v="3"/>
  </r>
  <r>
    <n v="3089"/>
    <s v="Sandy Cannon"/>
    <x v="2"/>
    <n v="7.0000000000000007E-2"/>
    <n v="49.43"/>
    <n v="19.989999999999998"/>
    <x v="1"/>
    <x v="3"/>
    <s v="Office Supplies"/>
    <x v="8"/>
    <s v="Small Box"/>
    <s v="Eureka Hand Vacuum, Bagless"/>
    <n v="0.56999999999999995"/>
    <s v="United States"/>
    <x v="1"/>
    <x v="38"/>
    <x v="195"/>
    <n v="66209"/>
    <x v="23"/>
    <d v="2015-01-29T00:00:00"/>
    <x v="281"/>
    <n v="6"/>
    <n v="281.82"/>
    <n v="91219"/>
    <n v="49.36"/>
    <x v="1"/>
  </r>
  <r>
    <n v="2283"/>
    <s v="Nancy Holden"/>
    <x v="4"/>
    <n v="0.01"/>
    <n v="11.7"/>
    <n v="6.96"/>
    <x v="1"/>
    <x v="2"/>
    <s v="Office Supplies"/>
    <x v="8"/>
    <s v="Medium Box"/>
    <s v="Harmony HEPA Quiet Air Purifiers"/>
    <n v="0.5"/>
    <s v="United States"/>
    <x v="1"/>
    <x v="30"/>
    <x v="196"/>
    <n v="53132"/>
    <x v="23"/>
    <d v="2015-01-26T00:00:00"/>
    <x v="282"/>
    <n v="6"/>
    <n v="76.87"/>
    <n v="85947"/>
    <n v="11.69"/>
    <x v="1"/>
  </r>
  <r>
    <n v="275"/>
    <s v="Roger Blalock Cassidy"/>
    <x v="3"/>
    <n v="0.09"/>
    <n v="15.28"/>
    <n v="10.91"/>
    <x v="1"/>
    <x v="3"/>
    <s v="Office Supplies"/>
    <x v="5"/>
    <s v="Small Box"/>
    <s v="Recycled Premium Regency Composition Covers"/>
    <n v="0.36"/>
    <s v="United States"/>
    <x v="3"/>
    <x v="22"/>
    <x v="197"/>
    <n v="6824"/>
    <x v="23"/>
    <d v="2015-01-25T00:00:00"/>
    <x v="283"/>
    <n v="4"/>
    <n v="61.52"/>
    <n v="89292"/>
    <n v="15.19"/>
    <x v="3"/>
  </r>
  <r>
    <n v="1653"/>
    <s v="Charles Cline"/>
    <x v="3"/>
    <n v="0"/>
    <n v="101.41"/>
    <n v="35"/>
    <x v="2"/>
    <x v="3"/>
    <s v="Office Supplies"/>
    <x v="6"/>
    <s v="Large Box"/>
    <s v="Tennsco Regal Shelving Units"/>
    <n v="0.82"/>
    <s v="United States"/>
    <x v="2"/>
    <x v="8"/>
    <x v="198"/>
    <n v="91360"/>
    <x v="23"/>
    <d v="2015-01-25T00:00:00"/>
    <x v="284"/>
    <n v="10"/>
    <n v="1104.32"/>
    <n v="89885"/>
    <n v="101.41"/>
    <x v="2"/>
  </r>
  <r>
    <n v="1653"/>
    <s v="Charles Cline"/>
    <x v="3"/>
    <n v="0.1"/>
    <n v="95.99"/>
    <n v="4.9000000000000004"/>
    <x v="1"/>
    <x v="3"/>
    <s v="Technology"/>
    <x v="12"/>
    <s v="Small Box"/>
    <s v="T60"/>
    <n v="0.56000000000000005"/>
    <s v="United States"/>
    <x v="2"/>
    <x v="8"/>
    <x v="198"/>
    <n v="91360"/>
    <x v="23"/>
    <d v="2015-01-25T00:00:00"/>
    <x v="285"/>
    <n v="2"/>
    <n v="149.80000000000001"/>
    <n v="89885"/>
    <n v="95.89"/>
    <x v="2"/>
  </r>
  <r>
    <n v="1389"/>
    <s v="Jean Khan"/>
    <x v="0"/>
    <n v="0.06"/>
    <n v="1.74"/>
    <n v="4.08"/>
    <x v="1"/>
    <x v="3"/>
    <s v="Furniture"/>
    <x v="11"/>
    <s v="Small Pack"/>
    <s v="Eldon Regeneration Recycled Desk Accessories, Smoke"/>
    <n v="0.53"/>
    <s v="United States"/>
    <x v="2"/>
    <x v="8"/>
    <x v="199"/>
    <n v="94025"/>
    <x v="24"/>
    <d v="2015-01-26T00:00:00"/>
    <x v="286"/>
    <n v="1"/>
    <n v="2.77"/>
    <n v="88726"/>
    <n v="1.68"/>
    <x v="2"/>
  </r>
  <r>
    <n v="156"/>
    <s v="Diana Xu"/>
    <x v="1"/>
    <n v="0.03"/>
    <n v="10.89"/>
    <n v="4.5"/>
    <x v="1"/>
    <x v="3"/>
    <s v="Office Supplies"/>
    <x v="8"/>
    <s v="Small Box"/>
    <s v="Belkin 6 Outlet Metallic Surge Strip"/>
    <n v="0.59"/>
    <s v="United States"/>
    <x v="2"/>
    <x v="3"/>
    <x v="3"/>
    <n v="80525"/>
    <x v="24"/>
    <d v="2015-01-26T00:00:00"/>
    <x v="287"/>
    <n v="3"/>
    <n v="33.82"/>
    <n v="87672"/>
    <n v="10.860000000000001"/>
    <x v="2"/>
  </r>
  <r>
    <n v="1997"/>
    <s v="Harriet Bowman"/>
    <x v="3"/>
    <n v="0.1"/>
    <n v="125.99"/>
    <n v="8.99"/>
    <x v="1"/>
    <x v="1"/>
    <s v="Technology"/>
    <x v="12"/>
    <s v="Small Box"/>
    <s v="5170i"/>
    <n v="0.56999999999999995"/>
    <s v="United States"/>
    <x v="0"/>
    <x v="23"/>
    <x v="54"/>
    <n v="29915"/>
    <x v="24"/>
    <d v="2015-01-28T00:00:00"/>
    <x v="288"/>
    <n v="4"/>
    <n v="408.66"/>
    <n v="90333"/>
    <n v="125.89"/>
    <x v="0"/>
  </r>
  <r>
    <n v="1360"/>
    <s v="Arlene Gibbons"/>
    <x v="1"/>
    <n v="0.03"/>
    <n v="14.34"/>
    <n v="5"/>
    <x v="1"/>
    <x v="1"/>
    <s v="Furniture"/>
    <x v="11"/>
    <s v="Small Pack"/>
    <s v="Nu-Dell Leatherette Frames"/>
    <n v="0.49"/>
    <s v="United States"/>
    <x v="1"/>
    <x v="20"/>
    <x v="200"/>
    <n v="52761"/>
    <x v="25"/>
    <d v="2015-01-27T00:00:00"/>
    <x v="289"/>
    <n v="8"/>
    <n v="119.29"/>
    <n v="89595"/>
    <n v="14.31"/>
    <x v="1"/>
  </r>
  <r>
    <n v="1361"/>
    <s v="Kristina Collier"/>
    <x v="1"/>
    <n v="0.01"/>
    <n v="2.89"/>
    <n v="0.5"/>
    <x v="1"/>
    <x v="1"/>
    <s v="Office Supplies"/>
    <x v="13"/>
    <s v="Small Box"/>
    <s v="Avery 498"/>
    <n v="0.38"/>
    <s v="United States"/>
    <x v="1"/>
    <x v="25"/>
    <x v="201"/>
    <n v="48101"/>
    <x v="25"/>
    <d v="2015-01-28T00:00:00"/>
    <x v="290"/>
    <n v="1"/>
    <n v="3.08"/>
    <n v="89595"/>
    <n v="2.8800000000000003"/>
    <x v="1"/>
  </r>
  <r>
    <n v="3154"/>
    <s v="Faye Manning"/>
    <x v="1"/>
    <n v="0.08"/>
    <n v="150.97999999999999"/>
    <n v="13.99"/>
    <x v="2"/>
    <x v="3"/>
    <s v="Technology"/>
    <x v="3"/>
    <s v="Medium Box"/>
    <s v="Canon MP41DH Printing Calculator"/>
    <n v="0.38"/>
    <s v="United States"/>
    <x v="0"/>
    <x v="12"/>
    <x v="202"/>
    <n v="33710"/>
    <x v="25"/>
    <d v="2015-01-27T00:00:00"/>
    <x v="291"/>
    <n v="8"/>
    <n v="1183.82"/>
    <n v="86899"/>
    <n v="150.89999999999998"/>
    <x v="0"/>
  </r>
  <r>
    <n v="3155"/>
    <s v="Julian Keith Mayer"/>
    <x v="1"/>
    <n v="0.03"/>
    <n v="25.98"/>
    <n v="14.36"/>
    <x v="0"/>
    <x v="3"/>
    <s v="Furniture"/>
    <x v="9"/>
    <s v="Jumbo Drum"/>
    <s v="Global Stack Chair without Arms, Black"/>
    <n v="0.6"/>
    <s v="United States"/>
    <x v="0"/>
    <x v="12"/>
    <x v="70"/>
    <n v="32771"/>
    <x v="25"/>
    <d v="2015-01-27T00:00:00"/>
    <x v="292"/>
    <n v="4"/>
    <n v="107.66"/>
    <n v="86899"/>
    <n v="25.95"/>
    <x v="0"/>
  </r>
  <r>
    <n v="3155"/>
    <s v="Julian Keith Mayer"/>
    <x v="1"/>
    <n v="0.1"/>
    <n v="32.479999999999997"/>
    <n v="35"/>
    <x v="1"/>
    <x v="3"/>
    <s v="Office Supplies"/>
    <x v="6"/>
    <s v="Large Box"/>
    <s v="Fellowes Neat Ideas® Storage Cubes"/>
    <n v="0.81"/>
    <s v="United States"/>
    <x v="0"/>
    <x v="12"/>
    <x v="70"/>
    <n v="32771"/>
    <x v="25"/>
    <d v="2015-01-27T00:00:00"/>
    <x v="293"/>
    <n v="10"/>
    <n v="318.83"/>
    <n v="86899"/>
    <n v="32.379999999999995"/>
    <x v="0"/>
  </r>
  <r>
    <n v="1129"/>
    <s v="Pam Patton"/>
    <x v="2"/>
    <n v="0.02"/>
    <n v="4.9800000000000004"/>
    <n v="6.07"/>
    <x v="1"/>
    <x v="2"/>
    <s v="Office Supplies"/>
    <x v="7"/>
    <s v="Small Box"/>
    <s v="Xerox 1897"/>
    <n v="0.36"/>
    <s v="United States"/>
    <x v="3"/>
    <x v="35"/>
    <x v="203"/>
    <n v="2118"/>
    <x v="25"/>
    <d v="2015-01-28T00:00:00"/>
    <x v="294"/>
    <n v="19"/>
    <n v="105.5"/>
    <n v="57794"/>
    <n v="4.9600000000000009"/>
    <x v="3"/>
  </r>
  <r>
    <n v="1133"/>
    <s v="Marjorie Owens"/>
    <x v="2"/>
    <n v="0.02"/>
    <n v="4.9800000000000004"/>
    <n v="6.07"/>
    <x v="1"/>
    <x v="2"/>
    <s v="Office Supplies"/>
    <x v="7"/>
    <s v="Small Box"/>
    <s v="Xerox 1897"/>
    <n v="0.36"/>
    <s v="United States"/>
    <x v="1"/>
    <x v="18"/>
    <x v="204"/>
    <n v="75234"/>
    <x v="25"/>
    <d v="2015-01-28T00:00:00"/>
    <x v="294"/>
    <n v="5"/>
    <n v="27.76"/>
    <n v="88105"/>
    <n v="4.9600000000000009"/>
    <x v="1"/>
  </r>
  <r>
    <n v="2795"/>
    <s v="Harry Burns"/>
    <x v="2"/>
    <n v="0.04"/>
    <n v="3.57"/>
    <n v="4.17"/>
    <x v="1"/>
    <x v="3"/>
    <s v="Office Supplies"/>
    <x v="2"/>
    <s v="Small Pack"/>
    <s v="Barrel Sharpener"/>
    <n v="0.59"/>
    <s v="United States"/>
    <x v="1"/>
    <x v="20"/>
    <x v="205"/>
    <n v="50401"/>
    <x v="25"/>
    <d v="2015-01-28T00:00:00"/>
    <x v="295"/>
    <n v="8"/>
    <n v="30.9"/>
    <n v="87556"/>
    <n v="3.53"/>
    <x v="1"/>
  </r>
  <r>
    <n v="2795"/>
    <s v="Harry Burns"/>
    <x v="2"/>
    <n v="0.05"/>
    <n v="200.99"/>
    <n v="4.2"/>
    <x v="1"/>
    <x v="3"/>
    <s v="Technology"/>
    <x v="12"/>
    <s v="Small Box"/>
    <s v="2160i"/>
    <n v="0.59"/>
    <s v="United States"/>
    <x v="1"/>
    <x v="20"/>
    <x v="205"/>
    <n v="50401"/>
    <x v="25"/>
    <d v="2015-01-30T00:00:00"/>
    <x v="296"/>
    <n v="14"/>
    <n v="2363.08"/>
    <n v="87556"/>
    <n v="200.94"/>
    <x v="1"/>
  </r>
  <r>
    <n v="2795"/>
    <s v="Harry Burns"/>
    <x v="2"/>
    <n v="7.0000000000000007E-2"/>
    <n v="195.99"/>
    <n v="8.99"/>
    <x v="1"/>
    <x v="3"/>
    <s v="Technology"/>
    <x v="12"/>
    <s v="Small Box"/>
    <s v="A1228"/>
    <n v="0.57999999999999996"/>
    <s v="United States"/>
    <x v="1"/>
    <x v="20"/>
    <x v="205"/>
    <n v="50401"/>
    <x v="25"/>
    <d v="2015-01-26T00:00:00"/>
    <x v="297"/>
    <n v="2"/>
    <n v="328.45"/>
    <n v="87556"/>
    <n v="195.92000000000002"/>
    <x v="1"/>
  </r>
  <r>
    <n v="3000"/>
    <s v="Priscilla Allen"/>
    <x v="2"/>
    <n v="0.01"/>
    <n v="10.14"/>
    <n v="2.27"/>
    <x v="1"/>
    <x v="1"/>
    <s v="Office Supplies"/>
    <x v="7"/>
    <s v="Wrap Bag"/>
    <s v="Staples Wirebound Steno Books, 6&quot; x 9&quot;, 12/Pack"/>
    <n v="0.36"/>
    <s v="United States"/>
    <x v="1"/>
    <x v="25"/>
    <x v="206"/>
    <n v="48342"/>
    <x v="25"/>
    <d v="2015-01-28T00:00:00"/>
    <x v="298"/>
    <n v="4"/>
    <n v="40.799999999999997"/>
    <n v="87042"/>
    <n v="10.130000000000001"/>
    <x v="1"/>
  </r>
  <r>
    <n v="3307"/>
    <s v="Edwin Blackburn"/>
    <x v="2"/>
    <n v="7.0000000000000007E-2"/>
    <n v="16.739999999999998"/>
    <n v="7.04"/>
    <x v="1"/>
    <x v="0"/>
    <s v="Office Supplies"/>
    <x v="6"/>
    <s v="Small Box"/>
    <s v="Rogers® Profile Extra Capacity Storage Tub"/>
    <n v="0.81"/>
    <s v="United States"/>
    <x v="3"/>
    <x v="35"/>
    <x v="207"/>
    <n v="1001"/>
    <x v="25"/>
    <d v="2015-02-02T00:00:00"/>
    <x v="299"/>
    <n v="5"/>
    <n v="80.58"/>
    <n v="90462"/>
    <n v="16.669999999999998"/>
    <x v="3"/>
  </r>
  <r>
    <n v="3311"/>
    <s v="Jackie Flynn"/>
    <x v="2"/>
    <n v="0.06"/>
    <n v="6.45"/>
    <n v="1.34"/>
    <x v="1"/>
    <x v="0"/>
    <s v="Office Supplies"/>
    <x v="7"/>
    <s v="Wrap Bag"/>
    <s v="Wirebound Four 2-3/4 x 5 Forms per Page, 400 Sets per Book"/>
    <n v="0.36"/>
    <s v="United States"/>
    <x v="3"/>
    <x v="35"/>
    <x v="208"/>
    <n v="1890"/>
    <x v="25"/>
    <d v="2015-01-31T00:00:00"/>
    <x v="300"/>
    <n v="9"/>
    <n v="57.14"/>
    <n v="90462"/>
    <n v="6.3900000000000006"/>
    <x v="3"/>
  </r>
  <r>
    <n v="3314"/>
    <s v="Billy Hale"/>
    <x v="2"/>
    <n v="0.05"/>
    <n v="122.99"/>
    <n v="70.2"/>
    <x v="0"/>
    <x v="0"/>
    <s v="Furniture"/>
    <x v="9"/>
    <s v="Jumbo Drum"/>
    <s v="Global High-Back Leather Tilter, Burgundy"/>
    <n v="0.74"/>
    <s v="United States"/>
    <x v="3"/>
    <x v="33"/>
    <x v="209"/>
    <n v="7024"/>
    <x v="25"/>
    <d v="2015-01-30T00:00:00"/>
    <x v="301"/>
    <n v="4"/>
    <n v="498.31"/>
    <n v="90462"/>
    <n v="122.94"/>
    <x v="3"/>
  </r>
  <r>
    <n v="1946"/>
    <s v="Teresa Wallace"/>
    <x v="4"/>
    <n v="0.08"/>
    <n v="90.98"/>
    <n v="56.2"/>
    <x v="1"/>
    <x v="1"/>
    <s v="Furniture"/>
    <x v="11"/>
    <s v="Medium Box"/>
    <s v="Eldon ClusterMat Chair Mat with Cordless Antistatic Protection"/>
    <n v="0.74"/>
    <s v="United States"/>
    <x v="3"/>
    <x v="28"/>
    <x v="210"/>
    <n v="15228"/>
    <x v="25"/>
    <d v="2015-01-28T00:00:00"/>
    <x v="302"/>
    <n v="12"/>
    <n v="1058.3599999999999"/>
    <n v="86331"/>
    <n v="90.9"/>
    <x v="3"/>
  </r>
  <r>
    <n v="1946"/>
    <s v="Teresa Wallace"/>
    <x v="4"/>
    <n v="7.0000000000000007E-2"/>
    <n v="5.98"/>
    <n v="5.35"/>
    <x v="1"/>
    <x v="1"/>
    <s v="Office Supplies"/>
    <x v="7"/>
    <s v="Small Box"/>
    <s v="Xerox 1947"/>
    <n v="0.4"/>
    <s v="United States"/>
    <x v="3"/>
    <x v="28"/>
    <x v="210"/>
    <n v="15228"/>
    <x v="25"/>
    <d v="2015-01-28T00:00:00"/>
    <x v="303"/>
    <n v="3"/>
    <n v="18.309999999999999"/>
    <n v="86331"/>
    <n v="5.91"/>
    <x v="3"/>
  </r>
  <r>
    <n v="3361"/>
    <s v="Oscar Kenney"/>
    <x v="4"/>
    <n v="0.04"/>
    <n v="7.96"/>
    <n v="4.95"/>
    <x v="1"/>
    <x v="2"/>
    <s v="Furniture"/>
    <x v="11"/>
    <s v="Small Box"/>
    <s v="Staples Plastic Wall Frames"/>
    <n v="0.41"/>
    <s v="United States"/>
    <x v="1"/>
    <x v="30"/>
    <x v="211"/>
    <n v="53095"/>
    <x v="25"/>
    <d v="2015-01-26T00:00:00"/>
    <x v="304"/>
    <n v="15"/>
    <n v="116.11"/>
    <n v="91436"/>
    <n v="7.92"/>
    <x v="1"/>
  </r>
  <r>
    <n v="2264"/>
    <s v="Helen Dickerson"/>
    <x v="3"/>
    <n v="0.09"/>
    <n v="207.48"/>
    <n v="0.99"/>
    <x v="1"/>
    <x v="3"/>
    <s v="Office Supplies"/>
    <x v="8"/>
    <s v="Small Box"/>
    <s v="Kensington 7 Outlet MasterPiece Power Center with Fax/Phone Line Protection"/>
    <n v="0.55000000000000004"/>
    <s v="United States"/>
    <x v="1"/>
    <x v="6"/>
    <x v="212"/>
    <n v="64804"/>
    <x v="25"/>
    <d v="2015-01-29T00:00:00"/>
    <x v="305"/>
    <n v="3"/>
    <n v="577.75"/>
    <n v="86611"/>
    <n v="207.39"/>
    <x v="1"/>
  </r>
  <r>
    <n v="483"/>
    <s v="Edgar McKenzie"/>
    <x v="0"/>
    <n v="0.03"/>
    <n v="11.97"/>
    <n v="4.9800000000000004"/>
    <x v="1"/>
    <x v="3"/>
    <s v="Office Supplies"/>
    <x v="8"/>
    <s v="Small Box"/>
    <s v="Staples 6 Outlet Surge"/>
    <n v="0.57999999999999996"/>
    <s v="United States"/>
    <x v="1"/>
    <x v="10"/>
    <x v="213"/>
    <n v="60543"/>
    <x v="26"/>
    <d v="2015-01-28T00:00:00"/>
    <x v="306"/>
    <n v="6"/>
    <n v="73.180000000000007"/>
    <n v="90353"/>
    <n v="11.940000000000001"/>
    <x v="1"/>
  </r>
  <r>
    <n v="2979"/>
    <s v="Lloyd Dolan"/>
    <x v="0"/>
    <n v="0.09"/>
    <n v="2.94"/>
    <n v="0.7"/>
    <x v="1"/>
    <x v="3"/>
    <s v="Office Supplies"/>
    <x v="2"/>
    <s v="Wrap Bag"/>
    <s v="Newell 338"/>
    <n v="0.57999999999999996"/>
    <s v="United States"/>
    <x v="1"/>
    <x v="39"/>
    <x v="214"/>
    <n v="58601"/>
    <x v="26"/>
    <d v="2015-01-28T00:00:00"/>
    <x v="307"/>
    <n v="9"/>
    <n v="25.22"/>
    <n v="86544"/>
    <n v="2.85"/>
    <x v="1"/>
  </r>
  <r>
    <n v="2980"/>
    <s v="Joanna Kenney"/>
    <x v="0"/>
    <n v="0.03"/>
    <n v="43.98"/>
    <n v="8.99"/>
    <x v="1"/>
    <x v="3"/>
    <s v="Office Supplies"/>
    <x v="2"/>
    <s v="Small Pack"/>
    <s v="Boston 1645 Deluxe Heavier-Duty Electric Pencil Sharpener"/>
    <n v="0.57999999999999996"/>
    <s v="United States"/>
    <x v="3"/>
    <x v="27"/>
    <x v="215"/>
    <n v="44870"/>
    <x v="26"/>
    <d v="2015-01-29T00:00:00"/>
    <x v="308"/>
    <n v="10"/>
    <n v="454.4"/>
    <n v="86544"/>
    <n v="43.949999999999996"/>
    <x v="3"/>
  </r>
  <r>
    <n v="2980"/>
    <s v="Joanna Kenney"/>
    <x v="0"/>
    <n v="0.06"/>
    <n v="1.1399999999999999"/>
    <n v="0.7"/>
    <x v="1"/>
    <x v="3"/>
    <s v="Office Supplies"/>
    <x v="14"/>
    <s v="Wrap Bag"/>
    <s v="OIC Thumb-Tacks"/>
    <n v="0.38"/>
    <s v="United States"/>
    <x v="3"/>
    <x v="27"/>
    <x v="215"/>
    <n v="44870"/>
    <x v="26"/>
    <d v="2015-01-30T00:00:00"/>
    <x v="309"/>
    <n v="13"/>
    <n v="14.53"/>
    <n v="86544"/>
    <n v="1.0799999999999998"/>
    <x v="3"/>
  </r>
  <r>
    <n v="2254"/>
    <s v="Jeff Meadows"/>
    <x v="2"/>
    <n v="0.1"/>
    <n v="6.3"/>
    <n v="0.5"/>
    <x v="1"/>
    <x v="3"/>
    <s v="Office Supplies"/>
    <x v="13"/>
    <s v="Small Box"/>
    <s v="Avery 48"/>
    <n v="0.39"/>
    <s v="United States"/>
    <x v="0"/>
    <x v="32"/>
    <x v="216"/>
    <n v="42003"/>
    <x v="26"/>
    <d v="2015-02-01T00:00:00"/>
    <x v="310"/>
    <n v="12"/>
    <n v="68.72"/>
    <n v="89278"/>
    <n v="6.2"/>
    <x v="0"/>
  </r>
  <r>
    <n v="2178"/>
    <s v="Judy Hall"/>
    <x v="4"/>
    <n v="0.08"/>
    <n v="2.94"/>
    <n v="0.96"/>
    <x v="1"/>
    <x v="0"/>
    <s v="Office Supplies"/>
    <x v="2"/>
    <s v="Wrap Bag"/>
    <s v="Newell 343"/>
    <n v="0.57999999999999996"/>
    <s v="United States"/>
    <x v="3"/>
    <x v="35"/>
    <x v="217"/>
    <n v="1610"/>
    <x v="26"/>
    <d v="2015-01-29T00:00:00"/>
    <x v="311"/>
    <n v="9"/>
    <n v="25.35"/>
    <n v="89465"/>
    <n v="2.86"/>
    <x v="3"/>
  </r>
  <r>
    <n v="3347"/>
    <s v="Carrie McIntosh"/>
    <x v="4"/>
    <n v="0.02"/>
    <n v="110.99"/>
    <n v="2.5"/>
    <x v="1"/>
    <x v="1"/>
    <s v="Technology"/>
    <x v="12"/>
    <s v="Small Box"/>
    <s v="T18"/>
    <n v="0.56999999999999995"/>
    <s v="United States"/>
    <x v="0"/>
    <x v="12"/>
    <x v="53"/>
    <n v="33411"/>
    <x v="26"/>
    <d v="2015-01-29T00:00:00"/>
    <x v="312"/>
    <n v="1"/>
    <n v="94.3"/>
    <n v="89356"/>
    <n v="110.97"/>
    <x v="0"/>
  </r>
  <r>
    <n v="129"/>
    <s v="Kara Allison"/>
    <x v="3"/>
    <n v="0.02"/>
    <n v="1.74"/>
    <n v="4.08"/>
    <x v="1"/>
    <x v="0"/>
    <s v="Furniture"/>
    <x v="11"/>
    <s v="Small Pack"/>
    <s v="Eldon Regeneration Recycled Desk Accessories, Smoke"/>
    <n v="0.53"/>
    <s v="United States"/>
    <x v="1"/>
    <x v="10"/>
    <x v="218"/>
    <n v="62002"/>
    <x v="26"/>
    <d v="2015-01-28T00:00:00"/>
    <x v="313"/>
    <n v="5"/>
    <n v="10.23"/>
    <n v="86693"/>
    <n v="1.72"/>
    <x v="1"/>
  </r>
  <r>
    <n v="898"/>
    <s v="Harriet Hodges"/>
    <x v="3"/>
    <n v="0.02"/>
    <n v="12.53"/>
    <n v="0.49"/>
    <x v="1"/>
    <x v="0"/>
    <s v="Office Supplies"/>
    <x v="13"/>
    <s v="Small Box"/>
    <s v="Round Specialty Laser Printer Labels"/>
    <n v="0.38"/>
    <s v="United States"/>
    <x v="3"/>
    <x v="11"/>
    <x v="13"/>
    <n v="10039"/>
    <x v="26"/>
    <d v="2015-01-27T00:00:00"/>
    <x v="314"/>
    <n v="47"/>
    <n v="594.44000000000005"/>
    <n v="9606"/>
    <n v="12.51"/>
    <x v="3"/>
  </r>
  <r>
    <n v="898"/>
    <s v="Harriet Hodges"/>
    <x v="3"/>
    <n v="7.0000000000000007E-2"/>
    <n v="5.18"/>
    <n v="2.04"/>
    <x v="2"/>
    <x v="0"/>
    <s v="Office Supplies"/>
    <x v="7"/>
    <s v="Wrap Bag"/>
    <s v="Array® Memo Cubes"/>
    <n v="0.36"/>
    <s v="United States"/>
    <x v="3"/>
    <x v="11"/>
    <x v="13"/>
    <n v="10039"/>
    <x v="26"/>
    <d v="2015-01-29T00:00:00"/>
    <x v="315"/>
    <n v="44"/>
    <n v="228.5"/>
    <n v="9606"/>
    <n v="5.1099999999999994"/>
    <x v="3"/>
  </r>
  <r>
    <n v="899"/>
    <s v="Jordan Berry"/>
    <x v="3"/>
    <n v="0.02"/>
    <n v="12.53"/>
    <n v="0.49"/>
    <x v="1"/>
    <x v="0"/>
    <s v="Office Supplies"/>
    <x v="13"/>
    <s v="Small Box"/>
    <s v="Round Specialty Laser Printer Labels"/>
    <n v="0.38"/>
    <s v="United States"/>
    <x v="3"/>
    <x v="28"/>
    <x v="97"/>
    <n v="16602"/>
    <x v="26"/>
    <d v="2015-01-27T00:00:00"/>
    <x v="316"/>
    <n v="12"/>
    <n v="151.77000000000001"/>
    <n v="86264"/>
    <n v="12.51"/>
    <x v="3"/>
  </r>
  <r>
    <n v="899"/>
    <s v="Jordan Berry"/>
    <x v="3"/>
    <n v="7.0000000000000007E-2"/>
    <n v="5.18"/>
    <n v="2.04"/>
    <x v="2"/>
    <x v="0"/>
    <s v="Office Supplies"/>
    <x v="7"/>
    <s v="Wrap Bag"/>
    <s v="Array® Memo Cubes"/>
    <n v="0.36"/>
    <s v="United States"/>
    <x v="3"/>
    <x v="28"/>
    <x v="97"/>
    <n v="16602"/>
    <x v="26"/>
    <d v="2015-01-29T00:00:00"/>
    <x v="315"/>
    <n v="11"/>
    <n v="57.13"/>
    <n v="86264"/>
    <n v="5.1099999999999994"/>
    <x v="3"/>
  </r>
  <r>
    <n v="1351"/>
    <s v="Janet McCullough"/>
    <x v="3"/>
    <n v="0.1"/>
    <n v="110.99"/>
    <n v="8.99"/>
    <x v="2"/>
    <x v="2"/>
    <s v="Technology"/>
    <x v="12"/>
    <s v="Small Box"/>
    <s v="LX 677"/>
    <n v="0.56999999999999995"/>
    <s v="United States"/>
    <x v="0"/>
    <x v="12"/>
    <x v="219"/>
    <n v="33063"/>
    <x v="26"/>
    <d v="2015-01-29T00:00:00"/>
    <x v="317"/>
    <n v="7"/>
    <n v="627.78"/>
    <n v="88232"/>
    <n v="110.89"/>
    <x v="0"/>
  </r>
  <r>
    <n v="2281"/>
    <s v="Monica Harvey"/>
    <x v="3"/>
    <n v="0.08"/>
    <n v="205.99"/>
    <n v="2.5"/>
    <x v="1"/>
    <x v="2"/>
    <s v="Technology"/>
    <x v="12"/>
    <s v="Small Box"/>
    <s v="V70"/>
    <n v="0.59"/>
    <s v="United States"/>
    <x v="1"/>
    <x v="30"/>
    <x v="220"/>
    <n v="54703"/>
    <x v="26"/>
    <d v="2015-01-28T00:00:00"/>
    <x v="318"/>
    <n v="10"/>
    <n v="1610.84"/>
    <n v="85948"/>
    <n v="205.91"/>
    <x v="1"/>
  </r>
  <r>
    <n v="53"/>
    <s v="Sidney Russell Austin"/>
    <x v="0"/>
    <n v="7.0000000000000007E-2"/>
    <n v="3502.14"/>
    <n v="8.73"/>
    <x v="0"/>
    <x v="3"/>
    <s v="Technology"/>
    <x v="3"/>
    <s v="Jumbo Box"/>
    <s v="Okidata Pacemark 4410N Wide Format Dot Matrix Printer"/>
    <n v="0.56999999999999995"/>
    <s v="United States"/>
    <x v="2"/>
    <x v="4"/>
    <x v="221"/>
    <n v="98052"/>
    <x v="27"/>
    <d v="2015-01-30T00:00:00"/>
    <x v="319"/>
    <n v="1"/>
    <n v="3267.55"/>
    <n v="88425"/>
    <n v="3502.0699999999997"/>
    <x v="2"/>
  </r>
  <r>
    <n v="3266"/>
    <s v="Edgar Kumar"/>
    <x v="0"/>
    <n v="0"/>
    <n v="122.99"/>
    <n v="70.2"/>
    <x v="0"/>
    <x v="3"/>
    <s v="Furniture"/>
    <x v="9"/>
    <s v="Jumbo Drum"/>
    <s v="Global High-Back Leather Tilter, Burgundy"/>
    <n v="0.74"/>
    <s v="United States"/>
    <x v="3"/>
    <x v="29"/>
    <x v="70"/>
    <n v="4073"/>
    <x v="27"/>
    <d v="2015-01-29T00:00:00"/>
    <x v="320"/>
    <n v="14"/>
    <n v="1794.88"/>
    <n v="89836"/>
    <n v="122.99"/>
    <x v="3"/>
  </r>
  <r>
    <n v="3269"/>
    <s v="Billie Stern"/>
    <x v="0"/>
    <n v="0.01"/>
    <n v="60.97"/>
    <n v="4.5"/>
    <x v="2"/>
    <x v="3"/>
    <s v="Office Supplies"/>
    <x v="8"/>
    <s v="Small Box"/>
    <s v="Tripp Lite Isotel 6 Outlet Surge Protector with Fax/Modem Protection"/>
    <n v="0.56000000000000005"/>
    <s v="United States"/>
    <x v="3"/>
    <x v="33"/>
    <x v="222"/>
    <n v="7060"/>
    <x v="27"/>
    <d v="2015-01-30T00:00:00"/>
    <x v="321"/>
    <n v="12"/>
    <n v="765.04"/>
    <n v="89836"/>
    <n v="60.96"/>
    <x v="3"/>
  </r>
  <r>
    <n v="24"/>
    <s v="Edna Thomas"/>
    <x v="1"/>
    <n v="0.06"/>
    <n v="55.48"/>
    <n v="14.3"/>
    <x v="1"/>
    <x v="3"/>
    <s v="Office Supplies"/>
    <x v="7"/>
    <s v="Small Box"/>
    <s v="Xerox 194"/>
    <n v="0.37"/>
    <s v="United States"/>
    <x v="2"/>
    <x v="8"/>
    <x v="223"/>
    <n v="92677"/>
    <x v="27"/>
    <d v="2015-01-29T00:00:00"/>
    <x v="322"/>
    <n v="1"/>
    <n v="67.489999999999995"/>
    <n v="87651"/>
    <n v="55.419999999999995"/>
    <x v="2"/>
  </r>
  <r>
    <n v="24"/>
    <s v="Edna Thomas"/>
    <x v="1"/>
    <n v="0.02"/>
    <n v="1.68"/>
    <n v="1.57"/>
    <x v="1"/>
    <x v="3"/>
    <s v="Office Supplies"/>
    <x v="2"/>
    <s v="Wrap Bag"/>
    <s v="Newell 323"/>
    <n v="0.59"/>
    <s v="United States"/>
    <x v="2"/>
    <x v="8"/>
    <x v="223"/>
    <n v="92677"/>
    <x v="27"/>
    <d v="2015-01-30T00:00:00"/>
    <x v="323"/>
    <n v="1"/>
    <n v="2.25"/>
    <n v="87651"/>
    <n v="1.66"/>
    <x v="2"/>
  </r>
  <r>
    <n v="744"/>
    <s v="Joy Maxwell"/>
    <x v="2"/>
    <n v="0.02"/>
    <n v="59.98"/>
    <n v="3.99"/>
    <x v="1"/>
    <x v="3"/>
    <s v="Office Supplies"/>
    <x v="8"/>
    <s v="Small Box"/>
    <s v="Belkin 8 Outlet SurgeMaster II Gold Surge Protector"/>
    <n v="0.56999999999999995"/>
    <s v="United States"/>
    <x v="2"/>
    <x v="41"/>
    <x v="146"/>
    <n v="85737"/>
    <x v="27"/>
    <d v="2015-02-06T00:00:00"/>
    <x v="324"/>
    <n v="1"/>
    <n v="63.48"/>
    <n v="87725"/>
    <n v="59.959999999999994"/>
    <x v="2"/>
  </r>
  <r>
    <n v="744"/>
    <s v="Joy Maxwell"/>
    <x v="2"/>
    <n v="0.03"/>
    <n v="5.18"/>
    <n v="5.74"/>
    <x v="1"/>
    <x v="3"/>
    <s v="Office Supplies"/>
    <x v="5"/>
    <s v="Small Box"/>
    <s v="Wilson Jones Impact Binders"/>
    <n v="0.36"/>
    <s v="United States"/>
    <x v="2"/>
    <x v="41"/>
    <x v="146"/>
    <n v="85737"/>
    <x v="27"/>
    <d v="2015-02-01T00:00:00"/>
    <x v="325"/>
    <n v="9"/>
    <n v="47.64"/>
    <n v="87725"/>
    <n v="5.1499999999999995"/>
    <x v="2"/>
  </r>
  <r>
    <n v="553"/>
    <s v="Kristine Connolly"/>
    <x v="4"/>
    <n v="0"/>
    <n v="6.88"/>
    <n v="2"/>
    <x v="2"/>
    <x v="2"/>
    <s v="Office Supplies"/>
    <x v="7"/>
    <s v="Wrap Bag"/>
    <s v="Adams Phone Message Book, 200 Message Capacity, 8 1/16” x 11”"/>
    <n v="0.39"/>
    <s v="United States"/>
    <x v="2"/>
    <x v="8"/>
    <x v="10"/>
    <n v="90008"/>
    <x v="27"/>
    <d v="2015-01-29T00:00:00"/>
    <x v="326"/>
    <n v="36"/>
    <n v="267.52999999999997"/>
    <n v="17155"/>
    <n v="6.88"/>
    <x v="2"/>
  </r>
  <r>
    <n v="556"/>
    <s v="Kristina Sanders"/>
    <x v="4"/>
    <n v="0"/>
    <n v="6.88"/>
    <n v="2"/>
    <x v="2"/>
    <x v="2"/>
    <s v="Office Supplies"/>
    <x v="7"/>
    <s v="Wrap Bag"/>
    <s v="Adams Phone Message Book, 200 Message Capacity, 8 1/16” x 11”"/>
    <n v="0.39"/>
    <s v="United States"/>
    <x v="2"/>
    <x v="15"/>
    <x v="224"/>
    <n v="84604"/>
    <x v="27"/>
    <d v="2015-01-29T00:00:00"/>
    <x v="327"/>
    <n v="9"/>
    <n v="66.88"/>
    <n v="86189"/>
    <n v="6.88"/>
    <x v="2"/>
  </r>
  <r>
    <n v="556"/>
    <s v="Kristina Sanders"/>
    <x v="4"/>
    <n v="0.03"/>
    <n v="32.479999999999997"/>
    <n v="35"/>
    <x v="2"/>
    <x v="2"/>
    <s v="Office Supplies"/>
    <x v="6"/>
    <s v="Large Box"/>
    <s v="Fellowes Neat Ideas® Storage Cubes"/>
    <n v="0.81"/>
    <s v="United States"/>
    <x v="2"/>
    <x v="15"/>
    <x v="224"/>
    <n v="84604"/>
    <x v="27"/>
    <d v="2015-01-28T00:00:00"/>
    <x v="328"/>
    <n v="8"/>
    <n v="274.91000000000003"/>
    <n v="86189"/>
    <n v="32.449999999999996"/>
    <x v="2"/>
  </r>
  <r>
    <n v="1875"/>
    <s v="Martin Kirk"/>
    <x v="0"/>
    <n v="0.09"/>
    <n v="95.99"/>
    <n v="4.9000000000000004"/>
    <x v="1"/>
    <x v="1"/>
    <s v="Technology"/>
    <x v="12"/>
    <s v="Small Box"/>
    <s v="T60"/>
    <n v="0.56000000000000005"/>
    <s v="United States"/>
    <x v="0"/>
    <x v="21"/>
    <x v="225"/>
    <n v="23320"/>
    <x v="28"/>
    <d v="2015-01-31T00:00:00"/>
    <x v="329"/>
    <n v="4"/>
    <n v="320.75"/>
    <n v="90899"/>
    <n v="95.899999999999991"/>
    <x v="0"/>
  </r>
  <r>
    <n v="2265"/>
    <s v="James Davenport"/>
    <x v="0"/>
    <n v="0.1"/>
    <n v="7.45"/>
    <n v="6.28"/>
    <x v="1"/>
    <x v="3"/>
    <s v="Office Supplies"/>
    <x v="5"/>
    <s v="Small Box"/>
    <s v="Acco Four Pocket Poly Ring Binder with Label Holder, Smoke, 1&quot;"/>
    <n v="0.4"/>
    <s v="United States"/>
    <x v="1"/>
    <x v="6"/>
    <x v="226"/>
    <n v="64130"/>
    <x v="28"/>
    <d v="2015-02-01T00:00:00"/>
    <x v="330"/>
    <n v="8"/>
    <n v="59.4"/>
    <n v="86612"/>
    <n v="7.3500000000000005"/>
    <x v="1"/>
  </r>
  <r>
    <n v="2265"/>
    <s v="James Davenport"/>
    <x v="0"/>
    <n v="0.01"/>
    <n v="6.48"/>
    <n v="7.86"/>
    <x v="1"/>
    <x v="3"/>
    <s v="Office Supplies"/>
    <x v="7"/>
    <s v="Small Box"/>
    <s v="Xerox 213"/>
    <n v="0.37"/>
    <s v="United States"/>
    <x v="1"/>
    <x v="6"/>
    <x v="226"/>
    <n v="64130"/>
    <x v="28"/>
    <d v="2015-01-31T00:00:00"/>
    <x v="331"/>
    <n v="10"/>
    <n v="66.459999999999994"/>
    <n v="86612"/>
    <n v="6.4700000000000006"/>
    <x v="1"/>
  </r>
  <r>
    <n v="699"/>
    <s v="Jenny Gold"/>
    <x v="4"/>
    <n v="7.0000000000000007E-2"/>
    <n v="5.0199999999999996"/>
    <n v="5.14"/>
    <x v="1"/>
    <x v="1"/>
    <s v="Technology"/>
    <x v="1"/>
    <s v="Small Pack"/>
    <s v="Imation 3.5, DISKETTE 44766 HGHLD3.52HD/FM, 10/Pack"/>
    <n v="0.79"/>
    <s v="United States"/>
    <x v="2"/>
    <x v="8"/>
    <x v="10"/>
    <n v="90041"/>
    <x v="28"/>
    <d v="2015-01-31T00:00:00"/>
    <x v="332"/>
    <n v="42"/>
    <n v="210.1"/>
    <n v="32420"/>
    <n v="4.9499999999999993"/>
    <x v="2"/>
  </r>
  <r>
    <n v="699"/>
    <s v="Jenny Gold"/>
    <x v="4"/>
    <n v="7.0000000000000007E-2"/>
    <n v="280.98"/>
    <n v="57"/>
    <x v="0"/>
    <x v="1"/>
    <s v="Furniture"/>
    <x v="9"/>
    <s v="Jumbo Drum"/>
    <s v="Hon 2090 “Pillow Soft” Series Mid Back Swivel/Tilt Chairs"/>
    <n v="0.78"/>
    <s v="United States"/>
    <x v="2"/>
    <x v="8"/>
    <x v="10"/>
    <n v="90041"/>
    <x v="28"/>
    <d v="2015-01-31T00:00:00"/>
    <x v="333"/>
    <n v="23"/>
    <n v="6499.87"/>
    <n v="32420"/>
    <n v="280.91000000000003"/>
    <x v="2"/>
  </r>
  <r>
    <n v="2061"/>
    <s v="Marianne Carey"/>
    <x v="4"/>
    <n v="0.02"/>
    <n v="240.98"/>
    <n v="60.2"/>
    <x v="0"/>
    <x v="3"/>
    <s v="Furniture"/>
    <x v="10"/>
    <s v="Jumbo Box"/>
    <s v="Atlantic Metals Mobile 2-Shelf Bookcases, Custom Colors"/>
    <n v="0.56000000000000005"/>
    <s v="United States"/>
    <x v="1"/>
    <x v="13"/>
    <x v="227"/>
    <n v="69101"/>
    <x v="28"/>
    <d v="2015-01-31T00:00:00"/>
    <x v="334"/>
    <n v="1"/>
    <n v="260.66000000000003"/>
    <n v="87146"/>
    <n v="240.95999999999998"/>
    <x v="1"/>
  </r>
  <r>
    <n v="2062"/>
    <s v="Alfred Singh"/>
    <x v="4"/>
    <n v="0.02"/>
    <n v="420.98"/>
    <n v="19.989999999999998"/>
    <x v="1"/>
    <x v="3"/>
    <s v="Office Supplies"/>
    <x v="5"/>
    <s v="Small Box"/>
    <s v="GBC DocuBind 200 Manual Binding Machine"/>
    <n v="0.35"/>
    <s v="United States"/>
    <x v="0"/>
    <x v="21"/>
    <x v="228"/>
    <n v="23111"/>
    <x v="28"/>
    <d v="2015-02-01T00:00:00"/>
    <x v="335"/>
    <n v="10"/>
    <n v="4249.37"/>
    <n v="87146"/>
    <n v="420.96000000000004"/>
    <x v="0"/>
  </r>
  <r>
    <n v="767"/>
    <s v="Jeffrey Mueller"/>
    <x v="0"/>
    <n v="0.1"/>
    <n v="31.78"/>
    <n v="1.99"/>
    <x v="1"/>
    <x v="3"/>
    <s v="Technology"/>
    <x v="1"/>
    <s v="Small Pack"/>
    <s v="Memorex 4.7GB DVD-RAM, 3/Pack"/>
    <n v="0.42"/>
    <s v="United States"/>
    <x v="1"/>
    <x v="10"/>
    <x v="229"/>
    <n v="61201"/>
    <x v="29"/>
    <d v="2015-02-01T00:00:00"/>
    <x v="336"/>
    <n v="11"/>
    <n v="336.64"/>
    <n v="86279"/>
    <n v="31.68"/>
    <x v="1"/>
  </r>
  <r>
    <n v="550"/>
    <s v="Edna Monroe Talley"/>
    <x v="1"/>
    <n v="0.05"/>
    <n v="1.68"/>
    <n v="1.57"/>
    <x v="1"/>
    <x v="3"/>
    <s v="Office Supplies"/>
    <x v="2"/>
    <s v="Wrap Bag"/>
    <s v="Newell 323"/>
    <n v="0.59"/>
    <s v="United States"/>
    <x v="1"/>
    <x v="18"/>
    <x v="230"/>
    <n v="78155"/>
    <x v="29"/>
    <d v="2015-01-31T00:00:00"/>
    <x v="337"/>
    <n v="11"/>
    <n v="18.75"/>
    <n v="90909"/>
    <n v="1.63"/>
    <x v="1"/>
  </r>
  <r>
    <n v="550"/>
    <s v="Edna Monroe Talley"/>
    <x v="1"/>
    <n v="0.1"/>
    <n v="218.75"/>
    <n v="69.64"/>
    <x v="0"/>
    <x v="3"/>
    <s v="Furniture"/>
    <x v="0"/>
    <s v="Jumbo Box"/>
    <s v="BoxOffice By Design Rectangular and Half-Moon Meeting Room Tables"/>
    <n v="0.77"/>
    <s v="United States"/>
    <x v="1"/>
    <x v="18"/>
    <x v="230"/>
    <n v="78155"/>
    <x v="29"/>
    <d v="2015-02-01T00:00:00"/>
    <x v="338"/>
    <n v="1"/>
    <n v="188.51"/>
    <n v="90909"/>
    <n v="218.65"/>
    <x v="1"/>
  </r>
  <r>
    <n v="551"/>
    <s v="Peggy Chan"/>
    <x v="1"/>
    <n v="0"/>
    <n v="15.04"/>
    <n v="1.97"/>
    <x v="1"/>
    <x v="3"/>
    <s v="Office Supplies"/>
    <x v="7"/>
    <s v="Wrap Bag"/>
    <s v="White GlueTop Scratch Pads"/>
    <n v="0.39"/>
    <s v="United States"/>
    <x v="1"/>
    <x v="18"/>
    <x v="231"/>
    <n v="75090"/>
    <x v="29"/>
    <d v="2015-02-01T00:00:00"/>
    <x v="339"/>
    <n v="2"/>
    <n v="31.18"/>
    <n v="90909"/>
    <n v="15.04"/>
    <x v="1"/>
  </r>
  <r>
    <n v="1442"/>
    <s v="Rodney Field"/>
    <x v="2"/>
    <n v="0.02"/>
    <n v="15.99"/>
    <n v="13.18"/>
    <x v="2"/>
    <x v="3"/>
    <s v="Office Supplies"/>
    <x v="5"/>
    <s v="Small Box"/>
    <s v="GBC Pre-Punched Binding Paper, Plastic, White, 8-1/2&quot; x 11&quot;"/>
    <n v="0.37"/>
    <s v="United States"/>
    <x v="1"/>
    <x v="6"/>
    <x v="232"/>
    <n v="65807"/>
    <x v="29"/>
    <d v="2015-02-03T00:00:00"/>
    <x v="340"/>
    <n v="7"/>
    <n v="123.03"/>
    <n v="89077"/>
    <n v="15.97"/>
    <x v="1"/>
  </r>
  <r>
    <n v="1442"/>
    <s v="Rodney Field"/>
    <x v="2"/>
    <n v="0.09"/>
    <n v="46.94"/>
    <n v="6.77"/>
    <x v="2"/>
    <x v="3"/>
    <s v="Furniture"/>
    <x v="11"/>
    <s v="Small Box"/>
    <s v="Howard Miller 13&quot; Diameter Goldtone Round Wall Clock"/>
    <n v="0.44"/>
    <s v="United States"/>
    <x v="1"/>
    <x v="6"/>
    <x v="232"/>
    <n v="65807"/>
    <x v="29"/>
    <d v="2015-01-30T00:00:00"/>
    <x v="341"/>
    <n v="10"/>
    <n v="431.84"/>
    <n v="89077"/>
    <n v="46.849999999999994"/>
    <x v="1"/>
  </r>
  <r>
    <n v="2775"/>
    <s v="Theodore Rubin"/>
    <x v="2"/>
    <n v="7.0000000000000007E-2"/>
    <n v="574.74"/>
    <n v="24.49"/>
    <x v="1"/>
    <x v="1"/>
    <s v="Technology"/>
    <x v="3"/>
    <s v="Large Box"/>
    <s v="Polycom ViaVideo™ Desktop Video Communications Unit"/>
    <n v="0.37"/>
    <s v="United States"/>
    <x v="1"/>
    <x v="10"/>
    <x v="233"/>
    <n v="60131"/>
    <x v="29"/>
    <d v="2015-02-04T00:00:00"/>
    <x v="342"/>
    <n v="8"/>
    <n v="4146.28"/>
    <n v="91229"/>
    <n v="574.66999999999996"/>
    <x v="1"/>
  </r>
  <r>
    <n v="256"/>
    <s v="Irene Li"/>
    <x v="0"/>
    <n v="0.03"/>
    <n v="8.34"/>
    <n v="2.64"/>
    <x v="1"/>
    <x v="2"/>
    <s v="Office Supplies"/>
    <x v="16"/>
    <s v="Small Pack"/>
    <s v="Acme® Elite Stainless Steel Scissors"/>
    <n v="0.59"/>
    <s v="United States"/>
    <x v="3"/>
    <x v="28"/>
    <x v="234"/>
    <n v="17331"/>
    <x v="30"/>
    <d v="2015-02-02T00:00:00"/>
    <x v="343"/>
    <n v="4"/>
    <n v="34.64"/>
    <n v="86267"/>
    <n v="8.31"/>
    <x v="3"/>
  </r>
  <r>
    <n v="343"/>
    <s v="Lynn Epstein"/>
    <x v="0"/>
    <n v="0.03"/>
    <n v="15.23"/>
    <n v="27.75"/>
    <x v="0"/>
    <x v="3"/>
    <s v="Furniture"/>
    <x v="0"/>
    <s v="Jumbo Box"/>
    <s v="Anderson Hickey Conga Table Tops &amp; Accessories"/>
    <n v="0.76"/>
    <s v="United States"/>
    <x v="3"/>
    <x v="29"/>
    <x v="235"/>
    <n v="4401"/>
    <x v="30"/>
    <d v="2015-02-01T00:00:00"/>
    <x v="344"/>
    <n v="7"/>
    <n v="111.86"/>
    <n v="88151"/>
    <n v="15.200000000000001"/>
    <x v="3"/>
  </r>
  <r>
    <n v="1723"/>
    <s v="Constance Flowers"/>
    <x v="2"/>
    <n v="0.1"/>
    <n v="49.99"/>
    <n v="19.989999999999998"/>
    <x v="2"/>
    <x v="3"/>
    <s v="Technology"/>
    <x v="1"/>
    <s v="Small Box"/>
    <s v="US Robotics 56K V.92 Internal PCI Faxmodem"/>
    <n v="0.45"/>
    <s v="United States"/>
    <x v="2"/>
    <x v="8"/>
    <x v="236"/>
    <n v="92037"/>
    <x v="30"/>
    <d v="2015-02-05T00:00:00"/>
    <x v="345"/>
    <n v="46"/>
    <n v="2188.06"/>
    <n v="40101"/>
    <n v="49.89"/>
    <x v="2"/>
  </r>
  <r>
    <n v="2202"/>
    <s v="Laurie Howe"/>
    <x v="2"/>
    <n v="0.09"/>
    <n v="160.97999999999999"/>
    <n v="30"/>
    <x v="0"/>
    <x v="2"/>
    <s v="Furniture"/>
    <x v="9"/>
    <s v="Jumbo Drum"/>
    <s v="Office Star - Mid Back Dual function Ergonomic High Back Chair with 2-Way Adjustable Arms"/>
    <n v="0.62"/>
    <s v="United States"/>
    <x v="1"/>
    <x v="7"/>
    <x v="237"/>
    <n v="55429"/>
    <x v="30"/>
    <d v="2015-01-31T00:00:00"/>
    <x v="346"/>
    <n v="11"/>
    <n v="1635.38"/>
    <n v="86050"/>
    <n v="160.88999999999999"/>
    <x v="1"/>
  </r>
  <r>
    <n v="2202"/>
    <s v="Laurie Howe"/>
    <x v="2"/>
    <n v="0.09"/>
    <n v="6.3"/>
    <n v="0.5"/>
    <x v="1"/>
    <x v="2"/>
    <s v="Office Supplies"/>
    <x v="13"/>
    <s v="Small Box"/>
    <s v="Avery 51"/>
    <n v="0.39"/>
    <s v="United States"/>
    <x v="1"/>
    <x v="7"/>
    <x v="237"/>
    <n v="55429"/>
    <x v="30"/>
    <d v="2015-01-31T00:00:00"/>
    <x v="347"/>
    <n v="10"/>
    <n v="58.48"/>
    <n v="86050"/>
    <n v="6.21"/>
    <x v="1"/>
  </r>
  <r>
    <n v="2202"/>
    <s v="Laurie Howe"/>
    <x v="2"/>
    <n v="0"/>
    <n v="4.9800000000000004"/>
    <n v="0.8"/>
    <x v="1"/>
    <x v="2"/>
    <s v="Office Supplies"/>
    <x v="7"/>
    <s v="Wrap Bag"/>
    <s v="Rediform S.O.S. Phone Message Books"/>
    <n v="0.36"/>
    <s v="United States"/>
    <x v="1"/>
    <x v="7"/>
    <x v="237"/>
    <n v="55429"/>
    <x v="30"/>
    <d v="2015-02-07T00:00:00"/>
    <x v="348"/>
    <n v="8"/>
    <n v="40.049999999999997"/>
    <n v="86050"/>
    <n v="4.9800000000000004"/>
    <x v="1"/>
  </r>
  <r>
    <n v="2781"/>
    <s v="Kelly Byers"/>
    <x v="2"/>
    <n v="0.09"/>
    <n v="2.16"/>
    <n v="6.05"/>
    <x v="1"/>
    <x v="1"/>
    <s v="Office Supplies"/>
    <x v="5"/>
    <s v="Small Box"/>
    <s v="Peel &amp; Stick Add-On Corner Pockets"/>
    <n v="0.37"/>
    <s v="United States"/>
    <x v="2"/>
    <x v="14"/>
    <x v="238"/>
    <n v="97071"/>
    <x v="30"/>
    <d v="2015-02-04T00:00:00"/>
    <x v="349"/>
    <n v="2"/>
    <n v="5.48"/>
    <n v="87162"/>
    <n v="2.0700000000000003"/>
    <x v="2"/>
  </r>
  <r>
    <n v="2781"/>
    <s v="Kelly Byers"/>
    <x v="2"/>
    <n v="0.03"/>
    <n v="808.49"/>
    <n v="55.3"/>
    <x v="0"/>
    <x v="1"/>
    <s v="Technology"/>
    <x v="3"/>
    <s v="Jumbo Drum"/>
    <s v="Hewlett-Packard Business Color Inkjet 3000 [N, DTN] Series Printers"/>
    <n v="0.4"/>
    <s v="United States"/>
    <x v="2"/>
    <x v="14"/>
    <x v="238"/>
    <n v="97071"/>
    <x v="30"/>
    <d v="2015-02-07T00:00:00"/>
    <x v="350"/>
    <n v="11"/>
    <n v="8201.33"/>
    <n v="87162"/>
    <n v="808.46"/>
    <x v="2"/>
  </r>
  <r>
    <n v="2781"/>
    <s v="Kelly Byers"/>
    <x v="2"/>
    <n v="0"/>
    <n v="6.48"/>
    <n v="8.19"/>
    <x v="1"/>
    <x v="1"/>
    <s v="Office Supplies"/>
    <x v="7"/>
    <s v="Small Box"/>
    <s v="Xerox 217"/>
    <n v="0.37"/>
    <s v="United States"/>
    <x v="2"/>
    <x v="14"/>
    <x v="238"/>
    <n v="97071"/>
    <x v="30"/>
    <d v="2015-02-07T00:00:00"/>
    <x v="351"/>
    <n v="3"/>
    <n v="22.67"/>
    <n v="87162"/>
    <n v="6.48"/>
    <x v="2"/>
  </r>
  <r>
    <n v="1238"/>
    <s v="April Bowers"/>
    <x v="4"/>
    <n v="0.01"/>
    <n v="160.97999999999999"/>
    <n v="30"/>
    <x v="0"/>
    <x v="3"/>
    <s v="Furniture"/>
    <x v="9"/>
    <s v="Jumbo Drum"/>
    <s v="Office Star - Mid Back Dual function Ergonomic High Back Chair with 2-Way Adjustable Arms"/>
    <n v="0.62"/>
    <s v="United States"/>
    <x v="1"/>
    <x v="18"/>
    <x v="239"/>
    <n v="75104"/>
    <x v="30"/>
    <d v="2015-02-02T00:00:00"/>
    <x v="352"/>
    <n v="10"/>
    <n v="1634.67"/>
    <n v="86075"/>
    <n v="160.97"/>
    <x v="1"/>
  </r>
  <r>
    <n v="911"/>
    <s v="Marsha P Joyner"/>
    <x v="3"/>
    <n v="0.05"/>
    <n v="7.64"/>
    <n v="5.83"/>
    <x v="1"/>
    <x v="3"/>
    <s v="Office Supplies"/>
    <x v="7"/>
    <s v="Wrap Bag"/>
    <s v="Rediform Wirebound &quot;Phone Memo&quot; Message Book, 11 x 5-3/4"/>
    <n v="0.36"/>
    <s v="United States"/>
    <x v="3"/>
    <x v="44"/>
    <x v="240"/>
    <n v="26003"/>
    <x v="30"/>
    <d v="2015-02-02T00:00:00"/>
    <x v="353"/>
    <n v="2"/>
    <n v="16.600000000000001"/>
    <n v="90185"/>
    <n v="7.59"/>
    <x v="3"/>
  </r>
  <r>
    <n v="911"/>
    <s v="Marsha P Joyner"/>
    <x v="3"/>
    <n v="0.04"/>
    <n v="218.75"/>
    <n v="69.64"/>
    <x v="0"/>
    <x v="3"/>
    <s v="Furniture"/>
    <x v="0"/>
    <s v="Jumbo Box"/>
    <s v="BoxOffice By Design Rectangular and Half-Moon Meeting Room Tables"/>
    <n v="0.72"/>
    <s v="United States"/>
    <x v="3"/>
    <x v="44"/>
    <x v="240"/>
    <n v="26003"/>
    <x v="30"/>
    <d v="2015-02-01T00:00:00"/>
    <x v="354"/>
    <n v="10"/>
    <n v="2285.41"/>
    <n v="90185"/>
    <n v="218.71"/>
    <x v="3"/>
  </r>
  <r>
    <n v="2137"/>
    <s v="Crystal Crabtree"/>
    <x v="3"/>
    <n v="0"/>
    <n v="6.98"/>
    <n v="1.6"/>
    <x v="1"/>
    <x v="3"/>
    <s v="Office Supplies"/>
    <x v="7"/>
    <s v="Wrap Bag"/>
    <s v="Adams Phone Message Book, Professional, 400 Message Capacity, 5 3/6” x 11”"/>
    <n v="0.38"/>
    <s v="United States"/>
    <x v="0"/>
    <x v="12"/>
    <x v="241"/>
    <n v="33407"/>
    <x v="30"/>
    <d v="2015-02-02T00:00:00"/>
    <x v="355"/>
    <n v="9"/>
    <n v="64.48"/>
    <n v="86002"/>
    <n v="6.98"/>
    <x v="0"/>
  </r>
  <r>
    <n v="510"/>
    <s v="Gregory Rao"/>
    <x v="0"/>
    <n v="0.03"/>
    <n v="6.37"/>
    <n v="5.19"/>
    <x v="1"/>
    <x v="3"/>
    <s v="Office Supplies"/>
    <x v="5"/>
    <s v="Small Box"/>
    <s v="C-Line Peel &amp; Stick Add-On Filing Pockets, 8-3/4 x 5-1/8, 10/Pack"/>
    <n v="0.38"/>
    <s v="United States"/>
    <x v="2"/>
    <x v="8"/>
    <x v="108"/>
    <n v="95336"/>
    <x v="31"/>
    <d v="2015-02-02T00:00:00"/>
    <x v="356"/>
    <n v="14"/>
    <n v="89.79"/>
    <n v="90059"/>
    <n v="6.34"/>
    <x v="2"/>
  </r>
  <r>
    <n v="2122"/>
    <s v="Carolyn Fisher"/>
    <x v="0"/>
    <n v="0.06"/>
    <n v="80.97"/>
    <n v="33.6"/>
    <x v="0"/>
    <x v="1"/>
    <s v="Technology"/>
    <x v="3"/>
    <s v="Jumbo Drum"/>
    <s v="Lexmark Z25 Color Inkjet Printer"/>
    <n v="0.37"/>
    <s v="United States"/>
    <x v="0"/>
    <x v="1"/>
    <x v="242"/>
    <n v="72116"/>
    <x v="31"/>
    <d v="2015-02-03T00:00:00"/>
    <x v="357"/>
    <n v="10"/>
    <n v="799.76"/>
    <n v="89664"/>
    <n v="80.91"/>
    <x v="0"/>
  </r>
  <r>
    <n v="1211"/>
    <s v="Debra Proctor"/>
    <x v="2"/>
    <n v="0.01"/>
    <n v="3.08"/>
    <n v="0.5"/>
    <x v="1"/>
    <x v="3"/>
    <s v="Office Supplies"/>
    <x v="13"/>
    <s v="Small Box"/>
    <s v="Avery 497"/>
    <n v="0.37"/>
    <s v="United States"/>
    <x v="1"/>
    <x v="2"/>
    <x v="243"/>
    <n v="46806"/>
    <x v="31"/>
    <d v="2015-02-06T00:00:00"/>
    <x v="358"/>
    <n v="4"/>
    <n v="13.05"/>
    <n v="88598"/>
    <n v="3.0700000000000003"/>
    <x v="1"/>
  </r>
  <r>
    <n v="1949"/>
    <s v="Dana Waller"/>
    <x v="2"/>
    <n v="0.05"/>
    <n v="424.21"/>
    <n v="110.2"/>
    <x v="0"/>
    <x v="0"/>
    <s v="Furniture"/>
    <x v="0"/>
    <s v="Jumbo Box"/>
    <s v="Bush Advantage Collection® Racetrack Conference Table"/>
    <n v="0.67"/>
    <s v="United States"/>
    <x v="2"/>
    <x v="24"/>
    <x v="244"/>
    <n v="59715"/>
    <x v="31"/>
    <d v="2015-02-05T00:00:00"/>
    <x v="359"/>
    <n v="12"/>
    <n v="4935.22"/>
    <n v="90415"/>
    <n v="424.15999999999997"/>
    <x v="2"/>
  </r>
  <r>
    <n v="2071"/>
    <s v="Victor Cherry"/>
    <x v="3"/>
    <n v="0.03"/>
    <n v="60.98"/>
    <n v="1.99"/>
    <x v="1"/>
    <x v="3"/>
    <s v="Technology"/>
    <x v="1"/>
    <s v="Small Pack"/>
    <s v="Imation 5.2GB DVD-RAM"/>
    <n v="0.5"/>
    <s v="United States"/>
    <x v="1"/>
    <x v="25"/>
    <x v="245"/>
    <n v="48336"/>
    <x v="31"/>
    <d v="2015-02-01T00:00:00"/>
    <x v="360"/>
    <n v="23"/>
    <n v="1414.88"/>
    <n v="88555"/>
    <n v="60.949999999999996"/>
    <x v="1"/>
  </r>
  <r>
    <n v="2071"/>
    <s v="Victor Cherry"/>
    <x v="3"/>
    <n v="0.04"/>
    <n v="3.08"/>
    <n v="0.99"/>
    <x v="1"/>
    <x v="3"/>
    <s v="Office Supplies"/>
    <x v="13"/>
    <s v="Small Box"/>
    <s v="Avery 481"/>
    <n v="0.37"/>
    <s v="United States"/>
    <x v="1"/>
    <x v="25"/>
    <x v="245"/>
    <n v="48336"/>
    <x v="31"/>
    <d v="2015-02-02T00:00:00"/>
    <x v="361"/>
    <n v="11"/>
    <n v="33.630000000000003"/>
    <n v="88555"/>
    <n v="3.04"/>
    <x v="1"/>
  </r>
  <r>
    <n v="2072"/>
    <s v="Malcolm S Lanier"/>
    <x v="3"/>
    <n v="0"/>
    <n v="10.31"/>
    <n v="1.79"/>
    <x v="1"/>
    <x v="3"/>
    <s v="Office Supplies"/>
    <x v="7"/>
    <s v="Wrap Bag"/>
    <s v="Speediset Carbonless Redi-Letter® 7&quot; x 8 1/2&quot;"/>
    <n v="0.38"/>
    <s v="United States"/>
    <x v="1"/>
    <x v="25"/>
    <x v="246"/>
    <n v="48505"/>
    <x v="31"/>
    <d v="2015-02-03T00:00:00"/>
    <x v="362"/>
    <n v="23"/>
    <n v="242.7"/>
    <n v="88555"/>
    <n v="10.31"/>
    <x v="1"/>
  </r>
  <r>
    <n v="397"/>
    <s v="Denise Carver"/>
    <x v="0"/>
    <n v="0.1"/>
    <n v="154.13"/>
    <n v="69"/>
    <x v="1"/>
    <x v="3"/>
    <s v="Furniture"/>
    <x v="0"/>
    <s v="Large Box"/>
    <s v="Laminate Occasional Tables"/>
    <n v="0.68"/>
    <s v="United States"/>
    <x v="3"/>
    <x v="27"/>
    <x v="247"/>
    <n v="44221"/>
    <x v="32"/>
    <d v="2015-02-03T00:00:00"/>
    <x v="363"/>
    <n v="8"/>
    <n v="1216.32"/>
    <n v="89319"/>
    <n v="154.03"/>
    <x v="3"/>
  </r>
  <r>
    <n v="2555"/>
    <s v="Karl Knowles"/>
    <x v="0"/>
    <n v="0"/>
    <n v="12.97"/>
    <n v="1.49"/>
    <x v="1"/>
    <x v="2"/>
    <s v="Office Supplies"/>
    <x v="5"/>
    <s v="Small Box"/>
    <s v="Mead 1st Gear 2&quot; Zipper Binder, Asst. Colors"/>
    <n v="0.35"/>
    <s v="United States"/>
    <x v="1"/>
    <x v="30"/>
    <x v="77"/>
    <n v="53711"/>
    <x v="32"/>
    <d v="2015-02-03T00:00:00"/>
    <x v="364"/>
    <n v="19"/>
    <n v="261.20999999999998"/>
    <n v="86529"/>
    <n v="12.97"/>
    <x v="1"/>
  </r>
  <r>
    <n v="2555"/>
    <s v="Karl Knowles"/>
    <x v="0"/>
    <n v="0.06"/>
    <n v="4.91"/>
    <n v="0.5"/>
    <x v="1"/>
    <x v="2"/>
    <s v="Office Supplies"/>
    <x v="13"/>
    <s v="Small Box"/>
    <s v="Avery 508"/>
    <n v="0.36"/>
    <s v="United States"/>
    <x v="1"/>
    <x v="30"/>
    <x v="77"/>
    <n v="53711"/>
    <x v="32"/>
    <d v="2015-02-02T00:00:00"/>
    <x v="365"/>
    <n v="9"/>
    <n v="42.79"/>
    <n v="86529"/>
    <n v="4.8500000000000005"/>
    <x v="1"/>
  </r>
  <r>
    <n v="68"/>
    <s v="Scott Bunn"/>
    <x v="1"/>
    <n v="0.09"/>
    <n v="122.99"/>
    <n v="70.2"/>
    <x v="0"/>
    <x v="3"/>
    <s v="Furniture"/>
    <x v="9"/>
    <s v="Jumbo Drum"/>
    <s v="Global High-Back Leather Tilter, Burgundy"/>
    <n v="0.74"/>
    <s v="United States"/>
    <x v="3"/>
    <x v="11"/>
    <x v="13"/>
    <n v="10177"/>
    <x v="32"/>
    <d v="2015-02-04T00:00:00"/>
    <x v="366"/>
    <n v="49"/>
    <n v="5718.85"/>
    <n v="55713"/>
    <n v="122.89999999999999"/>
    <x v="3"/>
  </r>
  <r>
    <n v="70"/>
    <s v="Annette Boone"/>
    <x v="1"/>
    <n v="0.09"/>
    <n v="122.99"/>
    <n v="70.2"/>
    <x v="0"/>
    <x v="3"/>
    <s v="Furniture"/>
    <x v="9"/>
    <s v="Jumbo Drum"/>
    <s v="Global High-Back Leather Tilter, Burgundy"/>
    <n v="0.74"/>
    <s v="United States"/>
    <x v="3"/>
    <x v="42"/>
    <x v="248"/>
    <n v="5401"/>
    <x v="32"/>
    <d v="2015-02-04T00:00:00"/>
    <x v="366"/>
    <n v="12"/>
    <n v="1400.53"/>
    <n v="87947"/>
    <n v="122.89999999999999"/>
    <x v="3"/>
  </r>
  <r>
    <n v="894"/>
    <s v="Gail Rankin Cole"/>
    <x v="2"/>
    <n v="0.02"/>
    <n v="1.1399999999999999"/>
    <n v="0.7"/>
    <x v="1"/>
    <x v="3"/>
    <s v="Office Supplies"/>
    <x v="14"/>
    <s v="Wrap Bag"/>
    <s v="OIC Thumb-Tacks"/>
    <n v="0.38"/>
    <s v="United States"/>
    <x v="3"/>
    <x v="31"/>
    <x v="82"/>
    <n v="20024"/>
    <x v="32"/>
    <d v="2015-02-02T00:00:00"/>
    <x v="367"/>
    <n v="38"/>
    <n v="44.85"/>
    <n v="38529"/>
    <n v="1.1199999999999999"/>
    <x v="3"/>
  </r>
  <r>
    <n v="2498"/>
    <s v="Arlene Long"/>
    <x v="4"/>
    <n v="0.09"/>
    <n v="6.28"/>
    <n v="5.41"/>
    <x v="1"/>
    <x v="0"/>
    <s v="Furniture"/>
    <x v="11"/>
    <s v="Small Box"/>
    <s v="Eldon® 200 Class™ Desk Accessories"/>
    <n v="0.53"/>
    <s v="United States"/>
    <x v="2"/>
    <x v="8"/>
    <x v="236"/>
    <n v="92024"/>
    <x v="32"/>
    <d v="2015-02-04T00:00:00"/>
    <x v="368"/>
    <n v="56"/>
    <n v="355.4"/>
    <n v="54567"/>
    <n v="6.19"/>
    <x v="2"/>
  </r>
  <r>
    <n v="2500"/>
    <s v="Kevin Smith"/>
    <x v="4"/>
    <n v="0.09"/>
    <n v="6.28"/>
    <n v="5.41"/>
    <x v="1"/>
    <x v="0"/>
    <s v="Furniture"/>
    <x v="11"/>
    <s v="Small Box"/>
    <s v="Eldon® 200 Class™ Desk Accessories"/>
    <n v="0.53"/>
    <s v="United States"/>
    <x v="1"/>
    <x v="10"/>
    <x v="249"/>
    <n v="60102"/>
    <x v="32"/>
    <d v="2015-02-04T00:00:00"/>
    <x v="369"/>
    <n v="14"/>
    <n v="88.85"/>
    <n v="88320"/>
    <n v="6.19"/>
    <x v="1"/>
  </r>
  <r>
    <n v="84"/>
    <s v="Helen Stein"/>
    <x v="3"/>
    <n v="0"/>
    <n v="8.09"/>
    <n v="7.96"/>
    <x v="1"/>
    <x v="1"/>
    <s v="Furniture"/>
    <x v="11"/>
    <s v="Small Box"/>
    <s v="6&quot; Cubicle Wall Clock, Black"/>
    <n v="0.49"/>
    <s v="United States"/>
    <x v="3"/>
    <x v="27"/>
    <x v="250"/>
    <n v="45231"/>
    <x v="32"/>
    <d v="2015-02-03T00:00:00"/>
    <x v="370"/>
    <n v="11"/>
    <n v="90.98"/>
    <n v="87364"/>
    <n v="8.09"/>
    <x v="3"/>
  </r>
  <r>
    <n v="1412"/>
    <s v="Marc Ray"/>
    <x v="3"/>
    <n v="0.08"/>
    <n v="3.38"/>
    <n v="0.85"/>
    <x v="1"/>
    <x v="3"/>
    <s v="Office Supplies"/>
    <x v="2"/>
    <s v="Wrap Bag"/>
    <s v="Avery Hi-Liter® Fluorescent Desk Style Markers"/>
    <n v="0.48"/>
    <s v="United States"/>
    <x v="2"/>
    <x v="8"/>
    <x v="251"/>
    <n v="94043"/>
    <x v="32"/>
    <d v="2015-02-04T00:00:00"/>
    <x v="371"/>
    <n v="12"/>
    <n v="38.81"/>
    <n v="87087"/>
    <n v="3.3"/>
    <x v="2"/>
  </r>
  <r>
    <n v="1413"/>
    <s v="Pamela Wiley"/>
    <x v="3"/>
    <n v="0.02"/>
    <n v="16.48"/>
    <n v="1.99"/>
    <x v="2"/>
    <x v="3"/>
    <s v="Technology"/>
    <x v="1"/>
    <s v="Small Pack"/>
    <s v="Maxell DVD-RAM Discs"/>
    <n v="0.42"/>
    <s v="United States"/>
    <x v="3"/>
    <x v="35"/>
    <x v="203"/>
    <n v="2113"/>
    <x v="32"/>
    <d v="2015-02-04T00:00:00"/>
    <x v="372"/>
    <n v="27"/>
    <n v="484.56"/>
    <n v="45539"/>
    <n v="16.46"/>
    <x v="3"/>
  </r>
  <r>
    <n v="3196"/>
    <s v="Rick Foster Hawkins"/>
    <x v="3"/>
    <n v="0.03"/>
    <n v="200.97"/>
    <n v="15.59"/>
    <x v="0"/>
    <x v="2"/>
    <s v="Technology"/>
    <x v="3"/>
    <s v="Jumbo Drum"/>
    <s v="Hewlett-Packard Deskjet 6122 Color Inkjet Printer"/>
    <n v="0.36"/>
    <s v="United States"/>
    <x v="2"/>
    <x v="8"/>
    <x v="252"/>
    <n v="94109"/>
    <x v="32"/>
    <d v="2015-02-03T00:00:00"/>
    <x v="373"/>
    <n v="43"/>
    <n v="8717.75"/>
    <n v="24294"/>
    <n v="200.94"/>
    <x v="2"/>
  </r>
  <r>
    <n v="3197"/>
    <s v="Wallace Pugh"/>
    <x v="3"/>
    <n v="0.03"/>
    <n v="200.97"/>
    <n v="15.59"/>
    <x v="0"/>
    <x v="2"/>
    <s v="Technology"/>
    <x v="3"/>
    <s v="Jumbo Drum"/>
    <s v="Hewlett-Packard Deskjet 6122 Color Inkjet Printer"/>
    <n v="0.36"/>
    <s v="United States"/>
    <x v="1"/>
    <x v="10"/>
    <x v="253"/>
    <n v="60062"/>
    <x v="32"/>
    <d v="2015-02-03T00:00:00"/>
    <x v="374"/>
    <n v="11"/>
    <n v="2230.12"/>
    <n v="90850"/>
    <n v="200.94"/>
    <x v="1"/>
  </r>
  <r>
    <n v="2486"/>
    <s v="Jack Horn"/>
    <x v="2"/>
    <n v="0"/>
    <n v="180.98"/>
    <n v="30"/>
    <x v="0"/>
    <x v="0"/>
    <s v="Furniture"/>
    <x v="9"/>
    <s v="Jumbo Drum"/>
    <s v="Office Star - Ergonomic Mid Back Chair with 2-Way Adjustable Arms"/>
    <n v="0.69"/>
    <s v="United States"/>
    <x v="0"/>
    <x v="5"/>
    <x v="254"/>
    <n v="30458"/>
    <x v="33"/>
    <d v="2015-02-05T00:00:00"/>
    <x v="375"/>
    <n v="11"/>
    <n v="2084.16"/>
    <n v="91416"/>
    <n v="180.98"/>
    <x v="0"/>
  </r>
  <r>
    <n v="3053"/>
    <s v="Robin Tyler"/>
    <x v="4"/>
    <n v="0.06"/>
    <n v="125.99"/>
    <n v="2.5"/>
    <x v="1"/>
    <x v="3"/>
    <s v="Technology"/>
    <x v="12"/>
    <s v="Small Box"/>
    <s v="i2000"/>
    <n v="0.6"/>
    <s v="United States"/>
    <x v="0"/>
    <x v="32"/>
    <x v="255"/>
    <n v="42071"/>
    <x v="33"/>
    <d v="2015-02-05T00:00:00"/>
    <x v="376"/>
    <n v="11"/>
    <n v="1173.76"/>
    <n v="86662"/>
    <n v="125.92999999999999"/>
    <x v="0"/>
  </r>
  <r>
    <n v="603"/>
    <s v="Gretchen Ball"/>
    <x v="3"/>
    <n v="0.02"/>
    <n v="35.99"/>
    <n v="5"/>
    <x v="1"/>
    <x v="2"/>
    <s v="Technology"/>
    <x v="12"/>
    <s v="Small Box"/>
    <s v="Accessory27"/>
    <n v="0.85"/>
    <s v="United States"/>
    <x v="2"/>
    <x v="3"/>
    <x v="256"/>
    <n v="81001"/>
    <x v="33"/>
    <d v="2015-02-05T00:00:00"/>
    <x v="377"/>
    <n v="7"/>
    <n v="227.79"/>
    <n v="87020"/>
    <n v="35.97"/>
    <x v="2"/>
  </r>
  <r>
    <n v="3151"/>
    <s v="Glenda Hunter"/>
    <x v="0"/>
    <n v="0.01"/>
    <n v="3502.14"/>
    <n v="8.73"/>
    <x v="0"/>
    <x v="3"/>
    <s v="Technology"/>
    <x v="3"/>
    <s v="Jumbo Box"/>
    <s v="Okidata Pacemark 4410N Wide Format Dot Matrix Printer"/>
    <n v="0.56999999999999995"/>
    <s v="United States"/>
    <x v="2"/>
    <x v="8"/>
    <x v="257"/>
    <n v="92277"/>
    <x v="34"/>
    <d v="2015-02-05T00:00:00"/>
    <x v="378"/>
    <n v="1"/>
    <n v="3501.79"/>
    <n v="88544"/>
    <n v="3502.1299999999997"/>
    <x v="2"/>
  </r>
  <r>
    <n v="3151"/>
    <s v="Glenda Hunter"/>
    <x v="0"/>
    <n v="0.06"/>
    <n v="15.73"/>
    <n v="7.42"/>
    <x v="1"/>
    <x v="3"/>
    <s v="Office Supplies"/>
    <x v="16"/>
    <s v="Small Pack"/>
    <s v="Acme Galleria® Hot Forged Steel Scissors with Colored Handles"/>
    <n v="0.56000000000000005"/>
    <s v="United States"/>
    <x v="2"/>
    <x v="8"/>
    <x v="257"/>
    <n v="92277"/>
    <x v="34"/>
    <d v="2015-02-05T00:00:00"/>
    <x v="379"/>
    <n v="4"/>
    <n v="63.04"/>
    <n v="88544"/>
    <n v="15.67"/>
    <x v="2"/>
  </r>
  <r>
    <n v="3351"/>
    <s v="Nathan Wyatt"/>
    <x v="0"/>
    <n v="0.1"/>
    <n v="10.89"/>
    <n v="4.5"/>
    <x v="1"/>
    <x v="0"/>
    <s v="Office Supplies"/>
    <x v="8"/>
    <s v="Small Box"/>
    <s v="Belkin 6 Outlet Metallic Surge Strip"/>
    <n v="0.59"/>
    <s v="United States"/>
    <x v="2"/>
    <x v="4"/>
    <x v="258"/>
    <n v="99301"/>
    <x v="34"/>
    <d v="2015-02-06T00:00:00"/>
    <x v="380"/>
    <n v="17"/>
    <n v="178.68"/>
    <n v="91297"/>
    <n v="10.790000000000001"/>
    <x v="2"/>
  </r>
  <r>
    <n v="960"/>
    <s v="Phillip Chappell"/>
    <x v="2"/>
    <n v="0.03"/>
    <n v="2.94"/>
    <n v="0.96"/>
    <x v="1"/>
    <x v="2"/>
    <s v="Office Supplies"/>
    <x v="2"/>
    <s v="Wrap Bag"/>
    <s v="Newell 343"/>
    <n v="0.57999999999999996"/>
    <s v="United States"/>
    <x v="2"/>
    <x v="8"/>
    <x v="259"/>
    <n v="90278"/>
    <x v="34"/>
    <d v="2015-02-08T00:00:00"/>
    <x v="381"/>
    <n v="1"/>
    <n v="3.51"/>
    <n v="89401"/>
    <n v="2.91"/>
    <x v="2"/>
  </r>
  <r>
    <n v="962"/>
    <s v="Yvonne Clarke"/>
    <x v="2"/>
    <n v="0.03"/>
    <n v="2.94"/>
    <n v="0.96"/>
    <x v="1"/>
    <x v="2"/>
    <s v="Office Supplies"/>
    <x v="2"/>
    <s v="Wrap Bag"/>
    <s v="Newell 343"/>
    <n v="0.57999999999999996"/>
    <s v="United States"/>
    <x v="1"/>
    <x v="10"/>
    <x v="129"/>
    <n v="60610"/>
    <x v="34"/>
    <d v="2015-02-08T00:00:00"/>
    <x v="381"/>
    <n v="2"/>
    <n v="7.01"/>
    <n v="17636"/>
    <n v="2.91"/>
    <x v="1"/>
  </r>
  <r>
    <n v="1213"/>
    <s v="Jeremy Pratt"/>
    <x v="2"/>
    <n v="7.0000000000000007E-2"/>
    <n v="29.89"/>
    <n v="1.99"/>
    <x v="2"/>
    <x v="3"/>
    <s v="Technology"/>
    <x v="1"/>
    <s v="Small Pack"/>
    <s v="Verbatim DVD-RAM, 5.2GB, Rewritable, Type 1, DS"/>
    <n v="0.5"/>
    <s v="United States"/>
    <x v="1"/>
    <x v="2"/>
    <x v="125"/>
    <n v="46530"/>
    <x v="34"/>
    <d v="2015-02-09T00:00:00"/>
    <x v="382"/>
    <n v="13"/>
    <n v="374.81"/>
    <n v="88599"/>
    <n v="29.82"/>
    <x v="1"/>
  </r>
  <r>
    <n v="1213"/>
    <s v="Jeremy Pratt"/>
    <x v="2"/>
    <n v="0.03"/>
    <n v="8.34"/>
    <n v="4.82"/>
    <x v="1"/>
    <x v="3"/>
    <s v="Office Supplies"/>
    <x v="7"/>
    <s v="Small Box"/>
    <s v="Southworth 25% Cotton Antique Laid Paper &amp; Envelopes"/>
    <n v="0.4"/>
    <s v="United States"/>
    <x v="1"/>
    <x v="2"/>
    <x v="125"/>
    <n v="46530"/>
    <x v="34"/>
    <d v="2015-02-08T00:00:00"/>
    <x v="383"/>
    <n v="5"/>
    <n v="43.27"/>
    <n v="88599"/>
    <n v="8.31"/>
    <x v="1"/>
  </r>
  <r>
    <n v="2203"/>
    <s v="Eddie Walker"/>
    <x v="2"/>
    <n v="0.08"/>
    <n v="145.44999999999999"/>
    <n v="17.850000000000001"/>
    <x v="0"/>
    <x v="2"/>
    <s v="Technology"/>
    <x v="3"/>
    <s v="Jumbo Drum"/>
    <s v="Panasonic KX-P1150 Dot Matrix Printer"/>
    <n v="0.56000000000000005"/>
    <s v="United States"/>
    <x v="1"/>
    <x v="7"/>
    <x v="30"/>
    <n v="55445"/>
    <x v="34"/>
    <d v="2015-02-04T00:00:00"/>
    <x v="384"/>
    <n v="8"/>
    <n v="1117.6600000000001"/>
    <n v="86051"/>
    <n v="145.36999999999998"/>
    <x v="1"/>
  </r>
  <r>
    <n v="2204"/>
    <s v="Oscar Ford"/>
    <x v="2"/>
    <n v="7.0000000000000007E-2"/>
    <n v="33.94"/>
    <n v="19.190000000000001"/>
    <x v="0"/>
    <x v="2"/>
    <s v="Furniture"/>
    <x v="9"/>
    <s v="Jumbo Drum"/>
    <s v="Metal Folding Chairs, Beige, 4/Carton"/>
    <n v="0.57999999999999996"/>
    <s v="United States"/>
    <x v="1"/>
    <x v="7"/>
    <x v="260"/>
    <n v="55337"/>
    <x v="34"/>
    <d v="2015-02-08T00:00:00"/>
    <x v="385"/>
    <n v="5"/>
    <n v="169.46"/>
    <n v="86051"/>
    <n v="33.869999999999997"/>
    <x v="1"/>
  </r>
  <r>
    <n v="689"/>
    <s v="Tommy Honeycutt"/>
    <x v="4"/>
    <n v="7.0000000000000007E-2"/>
    <n v="1.7"/>
    <n v="1.99"/>
    <x v="1"/>
    <x v="0"/>
    <s v="Technology"/>
    <x v="1"/>
    <s v="Small Pack"/>
    <s v="BASF Silver 74 Minute CD-R"/>
    <n v="0.51"/>
    <s v="United States"/>
    <x v="1"/>
    <x v="6"/>
    <x v="261"/>
    <n v="63376"/>
    <x v="34"/>
    <d v="2015-02-05T00:00:00"/>
    <x v="386"/>
    <n v="10"/>
    <n v="17.420000000000002"/>
    <n v="88502"/>
    <n v="1.63"/>
    <x v="1"/>
  </r>
  <r>
    <n v="1363"/>
    <s v="Earl Roy"/>
    <x v="4"/>
    <n v="0.05"/>
    <n v="12.97"/>
    <n v="1.49"/>
    <x v="1"/>
    <x v="1"/>
    <s v="Office Supplies"/>
    <x v="5"/>
    <s v="Small Box"/>
    <s v="Mead 1st Gear 2&quot; Zipper Binder, Asst. Colors"/>
    <n v="0.35"/>
    <s v="United States"/>
    <x v="0"/>
    <x v="12"/>
    <x v="262"/>
    <n v="32707"/>
    <x v="34"/>
    <d v="2015-02-06T00:00:00"/>
    <x v="387"/>
    <n v="2"/>
    <n v="26.37"/>
    <n v="89993"/>
    <n v="12.92"/>
    <x v="0"/>
  </r>
  <r>
    <n v="1363"/>
    <s v="Earl Roy"/>
    <x v="4"/>
    <n v="0.06"/>
    <n v="5.81"/>
    <n v="3.37"/>
    <x v="1"/>
    <x v="1"/>
    <s v="Office Supplies"/>
    <x v="14"/>
    <s v="Wrap Bag"/>
    <s v="Advantus Push Pins, Aluminum Head"/>
    <n v="0.54"/>
    <s v="United States"/>
    <x v="0"/>
    <x v="12"/>
    <x v="262"/>
    <n v="32707"/>
    <x v="34"/>
    <d v="2015-02-06T00:00:00"/>
    <x v="388"/>
    <n v="9"/>
    <n v="53.44"/>
    <n v="89993"/>
    <n v="5.75"/>
    <x v="0"/>
  </r>
  <r>
    <n v="1499"/>
    <s v="Charlotte L Doyle"/>
    <x v="4"/>
    <n v="0.05"/>
    <n v="2.16"/>
    <n v="6.05"/>
    <x v="1"/>
    <x v="2"/>
    <s v="Office Supplies"/>
    <x v="5"/>
    <s v="Small Box"/>
    <s v="Peel &amp; Stick Add-On Corner Pockets"/>
    <n v="0.37"/>
    <s v="United States"/>
    <x v="0"/>
    <x v="12"/>
    <x v="263"/>
    <n v="33134"/>
    <x v="34"/>
    <d v="2015-02-05T00:00:00"/>
    <x v="389"/>
    <n v="8"/>
    <n v="18.59"/>
    <n v="90731"/>
    <n v="2.1100000000000003"/>
    <x v="0"/>
  </r>
  <r>
    <n v="1499"/>
    <s v="Charlotte L Doyle"/>
    <x v="4"/>
    <n v="0.03"/>
    <n v="6.48"/>
    <n v="6.6"/>
    <x v="1"/>
    <x v="2"/>
    <s v="Office Supplies"/>
    <x v="7"/>
    <s v="Small Box"/>
    <s v="Xerox 21"/>
    <n v="0.37"/>
    <s v="United States"/>
    <x v="0"/>
    <x v="12"/>
    <x v="263"/>
    <n v="33134"/>
    <x v="34"/>
    <d v="2015-02-05T00:00:00"/>
    <x v="390"/>
    <n v="9"/>
    <n v="58.83"/>
    <n v="90731"/>
    <n v="6.45"/>
    <x v="0"/>
  </r>
  <r>
    <n v="1499"/>
    <s v="Charlotte L Doyle"/>
    <x v="4"/>
    <n v="0.08"/>
    <n v="146.05000000000001"/>
    <n v="80.2"/>
    <x v="0"/>
    <x v="2"/>
    <s v="Furniture"/>
    <x v="0"/>
    <s v="Jumbo Box"/>
    <s v="BPI Conference Tables"/>
    <n v="0.71"/>
    <s v="United States"/>
    <x v="0"/>
    <x v="12"/>
    <x v="263"/>
    <n v="33134"/>
    <x v="34"/>
    <d v="2015-02-05T00:00:00"/>
    <x v="391"/>
    <n v="11"/>
    <n v="1557.66"/>
    <n v="90731"/>
    <n v="145.97"/>
    <x v="0"/>
  </r>
  <r>
    <n v="2286"/>
    <s v="Larry Langston"/>
    <x v="4"/>
    <n v="0"/>
    <n v="4.91"/>
    <n v="0.5"/>
    <x v="1"/>
    <x v="3"/>
    <s v="Office Supplies"/>
    <x v="13"/>
    <s v="Small Box"/>
    <s v="Avery 493"/>
    <n v="0.36"/>
    <s v="United States"/>
    <x v="0"/>
    <x v="23"/>
    <x v="264"/>
    <n v="29301"/>
    <x v="34"/>
    <d v="2015-02-06T00:00:00"/>
    <x v="392"/>
    <n v="12"/>
    <n v="61.87"/>
    <n v="90145"/>
    <n v="4.91"/>
    <x v="0"/>
  </r>
  <r>
    <n v="2286"/>
    <s v="Larry Langston"/>
    <x v="4"/>
    <n v="0.01"/>
    <n v="7.28"/>
    <n v="11.15"/>
    <x v="1"/>
    <x v="3"/>
    <s v="Office Supplies"/>
    <x v="7"/>
    <s v="Small Box"/>
    <s v="Array® Parchment Paper, Assorted Colors"/>
    <n v="0.37"/>
    <s v="United States"/>
    <x v="0"/>
    <x v="23"/>
    <x v="264"/>
    <n v="29301"/>
    <x v="34"/>
    <d v="2015-02-05T00:00:00"/>
    <x v="393"/>
    <n v="6"/>
    <n v="48.88"/>
    <n v="90145"/>
    <n v="7.2700000000000005"/>
    <x v="0"/>
  </r>
  <r>
    <n v="2286"/>
    <s v="Larry Langston"/>
    <x v="4"/>
    <n v="0.1"/>
    <n v="6.68"/>
    <n v="6.93"/>
    <x v="1"/>
    <x v="3"/>
    <s v="Office Supplies"/>
    <x v="7"/>
    <s v="Small Box"/>
    <s v="HP Office Paper (20Lb. and 87 Bright)"/>
    <n v="0.37"/>
    <s v="United States"/>
    <x v="0"/>
    <x v="23"/>
    <x v="264"/>
    <n v="29301"/>
    <x v="34"/>
    <d v="2015-02-07T00:00:00"/>
    <x v="394"/>
    <n v="3"/>
    <n v="21.56"/>
    <n v="90145"/>
    <n v="6.58"/>
    <x v="0"/>
  </r>
  <r>
    <n v="2290"/>
    <s v="Glen Robertson"/>
    <x v="4"/>
    <n v="7.0000000000000007E-2"/>
    <n v="80.98"/>
    <n v="7.18"/>
    <x v="1"/>
    <x v="3"/>
    <s v="Technology"/>
    <x v="1"/>
    <s v="Small Box"/>
    <s v="Logitech Cordless Navigator Duo"/>
    <n v="0.48"/>
    <s v="United States"/>
    <x v="1"/>
    <x v="7"/>
    <x v="56"/>
    <n v="55433"/>
    <x v="34"/>
    <d v="2015-02-06T00:00:00"/>
    <x v="395"/>
    <n v="15"/>
    <n v="1129.67"/>
    <n v="88164"/>
    <n v="80.910000000000011"/>
    <x v="1"/>
  </r>
  <r>
    <n v="3042"/>
    <s v="Tara Gold"/>
    <x v="4"/>
    <n v="7.0000000000000007E-2"/>
    <n v="14.48"/>
    <n v="6.46"/>
    <x v="1"/>
    <x v="0"/>
    <s v="Office Supplies"/>
    <x v="5"/>
    <s v="Small Box"/>
    <s v="GBC White Gloss Covers, Plain Front"/>
    <n v="0.38"/>
    <s v="United States"/>
    <x v="1"/>
    <x v="38"/>
    <x v="265"/>
    <n v="67501"/>
    <x v="34"/>
    <d v="2015-02-05T00:00:00"/>
    <x v="396"/>
    <n v="12"/>
    <n v="171.33"/>
    <n v="86101"/>
    <n v="14.41"/>
    <x v="1"/>
  </r>
  <r>
    <n v="1776"/>
    <s v="Charlotte Patterson"/>
    <x v="3"/>
    <n v="0.08"/>
    <n v="5.78"/>
    <n v="5.67"/>
    <x v="1"/>
    <x v="1"/>
    <s v="Office Supplies"/>
    <x v="7"/>
    <s v="Small Box"/>
    <s v="Xerox 1978"/>
    <n v="0.36"/>
    <s v="United States"/>
    <x v="1"/>
    <x v="2"/>
    <x v="266"/>
    <n v="47802"/>
    <x v="34"/>
    <d v="2015-02-05T00:00:00"/>
    <x v="397"/>
    <n v="19"/>
    <n v="106.57"/>
    <n v="89941"/>
    <n v="5.7"/>
    <x v="1"/>
  </r>
  <r>
    <n v="2947"/>
    <s v="Kathy Turner"/>
    <x v="3"/>
    <n v="0.01"/>
    <n v="7.64"/>
    <n v="1.39"/>
    <x v="1"/>
    <x v="1"/>
    <s v="Office Supplies"/>
    <x v="15"/>
    <s v="Small Box"/>
    <s v="Security-Tint Envelopes"/>
    <n v="0.36"/>
    <s v="United States"/>
    <x v="3"/>
    <x v="11"/>
    <x v="267"/>
    <n v="14043"/>
    <x v="34"/>
    <d v="2015-02-07T00:00:00"/>
    <x v="398"/>
    <n v="20"/>
    <n v="162.49"/>
    <n v="87511"/>
    <n v="7.63"/>
    <x v="3"/>
  </r>
  <r>
    <n v="234"/>
    <s v="Don Cameron"/>
    <x v="0"/>
    <n v="0.06"/>
    <n v="279.81"/>
    <n v="23.19"/>
    <x v="0"/>
    <x v="0"/>
    <s v="Office Supplies"/>
    <x v="8"/>
    <s v="Jumbo Drum"/>
    <s v="Sanyo 2.5 Cubic Foot Mid-Size Office Refrigerators"/>
    <n v="0.59"/>
    <s v="United States"/>
    <x v="1"/>
    <x v="20"/>
    <x v="189"/>
    <n v="50208"/>
    <x v="35"/>
    <d v="2015-02-06T00:00:00"/>
    <x v="399"/>
    <n v="6"/>
    <n v="1599.96"/>
    <n v="90236"/>
    <n v="279.75"/>
    <x v="1"/>
  </r>
  <r>
    <n v="2359"/>
    <s v="Annie Horne"/>
    <x v="0"/>
    <n v="0"/>
    <n v="7.28"/>
    <n v="1.77"/>
    <x v="1"/>
    <x v="2"/>
    <s v="Office Supplies"/>
    <x v="7"/>
    <s v="Wrap Bag"/>
    <s v="Post-it® “Important Message” Note Pad, Neon Colors, 50 Sheets/Pad"/>
    <n v="0.37"/>
    <s v="United States"/>
    <x v="0"/>
    <x v="12"/>
    <x v="268"/>
    <n v="33917"/>
    <x v="35"/>
    <d v="2015-02-05T00:00:00"/>
    <x v="400"/>
    <n v="7"/>
    <n v="53.42"/>
    <n v="88265"/>
    <n v="7.28"/>
    <x v="0"/>
  </r>
  <r>
    <n v="672"/>
    <s v="Brian Leach"/>
    <x v="2"/>
    <n v="7.0000000000000007E-2"/>
    <n v="2.88"/>
    <n v="1.01"/>
    <x v="1"/>
    <x v="0"/>
    <s v="Office Supplies"/>
    <x v="2"/>
    <s v="Wrap Bag"/>
    <s v="Sanford Colorific Colored Pencils, 12/Box"/>
    <n v="0.55000000000000004"/>
    <s v="United States"/>
    <x v="1"/>
    <x v="20"/>
    <x v="189"/>
    <n v="50208"/>
    <x v="35"/>
    <d v="2015-02-09T00:00:00"/>
    <x v="401"/>
    <n v="12"/>
    <n v="34.97"/>
    <n v="88173"/>
    <n v="2.81"/>
    <x v="1"/>
  </r>
  <r>
    <n v="672"/>
    <s v="Brian Leach"/>
    <x v="2"/>
    <n v="0.1"/>
    <n v="195.99"/>
    <n v="3.99"/>
    <x v="1"/>
    <x v="0"/>
    <s v="Technology"/>
    <x v="12"/>
    <s v="Small Box"/>
    <s v="R380"/>
    <n v="0.57999999999999996"/>
    <s v="United States"/>
    <x v="1"/>
    <x v="20"/>
    <x v="189"/>
    <n v="50208"/>
    <x v="35"/>
    <d v="2015-02-12T00:00:00"/>
    <x v="402"/>
    <n v="2"/>
    <n v="308.86"/>
    <n v="88173"/>
    <n v="195.89000000000001"/>
    <x v="1"/>
  </r>
  <r>
    <n v="1427"/>
    <s v="Stacy Gould"/>
    <x v="2"/>
    <n v="0.09"/>
    <n v="125.99"/>
    <n v="2.5"/>
    <x v="1"/>
    <x v="2"/>
    <s v="Technology"/>
    <x v="12"/>
    <s v="Small Box"/>
    <s v="i2000"/>
    <n v="0.6"/>
    <s v="United States"/>
    <x v="1"/>
    <x v="25"/>
    <x v="269"/>
    <n v="48708"/>
    <x v="35"/>
    <d v="2015-02-09T00:00:00"/>
    <x v="403"/>
    <n v="18"/>
    <n v="1824.33"/>
    <n v="90905"/>
    <n v="125.89999999999999"/>
    <x v="1"/>
  </r>
  <r>
    <n v="1816"/>
    <s v="Danielle Schneider"/>
    <x v="2"/>
    <n v="0.01"/>
    <n v="10.48"/>
    <n v="2.89"/>
    <x v="1"/>
    <x v="1"/>
    <s v="Office Supplies"/>
    <x v="2"/>
    <s v="Small Pack"/>
    <s v="Staples Battery-Operated Desktop Pencil Sharpener"/>
    <n v="0.6"/>
    <s v="United States"/>
    <x v="1"/>
    <x v="25"/>
    <x v="270"/>
    <n v="48187"/>
    <x v="35"/>
    <d v="2015-02-07T00:00:00"/>
    <x v="404"/>
    <n v="19"/>
    <n v="202.38"/>
    <n v="85990"/>
    <n v="10.47"/>
    <x v="1"/>
  </r>
  <r>
    <n v="1821"/>
    <s v="Vanessa Boyer"/>
    <x v="2"/>
    <n v="0.01"/>
    <n v="10.48"/>
    <n v="2.89"/>
    <x v="1"/>
    <x v="1"/>
    <s v="Office Supplies"/>
    <x v="2"/>
    <s v="Small Pack"/>
    <s v="Staples Battery-Operated Desktop Pencil Sharpener"/>
    <n v="0.6"/>
    <s v="United States"/>
    <x v="3"/>
    <x v="11"/>
    <x v="13"/>
    <n v="10177"/>
    <x v="35"/>
    <d v="2015-02-07T00:00:00"/>
    <x v="405"/>
    <n v="76"/>
    <n v="809.51"/>
    <n v="34435"/>
    <n v="10.47"/>
    <x v="3"/>
  </r>
  <r>
    <n v="980"/>
    <s v="Howard Burnett"/>
    <x v="4"/>
    <n v="0"/>
    <n v="37.76"/>
    <n v="12.9"/>
    <x v="1"/>
    <x v="3"/>
    <s v="Office Supplies"/>
    <x v="6"/>
    <s v="Small Box"/>
    <s v="Companion Letter/Legal File, Black"/>
    <n v="0.56999999999999995"/>
    <s v="United States"/>
    <x v="3"/>
    <x v="42"/>
    <x v="159"/>
    <n v="5403"/>
    <x v="35"/>
    <d v="2015-02-06T00:00:00"/>
    <x v="406"/>
    <n v="12"/>
    <n v="477.2"/>
    <n v="87258"/>
    <n v="37.76"/>
    <x v="3"/>
  </r>
  <r>
    <n v="2094"/>
    <s v="Vernon Hirsch Singleton"/>
    <x v="4"/>
    <n v="0.08"/>
    <n v="400.98"/>
    <n v="42.52"/>
    <x v="0"/>
    <x v="3"/>
    <s v="Furniture"/>
    <x v="0"/>
    <s v="Jumbo Box"/>
    <s v="Bretford CR8500 Series Meeting Room Furniture"/>
    <n v="0.71"/>
    <s v="United States"/>
    <x v="2"/>
    <x v="8"/>
    <x v="271"/>
    <n v="95928"/>
    <x v="35"/>
    <d v="2015-02-06T00:00:00"/>
    <x v="407"/>
    <n v="20"/>
    <n v="7840.04"/>
    <n v="86629"/>
    <n v="400.90000000000003"/>
    <x v="2"/>
  </r>
  <r>
    <n v="2282"/>
    <s v="Jimmy Waters"/>
    <x v="4"/>
    <n v="0.04"/>
    <n v="5.98"/>
    <n v="5.79"/>
    <x v="1"/>
    <x v="2"/>
    <s v="Office Supplies"/>
    <x v="7"/>
    <s v="Small Box"/>
    <s v="Xerox 1903"/>
    <n v="0.36"/>
    <s v="United States"/>
    <x v="1"/>
    <x v="30"/>
    <x v="272"/>
    <n v="53713"/>
    <x v="35"/>
    <d v="2015-02-07T00:00:00"/>
    <x v="408"/>
    <n v="14"/>
    <n v="86.12"/>
    <n v="85950"/>
    <n v="5.94"/>
    <x v="1"/>
  </r>
  <r>
    <n v="2747"/>
    <s v="Brian Grady"/>
    <x v="4"/>
    <n v="0.08"/>
    <n v="9.98"/>
    <n v="12.52"/>
    <x v="1"/>
    <x v="3"/>
    <s v="Furniture"/>
    <x v="11"/>
    <s v="Small Box"/>
    <s v="Eldon® Expressions™ Wood and Plastic Desk Accessories, Oak"/>
    <n v="0.56999999999999995"/>
    <s v="United States"/>
    <x v="3"/>
    <x v="11"/>
    <x v="13"/>
    <n v="10115"/>
    <x v="35"/>
    <d v="2015-02-07T00:00:00"/>
    <x v="409"/>
    <n v="15"/>
    <n v="150.24"/>
    <n v="35200"/>
    <n v="9.9"/>
    <x v="3"/>
  </r>
  <r>
    <n v="2803"/>
    <s v="Catherine Dorsey Burnett"/>
    <x v="4"/>
    <n v="7.0000000000000007E-2"/>
    <n v="500.98"/>
    <n v="28.14"/>
    <x v="0"/>
    <x v="0"/>
    <s v="Technology"/>
    <x v="3"/>
    <s v="Jumbo Drum"/>
    <s v="Hewlett-Packard cp1700 [D, PS] Series Color Inkjet Printers"/>
    <n v="0.38"/>
    <s v="United States"/>
    <x v="2"/>
    <x v="8"/>
    <x v="273"/>
    <n v="90022"/>
    <x v="35"/>
    <d v="2015-02-06T00:00:00"/>
    <x v="410"/>
    <n v="10"/>
    <n v="3913.02"/>
    <n v="86227"/>
    <n v="500.91"/>
    <x v="2"/>
  </r>
  <r>
    <n v="2803"/>
    <s v="Catherine Dorsey Burnett"/>
    <x v="4"/>
    <n v="0.1"/>
    <n v="178.47"/>
    <n v="19.989999999999998"/>
    <x v="1"/>
    <x v="0"/>
    <s v="Office Supplies"/>
    <x v="6"/>
    <s v="Small Box"/>
    <s v="Hot File® 7-Pocket, Floor Stand"/>
    <n v="0.55000000000000004"/>
    <s v="United States"/>
    <x v="2"/>
    <x v="8"/>
    <x v="273"/>
    <n v="90022"/>
    <x v="35"/>
    <d v="2015-02-07T00:00:00"/>
    <x v="411"/>
    <n v="1"/>
    <n v="180.14"/>
    <n v="86227"/>
    <n v="178.37"/>
    <x v="2"/>
  </r>
  <r>
    <n v="1117"/>
    <s v="Samantha Koch"/>
    <x v="3"/>
    <n v="0.06"/>
    <n v="64.650000000000006"/>
    <n v="35"/>
    <x v="1"/>
    <x v="2"/>
    <s v="Office Supplies"/>
    <x v="6"/>
    <s v="Large Box"/>
    <s v="Space Solutions Commercial Steel Shelving"/>
    <n v="0.8"/>
    <s v="United States"/>
    <x v="2"/>
    <x v="41"/>
    <x v="274"/>
    <n v="85705"/>
    <x v="35"/>
    <d v="2015-02-06T00:00:00"/>
    <x v="412"/>
    <n v="4"/>
    <n v="277.60000000000002"/>
    <n v="86768"/>
    <n v="64.59"/>
    <x v="2"/>
  </r>
  <r>
    <n v="2498"/>
    <s v="Arlene Long"/>
    <x v="3"/>
    <n v="0.08"/>
    <n v="1.68"/>
    <n v="1.57"/>
    <x v="1"/>
    <x v="0"/>
    <s v="Office Supplies"/>
    <x v="2"/>
    <s v="Wrap Bag"/>
    <s v="Newell 323"/>
    <n v="0.59"/>
    <s v="United States"/>
    <x v="2"/>
    <x v="8"/>
    <x v="236"/>
    <n v="92024"/>
    <x v="35"/>
    <d v="2015-02-06T00:00:00"/>
    <x v="413"/>
    <n v="88"/>
    <n v="148.36000000000001"/>
    <n v="20007"/>
    <n v="1.5999999999999999"/>
    <x v="2"/>
  </r>
  <r>
    <n v="421"/>
    <s v="Scott Feldman"/>
    <x v="0"/>
    <n v="0.09"/>
    <n v="999.99"/>
    <n v="13.99"/>
    <x v="1"/>
    <x v="0"/>
    <s v="Technology"/>
    <x v="3"/>
    <s v="Medium Box"/>
    <s v="Polycom Soundstation EX Audio-Conferencing Telephone, Black"/>
    <n v="0.36"/>
    <s v="United States"/>
    <x v="3"/>
    <x v="33"/>
    <x v="275"/>
    <n v="7201"/>
    <x v="36"/>
    <d v="2015-02-08T00:00:00"/>
    <x v="414"/>
    <n v="1"/>
    <n v="919.09"/>
    <n v="87700"/>
    <n v="999.9"/>
    <x v="3"/>
  </r>
  <r>
    <n v="1020"/>
    <s v="Julie Porter"/>
    <x v="0"/>
    <n v="7.0000000000000007E-2"/>
    <n v="4.13"/>
    <n v="5.04"/>
    <x v="1"/>
    <x v="0"/>
    <s v="Office Supplies"/>
    <x v="5"/>
    <s v="Small Box"/>
    <s v="ACCOHIDE® 3-Ring Binder, Blue, 1&quot;"/>
    <n v="0.38"/>
    <s v="United States"/>
    <x v="1"/>
    <x v="38"/>
    <x v="276"/>
    <n v="66762"/>
    <x v="36"/>
    <d v="2015-02-07T00:00:00"/>
    <x v="415"/>
    <n v="20"/>
    <n v="79.06"/>
    <n v="88634"/>
    <n v="4.0599999999999996"/>
    <x v="1"/>
  </r>
  <r>
    <n v="1020"/>
    <s v="Julie Porter"/>
    <x v="0"/>
    <n v="0"/>
    <n v="4.4800000000000004"/>
    <n v="2.5"/>
    <x v="1"/>
    <x v="0"/>
    <s v="Office Supplies"/>
    <x v="15"/>
    <s v="Small Box"/>
    <s v="Ampad #10 Peel &amp; Seel® Holiday Envelopes"/>
    <n v="0.37"/>
    <s v="United States"/>
    <x v="1"/>
    <x v="38"/>
    <x v="276"/>
    <n v="66762"/>
    <x v="36"/>
    <d v="2015-02-08T00:00:00"/>
    <x v="416"/>
    <n v="14"/>
    <n v="65.14"/>
    <n v="88634"/>
    <n v="4.4800000000000004"/>
    <x v="1"/>
  </r>
  <r>
    <n v="1533"/>
    <s v="Nicole Reid"/>
    <x v="1"/>
    <n v="0.02"/>
    <n v="4.8899999999999997"/>
    <n v="4.93"/>
    <x v="1"/>
    <x v="3"/>
    <s v="Technology"/>
    <x v="1"/>
    <s v="Small Pack"/>
    <s v="Maxell 3.5&quot; DS/HD IBM-Formatted Diskettes, 10/Pack"/>
    <n v="0.66"/>
    <s v="United States"/>
    <x v="1"/>
    <x v="6"/>
    <x v="277"/>
    <n v="63130"/>
    <x v="36"/>
    <d v="2015-02-07T00:00:00"/>
    <x v="417"/>
    <n v="14"/>
    <n v="74.010000000000005"/>
    <n v="91328"/>
    <n v="4.87"/>
    <x v="1"/>
  </r>
  <r>
    <n v="1533"/>
    <s v="Nicole Reid"/>
    <x v="1"/>
    <n v="7.0000000000000007E-2"/>
    <n v="10.06"/>
    <n v="2.06"/>
    <x v="1"/>
    <x v="3"/>
    <s v="Office Supplies"/>
    <x v="7"/>
    <s v="Wrap Bag"/>
    <s v="Riverleaf Stik-Withit® Designer Note Cubes®"/>
    <n v="0.39"/>
    <s v="United States"/>
    <x v="1"/>
    <x v="6"/>
    <x v="277"/>
    <n v="63130"/>
    <x v="36"/>
    <d v="2015-02-07T00:00:00"/>
    <x v="418"/>
    <n v="5"/>
    <n v="48.1"/>
    <n v="91328"/>
    <n v="9.99"/>
    <x v="1"/>
  </r>
  <r>
    <n v="1927"/>
    <s v="Earl Alston"/>
    <x v="1"/>
    <n v="0.02"/>
    <n v="259.70999999999998"/>
    <n v="66.67"/>
    <x v="0"/>
    <x v="2"/>
    <s v="Furniture"/>
    <x v="0"/>
    <s v="Jumbo Box"/>
    <s v="Bevis Round Bullnose 29&quot; High Table Top"/>
    <n v="0.65"/>
    <s v="United States"/>
    <x v="0"/>
    <x v="23"/>
    <x v="278"/>
    <n v="29611"/>
    <x v="36"/>
    <d v="2015-02-06T00:00:00"/>
    <x v="419"/>
    <n v="8"/>
    <n v="1757.15"/>
    <n v="88579"/>
    <n v="259.69"/>
    <x v="0"/>
  </r>
  <r>
    <n v="2135"/>
    <s v="Melvin Kendall"/>
    <x v="1"/>
    <n v="0.01"/>
    <n v="28.99"/>
    <n v="8.59"/>
    <x v="1"/>
    <x v="2"/>
    <s v="Technology"/>
    <x v="12"/>
    <s v="Medium Box"/>
    <s v="SouthWestern Bell FA970 Digital Answering Machine with Time/Day Stamp"/>
    <n v="0.56000000000000005"/>
    <s v="United States"/>
    <x v="2"/>
    <x v="43"/>
    <x v="279"/>
    <n v="88101"/>
    <x v="36"/>
    <d v="2015-02-07T00:00:00"/>
    <x v="420"/>
    <n v="21"/>
    <n v="556.61"/>
    <n v="91583"/>
    <n v="28.979999999999997"/>
    <x v="2"/>
  </r>
  <r>
    <n v="2486"/>
    <s v="Jack Horn"/>
    <x v="1"/>
    <n v="0.02"/>
    <n v="71.37"/>
    <n v="69"/>
    <x v="1"/>
    <x v="0"/>
    <s v="Furniture"/>
    <x v="0"/>
    <s v="Large Box"/>
    <s v="Lesro Sheffield Collection Coffee Table, End Table, Center Table, Corner Table"/>
    <n v="0.68"/>
    <s v="United States"/>
    <x v="0"/>
    <x v="5"/>
    <x v="254"/>
    <n v="30458"/>
    <x v="36"/>
    <d v="2015-02-07T00:00:00"/>
    <x v="421"/>
    <n v="4"/>
    <n v="237.62"/>
    <n v="91414"/>
    <n v="71.350000000000009"/>
    <x v="0"/>
  </r>
  <r>
    <n v="2486"/>
    <s v="Jack Horn"/>
    <x v="1"/>
    <n v="0.03"/>
    <n v="205.99"/>
    <n v="8.99"/>
    <x v="2"/>
    <x v="0"/>
    <s v="Technology"/>
    <x v="12"/>
    <s v="Small Box"/>
    <s v="StarTAC 8000"/>
    <n v="0.6"/>
    <s v="United States"/>
    <x v="0"/>
    <x v="5"/>
    <x v="254"/>
    <n v="30458"/>
    <x v="36"/>
    <d v="2015-02-08T00:00:00"/>
    <x v="422"/>
    <n v="1"/>
    <n v="176.42"/>
    <n v="91414"/>
    <n v="205.96"/>
    <x v="0"/>
  </r>
  <r>
    <n v="389"/>
    <s v="Joel Buckley"/>
    <x v="2"/>
    <n v="0.03"/>
    <n v="160.97999999999999"/>
    <n v="30"/>
    <x v="0"/>
    <x v="3"/>
    <s v="Furniture"/>
    <x v="9"/>
    <s v="Jumbo Drum"/>
    <s v="Office Star - Mid Back Dual function Ergonomic High Back Chair with 2-Way Adjustable Arms"/>
    <n v="0.62"/>
    <s v="United States"/>
    <x v="1"/>
    <x v="13"/>
    <x v="280"/>
    <n v="68502"/>
    <x v="36"/>
    <d v="2015-02-10T00:00:00"/>
    <x v="423"/>
    <n v="11"/>
    <n v="1845.23"/>
    <n v="90338"/>
    <n v="160.94999999999999"/>
    <x v="1"/>
  </r>
  <r>
    <n v="1607"/>
    <s v="Kathleen Huang Hall"/>
    <x v="2"/>
    <n v="0.1"/>
    <n v="5.68"/>
    <n v="3.6"/>
    <x v="2"/>
    <x v="2"/>
    <s v="Office Supplies"/>
    <x v="16"/>
    <s v="Small Pack"/>
    <s v="Acme® Preferred Stainless Steel Scissors"/>
    <n v="0.56000000000000005"/>
    <s v="United States"/>
    <x v="3"/>
    <x v="11"/>
    <x v="281"/>
    <n v="11520"/>
    <x v="36"/>
    <d v="2015-02-10T00:00:00"/>
    <x v="424"/>
    <n v="21"/>
    <n v="118.35"/>
    <n v="87995"/>
    <n v="5.58"/>
    <x v="3"/>
  </r>
  <r>
    <n v="2270"/>
    <s v="Kristine Holden"/>
    <x v="2"/>
    <n v="0.01"/>
    <n v="20.48"/>
    <n v="6.32"/>
    <x v="1"/>
    <x v="0"/>
    <s v="Office Supplies"/>
    <x v="8"/>
    <s v="Small Box"/>
    <s v="Kensington 6 Outlet Guardian Standard Surge Protector"/>
    <n v="0.57999999999999996"/>
    <s v="United States"/>
    <x v="0"/>
    <x v="23"/>
    <x v="282"/>
    <n v="29662"/>
    <x v="36"/>
    <d v="2015-02-08T00:00:00"/>
    <x v="425"/>
    <n v="18"/>
    <n v="375.03"/>
    <n v="89572"/>
    <n v="20.47"/>
    <x v="0"/>
  </r>
  <r>
    <n v="2270"/>
    <s v="Kristine Holden"/>
    <x v="2"/>
    <n v="0.09"/>
    <n v="1.86"/>
    <n v="2.58"/>
    <x v="1"/>
    <x v="0"/>
    <s v="Office Supplies"/>
    <x v="14"/>
    <s v="Wrap Bag"/>
    <s v="Super Bands, 12/Pack"/>
    <n v="0.82"/>
    <s v="United States"/>
    <x v="0"/>
    <x v="23"/>
    <x v="282"/>
    <n v="29662"/>
    <x v="36"/>
    <d v="2015-02-11T00:00:00"/>
    <x v="426"/>
    <n v="12"/>
    <n v="22.11"/>
    <n v="89572"/>
    <n v="1.77"/>
    <x v="0"/>
  </r>
  <r>
    <n v="2270"/>
    <s v="Kristine Holden"/>
    <x v="2"/>
    <n v="0.08"/>
    <n v="205.99"/>
    <n v="2.5"/>
    <x v="1"/>
    <x v="0"/>
    <s v="Technology"/>
    <x v="12"/>
    <s v="Small Box"/>
    <s v="V70"/>
    <n v="0.59"/>
    <s v="United States"/>
    <x v="0"/>
    <x v="23"/>
    <x v="282"/>
    <n v="29662"/>
    <x v="36"/>
    <d v="2015-02-11T00:00:00"/>
    <x v="427"/>
    <n v="17"/>
    <n v="2875.35"/>
    <n v="89572"/>
    <n v="205.91"/>
    <x v="0"/>
  </r>
  <r>
    <n v="697"/>
    <s v="Adam G Sawyer"/>
    <x v="0"/>
    <n v="0.08"/>
    <n v="14.81"/>
    <n v="13.32"/>
    <x v="1"/>
    <x v="3"/>
    <s v="Office Supplies"/>
    <x v="8"/>
    <s v="Small Box"/>
    <s v="Holmes Replacement Filter for HEPA Air Cleaner, Large Room"/>
    <n v="0.43"/>
    <s v="United States"/>
    <x v="1"/>
    <x v="2"/>
    <x v="283"/>
    <n v="46312"/>
    <x v="37"/>
    <d v="2015-02-09T00:00:00"/>
    <x v="428"/>
    <n v="20"/>
    <n v="292.18"/>
    <n v="89849"/>
    <n v="14.73"/>
    <x v="1"/>
  </r>
  <r>
    <n v="698"/>
    <s v="Nelson Hensley"/>
    <x v="0"/>
    <n v="0.08"/>
    <n v="14.81"/>
    <n v="13.32"/>
    <x v="1"/>
    <x v="3"/>
    <s v="Office Supplies"/>
    <x v="8"/>
    <s v="Small Box"/>
    <s v="Holmes Replacement Filter for HEPA Air Cleaner, Large Room"/>
    <n v="0.43"/>
    <s v="United States"/>
    <x v="2"/>
    <x v="4"/>
    <x v="20"/>
    <n v="98105"/>
    <x v="37"/>
    <d v="2015-02-09T00:00:00"/>
    <x v="429"/>
    <n v="79"/>
    <n v="1154.1199999999999"/>
    <n v="53410"/>
    <n v="14.73"/>
    <x v="2"/>
  </r>
  <r>
    <n v="2626"/>
    <s v="Lillian Fischer"/>
    <x v="1"/>
    <n v="0.1"/>
    <n v="41.94"/>
    <n v="2.99"/>
    <x v="1"/>
    <x v="1"/>
    <s v="Office Supplies"/>
    <x v="5"/>
    <s v="Small Box"/>
    <s v="Avery Trapezoid Extra Heavy Duty 4&quot; Binders"/>
    <n v="0.35"/>
    <s v="United States"/>
    <x v="2"/>
    <x v="8"/>
    <x v="199"/>
    <n v="94025"/>
    <x v="37"/>
    <d v="2015-02-08T00:00:00"/>
    <x v="430"/>
    <n v="6"/>
    <n v="237.8"/>
    <n v="90927"/>
    <n v="41.839999999999996"/>
    <x v="2"/>
  </r>
  <r>
    <n v="3351"/>
    <s v="Nathan Wyatt"/>
    <x v="1"/>
    <n v="0.06"/>
    <n v="6.7"/>
    <n v="1.56"/>
    <x v="2"/>
    <x v="0"/>
    <s v="Office Supplies"/>
    <x v="2"/>
    <s v="Wrap Bag"/>
    <s v="Turquoise Lead Holder with Pocket Clip"/>
    <n v="0.52"/>
    <s v="United States"/>
    <x v="2"/>
    <x v="4"/>
    <x v="258"/>
    <n v="99301"/>
    <x v="37"/>
    <d v="2015-02-09T00:00:00"/>
    <x v="431"/>
    <n v="12"/>
    <n v="79.39"/>
    <n v="91298"/>
    <n v="6.6400000000000006"/>
    <x v="2"/>
  </r>
  <r>
    <n v="1121"/>
    <s v="Tonya Proctor"/>
    <x v="2"/>
    <n v="0.04"/>
    <n v="19.98"/>
    <n v="8.68"/>
    <x v="1"/>
    <x v="1"/>
    <s v="Office Supplies"/>
    <x v="7"/>
    <s v="Small Box"/>
    <s v="Southworth 25% Cotton Premium Laser Paper and Envelopes"/>
    <n v="0.37"/>
    <s v="United States"/>
    <x v="2"/>
    <x v="8"/>
    <x v="284"/>
    <n v="92592"/>
    <x v="37"/>
    <d v="2015-02-14T00:00:00"/>
    <x v="432"/>
    <n v="8"/>
    <n v="168.04"/>
    <n v="86767"/>
    <n v="19.940000000000001"/>
    <x v="2"/>
  </r>
  <r>
    <n v="1121"/>
    <s v="Tonya Proctor"/>
    <x v="2"/>
    <n v="0.08"/>
    <n v="125.99"/>
    <n v="7.69"/>
    <x v="1"/>
    <x v="1"/>
    <s v="Technology"/>
    <x v="12"/>
    <s v="Small Box"/>
    <s v="Timeport L7089"/>
    <n v="0.57999999999999996"/>
    <s v="United States"/>
    <x v="2"/>
    <x v="8"/>
    <x v="284"/>
    <n v="92592"/>
    <x v="37"/>
    <d v="2015-02-09T00:00:00"/>
    <x v="433"/>
    <n v="7"/>
    <n v="703.46"/>
    <n v="86767"/>
    <n v="125.91"/>
    <x v="2"/>
  </r>
  <r>
    <n v="1723"/>
    <s v="Constance Flowers"/>
    <x v="4"/>
    <n v="0.05"/>
    <n v="6.68"/>
    <n v="5.66"/>
    <x v="1"/>
    <x v="3"/>
    <s v="Office Supplies"/>
    <x v="7"/>
    <s v="Small Box"/>
    <s v="Xerox 1923"/>
    <n v="0.37"/>
    <s v="United States"/>
    <x v="2"/>
    <x v="8"/>
    <x v="236"/>
    <n v="92037"/>
    <x v="37"/>
    <d v="2015-02-09T00:00:00"/>
    <x v="434"/>
    <n v="46"/>
    <n v="320.93"/>
    <n v="44002"/>
    <n v="6.63"/>
    <x v="2"/>
  </r>
  <r>
    <n v="1723"/>
    <s v="Constance Flowers"/>
    <x v="4"/>
    <n v="0.03"/>
    <n v="17.7"/>
    <n v="9.4700000000000006"/>
    <x v="1"/>
    <x v="3"/>
    <s v="Office Supplies"/>
    <x v="6"/>
    <s v="Small Box"/>
    <s v="Portfile® Personal File Boxes"/>
    <n v="0.59"/>
    <s v="United States"/>
    <x v="2"/>
    <x v="8"/>
    <x v="236"/>
    <n v="92037"/>
    <x v="37"/>
    <d v="2015-02-07T00:00:00"/>
    <x v="435"/>
    <n v="14"/>
    <n v="261.85000000000002"/>
    <n v="44002"/>
    <n v="17.669999999999998"/>
    <x v="2"/>
  </r>
  <r>
    <n v="2813"/>
    <s v="Marjorie Burnette"/>
    <x v="4"/>
    <n v="7.0000000000000007E-2"/>
    <n v="30.56"/>
    <n v="2.99"/>
    <x v="1"/>
    <x v="3"/>
    <s v="Office Supplies"/>
    <x v="5"/>
    <s v="Small Box"/>
    <s v="Surelock™ Post Binders"/>
    <n v="0.35"/>
    <s v="United States"/>
    <x v="0"/>
    <x v="34"/>
    <x v="285"/>
    <n v="37311"/>
    <x v="37"/>
    <d v="2015-02-07T00:00:00"/>
    <x v="436"/>
    <n v="12"/>
    <n v="364.92"/>
    <n v="88819"/>
    <n v="30.49"/>
    <x v="0"/>
  </r>
  <r>
    <n v="1026"/>
    <s v="Eugene Kerr"/>
    <x v="3"/>
    <n v="0.08"/>
    <n v="65.989999999999995"/>
    <n v="5.92"/>
    <x v="1"/>
    <x v="0"/>
    <s v="Technology"/>
    <x v="12"/>
    <s v="Small Box"/>
    <s v="i500plus"/>
    <n v="0.57999999999999996"/>
    <s v="United States"/>
    <x v="3"/>
    <x v="11"/>
    <x v="286"/>
    <n v="11722"/>
    <x v="37"/>
    <d v="2015-02-07T00:00:00"/>
    <x v="437"/>
    <n v="22"/>
    <n v="1137.5999999999999"/>
    <n v="89005"/>
    <n v="65.91"/>
    <x v="3"/>
  </r>
  <r>
    <n v="3403"/>
    <s v="Tammy Buckley"/>
    <x v="1"/>
    <n v="0.1"/>
    <n v="105.98"/>
    <n v="13.99"/>
    <x v="2"/>
    <x v="1"/>
    <s v="Furniture"/>
    <x v="11"/>
    <s v="Medium Box"/>
    <s v="Tenex 46&quot; x 60&quot; Computer Anti-Static Chairmat, Rectangular Shaped"/>
    <n v="0.65"/>
    <s v="United States"/>
    <x v="2"/>
    <x v="45"/>
    <x v="287"/>
    <n v="82001"/>
    <x v="38"/>
    <d v="2015-02-11T00:00:00"/>
    <x v="438"/>
    <n v="5"/>
    <n v="506.5"/>
    <n v="87530"/>
    <n v="105.88000000000001"/>
    <x v="2"/>
  </r>
  <r>
    <n v="471"/>
    <s v="Ross Simpson"/>
    <x v="3"/>
    <n v="7.0000000000000007E-2"/>
    <n v="179.99"/>
    <n v="19.989999999999998"/>
    <x v="2"/>
    <x v="1"/>
    <s v="Technology"/>
    <x v="1"/>
    <s v="Small Box"/>
    <s v="Motorola SB4200 Cable Modem"/>
    <n v="0.48"/>
    <s v="United States"/>
    <x v="0"/>
    <x v="5"/>
    <x v="78"/>
    <n v="30318"/>
    <x v="38"/>
    <d v="2015-02-08T00:00:00"/>
    <x v="439"/>
    <n v="4"/>
    <n v="718.03"/>
    <n v="3138"/>
    <n v="179.92000000000002"/>
    <x v="0"/>
  </r>
  <r>
    <n v="472"/>
    <s v="Donna Craven"/>
    <x v="3"/>
    <n v="7.0000000000000007E-2"/>
    <n v="179.99"/>
    <n v="19.989999999999998"/>
    <x v="2"/>
    <x v="1"/>
    <s v="Technology"/>
    <x v="1"/>
    <s v="Small Box"/>
    <s v="Motorola SB4200 Cable Modem"/>
    <n v="0.48"/>
    <s v="United States"/>
    <x v="3"/>
    <x v="36"/>
    <x v="288"/>
    <n v="21133"/>
    <x v="38"/>
    <d v="2015-02-08T00:00:00"/>
    <x v="440"/>
    <n v="1"/>
    <n v="179.51"/>
    <n v="88023"/>
    <n v="179.92000000000002"/>
    <x v="3"/>
  </r>
  <r>
    <n v="2151"/>
    <s v="Melinda Rogers"/>
    <x v="1"/>
    <n v="0.08"/>
    <n v="5.74"/>
    <n v="5.01"/>
    <x v="1"/>
    <x v="3"/>
    <s v="Office Supplies"/>
    <x v="5"/>
    <s v="Small Box"/>
    <s v="Binder Posts"/>
    <n v="0.39"/>
    <s v="United States"/>
    <x v="1"/>
    <x v="20"/>
    <x v="44"/>
    <n v="52001"/>
    <x v="39"/>
    <d v="2015-02-11T00:00:00"/>
    <x v="441"/>
    <n v="1"/>
    <n v="7.21"/>
    <n v="90405"/>
    <n v="5.66"/>
    <x v="1"/>
  </r>
  <r>
    <n v="1671"/>
    <s v="Mitchell Ross"/>
    <x v="2"/>
    <n v="0.1"/>
    <n v="4.13"/>
    <n v="0.99"/>
    <x v="1"/>
    <x v="0"/>
    <s v="Office Supplies"/>
    <x v="13"/>
    <s v="Small Box"/>
    <s v="Avery 491"/>
    <n v="0.39"/>
    <s v="United States"/>
    <x v="0"/>
    <x v="21"/>
    <x v="289"/>
    <n v="22015"/>
    <x v="39"/>
    <d v="2015-02-13T00:00:00"/>
    <x v="442"/>
    <n v="13"/>
    <n v="52.16"/>
    <n v="86724"/>
    <n v="4.03"/>
    <x v="0"/>
  </r>
  <r>
    <n v="1574"/>
    <s v="Sherry Hurley"/>
    <x v="4"/>
    <n v="7.0000000000000007E-2"/>
    <n v="20.95"/>
    <n v="5.99"/>
    <x v="1"/>
    <x v="1"/>
    <s v="Technology"/>
    <x v="1"/>
    <s v="Small Box"/>
    <s v="Fellowes Basic 104-Key Keyboard, Platinum"/>
    <n v="0.65"/>
    <s v="United States"/>
    <x v="0"/>
    <x v="9"/>
    <x v="290"/>
    <n v="28314"/>
    <x v="39"/>
    <d v="2015-02-10T00:00:00"/>
    <x v="443"/>
    <n v="19"/>
    <n v="391.4"/>
    <n v="86966"/>
    <n v="20.88"/>
    <x v="0"/>
  </r>
  <r>
    <n v="2619"/>
    <s v="Brandon E Shepherd"/>
    <x v="3"/>
    <n v="0.1"/>
    <n v="30.98"/>
    <n v="8.99"/>
    <x v="1"/>
    <x v="3"/>
    <s v="Office Supplies"/>
    <x v="2"/>
    <s v="Small Pack"/>
    <s v="Boston School Pro Electric Pencil Sharpener, 1670"/>
    <n v="0.57999999999999996"/>
    <s v="United States"/>
    <x v="1"/>
    <x v="46"/>
    <x v="291"/>
    <n v="57103"/>
    <x v="39"/>
    <d v="2015-02-11T00:00:00"/>
    <x v="444"/>
    <n v="4"/>
    <n v="119.37"/>
    <n v="88015"/>
    <n v="30.88"/>
    <x v="1"/>
  </r>
  <r>
    <n v="491"/>
    <s v="Toni Swanson"/>
    <x v="0"/>
    <n v="0.01"/>
    <n v="4.9800000000000004"/>
    <n v="6.07"/>
    <x v="1"/>
    <x v="1"/>
    <s v="Office Supplies"/>
    <x v="7"/>
    <s v="Small Box"/>
    <s v="Xerox 1897"/>
    <n v="0.36"/>
    <s v="United States"/>
    <x v="3"/>
    <x v="11"/>
    <x v="13"/>
    <n v="10154"/>
    <x v="40"/>
    <d v="2015-02-11T00:00:00"/>
    <x v="445"/>
    <n v="41"/>
    <n v="217"/>
    <n v="10464"/>
    <n v="4.9700000000000006"/>
    <x v="3"/>
  </r>
  <r>
    <n v="494"/>
    <s v="Jimmy Alston Holder"/>
    <x v="0"/>
    <n v="0.01"/>
    <n v="4.9800000000000004"/>
    <n v="6.07"/>
    <x v="1"/>
    <x v="1"/>
    <s v="Office Supplies"/>
    <x v="7"/>
    <s v="Small Box"/>
    <s v="Xerox 1897"/>
    <n v="0.36"/>
    <s v="United States"/>
    <x v="2"/>
    <x v="4"/>
    <x v="20"/>
    <n v="98115"/>
    <x v="40"/>
    <d v="2015-02-11T00:00:00"/>
    <x v="446"/>
    <n v="10"/>
    <n v="52.93"/>
    <n v="88907"/>
    <n v="4.9700000000000006"/>
    <x v="2"/>
  </r>
  <r>
    <n v="1267"/>
    <s v="Rosemary Branch"/>
    <x v="0"/>
    <n v="0.01"/>
    <n v="13.99"/>
    <n v="7.51"/>
    <x v="1"/>
    <x v="3"/>
    <s v="Technology"/>
    <x v="3"/>
    <s v="Medium Box"/>
    <s v="Sharp EL500L Fraction Calculator"/>
    <n v="0.39"/>
    <s v="United States"/>
    <x v="0"/>
    <x v="12"/>
    <x v="292"/>
    <n v="33433"/>
    <x v="40"/>
    <d v="2015-02-11T00:00:00"/>
    <x v="447"/>
    <n v="2"/>
    <n v="29.85"/>
    <n v="89514"/>
    <n v="13.98"/>
    <x v="0"/>
  </r>
  <r>
    <n v="1361"/>
    <s v="Kristina Collier"/>
    <x v="0"/>
    <n v="0.01"/>
    <n v="6.48"/>
    <n v="6.22"/>
    <x v="2"/>
    <x v="1"/>
    <s v="Office Supplies"/>
    <x v="7"/>
    <s v="Small Box"/>
    <s v="Xerox 1894"/>
    <n v="0.37"/>
    <s v="United States"/>
    <x v="1"/>
    <x v="25"/>
    <x v="201"/>
    <n v="48101"/>
    <x v="40"/>
    <d v="2015-02-11T00:00:00"/>
    <x v="448"/>
    <n v="9"/>
    <n v="69.459999999999994"/>
    <n v="89596"/>
    <n v="6.4700000000000006"/>
    <x v="1"/>
  </r>
  <r>
    <n v="1361"/>
    <s v="Kristina Collier"/>
    <x v="0"/>
    <n v="0.03"/>
    <n v="85.99"/>
    <n v="3.3"/>
    <x v="1"/>
    <x v="1"/>
    <s v="Technology"/>
    <x v="12"/>
    <s v="Small Pack"/>
    <s v="Accessory20"/>
    <n v="0.37"/>
    <s v="United States"/>
    <x v="1"/>
    <x v="25"/>
    <x v="201"/>
    <n v="48101"/>
    <x v="40"/>
    <d v="2015-02-12T00:00:00"/>
    <x v="449"/>
    <n v="16"/>
    <n v="1145.72"/>
    <n v="89596"/>
    <n v="85.96"/>
    <x v="1"/>
  </r>
  <r>
    <n v="2204"/>
    <s v="Oscar Ford"/>
    <x v="0"/>
    <n v="0.04"/>
    <n v="296.18"/>
    <n v="154.12"/>
    <x v="0"/>
    <x v="1"/>
    <s v="Furniture"/>
    <x v="0"/>
    <s v="Jumbo Box"/>
    <s v="Hon 94000 Series Round Tables"/>
    <n v="0.76"/>
    <s v="United States"/>
    <x v="1"/>
    <x v="7"/>
    <x v="260"/>
    <n v="55337"/>
    <x v="40"/>
    <d v="2015-02-11T00:00:00"/>
    <x v="450"/>
    <n v="20"/>
    <n v="5768.12"/>
    <n v="86053"/>
    <n v="296.14"/>
    <x v="1"/>
  </r>
  <r>
    <n v="1526"/>
    <s v="Larry Hall"/>
    <x v="1"/>
    <n v="0.04"/>
    <n v="11.34"/>
    <n v="5.01"/>
    <x v="1"/>
    <x v="2"/>
    <s v="Office Supplies"/>
    <x v="7"/>
    <s v="Small Box"/>
    <s v="Xerox 188"/>
    <n v="0.36"/>
    <s v="United States"/>
    <x v="0"/>
    <x v="16"/>
    <x v="293"/>
    <n v="35211"/>
    <x v="40"/>
    <d v="2015-02-11T00:00:00"/>
    <x v="451"/>
    <n v="10"/>
    <n v="115.53"/>
    <n v="86812"/>
    <n v="11.3"/>
    <x v="0"/>
  </r>
  <r>
    <n v="1338"/>
    <s v="Denise McIntosh"/>
    <x v="2"/>
    <n v="0.02"/>
    <n v="55.99"/>
    <n v="3.3"/>
    <x v="1"/>
    <x v="2"/>
    <s v="Technology"/>
    <x v="12"/>
    <s v="Small Pack"/>
    <s v="Accessory24"/>
    <n v="0.59"/>
    <s v="United States"/>
    <x v="1"/>
    <x v="10"/>
    <x v="129"/>
    <n v="60623"/>
    <x v="40"/>
    <d v="2015-02-10T00:00:00"/>
    <x v="452"/>
    <n v="16"/>
    <n v="761.16"/>
    <n v="91244"/>
    <n v="55.97"/>
    <x v="1"/>
  </r>
  <r>
    <n v="1340"/>
    <s v="Marie Bass"/>
    <x v="2"/>
    <n v="0"/>
    <n v="22.38"/>
    <n v="15.1"/>
    <x v="2"/>
    <x v="2"/>
    <s v="Office Supplies"/>
    <x v="5"/>
    <s v="Small Box"/>
    <s v="Avery Flip-Chart Easel Binder, Black"/>
    <n v="0.38"/>
    <s v="United States"/>
    <x v="3"/>
    <x v="11"/>
    <x v="13"/>
    <n v="10170"/>
    <x v="40"/>
    <d v="2015-02-17T00:00:00"/>
    <x v="453"/>
    <n v="29"/>
    <n v="682.68"/>
    <n v="21636"/>
    <n v="22.38"/>
    <x v="3"/>
  </r>
  <r>
    <n v="1340"/>
    <s v="Marie Bass"/>
    <x v="2"/>
    <n v="7.0000000000000007E-2"/>
    <n v="5.98"/>
    <n v="4.6900000000000004"/>
    <x v="1"/>
    <x v="2"/>
    <s v="Office Supplies"/>
    <x v="6"/>
    <s v="Small Box"/>
    <s v="Perma STOR-ALL™ Hanging File Box, 13 1/8&quot;W x 12 1/4&quot;D x 10 1/2&quot;H"/>
    <n v="0.68"/>
    <s v="United States"/>
    <x v="3"/>
    <x v="11"/>
    <x v="13"/>
    <n v="10170"/>
    <x v="40"/>
    <d v="2015-02-15T00:00:00"/>
    <x v="454"/>
    <n v="11"/>
    <n v="73.44"/>
    <n v="21636"/>
    <n v="5.91"/>
    <x v="3"/>
  </r>
  <r>
    <n v="1340"/>
    <s v="Marie Bass"/>
    <x v="2"/>
    <n v="0.02"/>
    <n v="55.99"/>
    <n v="3.3"/>
    <x v="1"/>
    <x v="2"/>
    <s v="Technology"/>
    <x v="12"/>
    <s v="Small Pack"/>
    <s v="Accessory24"/>
    <n v="0.59"/>
    <s v="United States"/>
    <x v="3"/>
    <x v="11"/>
    <x v="13"/>
    <n v="10170"/>
    <x v="40"/>
    <d v="2015-02-10T00:00:00"/>
    <x v="455"/>
    <n v="63"/>
    <n v="2997.07"/>
    <n v="21636"/>
    <n v="55.97"/>
    <x v="3"/>
  </r>
  <r>
    <n v="1341"/>
    <s v="Edward Bynum"/>
    <x v="2"/>
    <n v="7.0000000000000007E-2"/>
    <n v="5.98"/>
    <n v="4.6900000000000004"/>
    <x v="1"/>
    <x v="2"/>
    <s v="Office Supplies"/>
    <x v="6"/>
    <s v="Small Box"/>
    <s v="Perma STOR-ALL™ Hanging File Box, 13 1/8&quot;W x 12 1/4&quot;D x 10 1/2&quot;H"/>
    <n v="0.68"/>
    <s v="United States"/>
    <x v="3"/>
    <x v="28"/>
    <x v="294"/>
    <n v="17201"/>
    <x v="40"/>
    <d v="2015-02-15T00:00:00"/>
    <x v="456"/>
    <n v="3"/>
    <n v="20.03"/>
    <n v="91244"/>
    <n v="5.91"/>
    <x v="3"/>
  </r>
  <r>
    <n v="3004"/>
    <s v="Maurice Everett"/>
    <x v="2"/>
    <n v="0.08"/>
    <n v="6.48"/>
    <n v="6.81"/>
    <x v="1"/>
    <x v="3"/>
    <s v="Office Supplies"/>
    <x v="7"/>
    <s v="Small Box"/>
    <s v="Xerox 1930"/>
    <n v="0.36"/>
    <s v="United States"/>
    <x v="2"/>
    <x v="8"/>
    <x v="10"/>
    <n v="90049"/>
    <x v="40"/>
    <d v="2015-02-15T00:00:00"/>
    <x v="457"/>
    <n v="58"/>
    <n v="382.33"/>
    <n v="54949"/>
    <n v="6.4"/>
    <x v="2"/>
  </r>
  <r>
    <n v="3004"/>
    <s v="Maurice Everett"/>
    <x v="2"/>
    <n v="0.09"/>
    <n v="20.98"/>
    <n v="53.03"/>
    <x v="0"/>
    <x v="3"/>
    <s v="Office Supplies"/>
    <x v="6"/>
    <s v="Jumbo Drum"/>
    <s v="Tennsco Lockers, Gray"/>
    <n v="0.78"/>
    <s v="United States"/>
    <x v="2"/>
    <x v="8"/>
    <x v="10"/>
    <n v="90049"/>
    <x v="40"/>
    <d v="2015-02-17T00:00:00"/>
    <x v="458"/>
    <n v="13"/>
    <n v="356.61"/>
    <n v="54949"/>
    <n v="20.89"/>
    <x v="2"/>
  </r>
  <r>
    <n v="3006"/>
    <s v="Thomas Spence"/>
    <x v="2"/>
    <n v="0.08"/>
    <n v="6.48"/>
    <n v="6.81"/>
    <x v="1"/>
    <x v="3"/>
    <s v="Office Supplies"/>
    <x v="7"/>
    <s v="Small Box"/>
    <s v="Xerox 1930"/>
    <n v="0.36"/>
    <s v="United States"/>
    <x v="2"/>
    <x v="37"/>
    <x v="295"/>
    <n v="83402"/>
    <x v="40"/>
    <d v="2015-02-15T00:00:00"/>
    <x v="459"/>
    <n v="14"/>
    <n v="92.29"/>
    <n v="91388"/>
    <n v="6.4"/>
    <x v="2"/>
  </r>
  <r>
    <n v="3006"/>
    <s v="Thomas Spence"/>
    <x v="2"/>
    <n v="0.09"/>
    <n v="20.98"/>
    <n v="53.03"/>
    <x v="0"/>
    <x v="3"/>
    <s v="Office Supplies"/>
    <x v="6"/>
    <s v="Jumbo Drum"/>
    <s v="Tennsco Lockers, Gray"/>
    <n v="0.78"/>
    <s v="United States"/>
    <x v="2"/>
    <x v="37"/>
    <x v="295"/>
    <n v="83402"/>
    <x v="40"/>
    <d v="2015-02-17T00:00:00"/>
    <x v="460"/>
    <n v="3"/>
    <n v="82.29"/>
    <n v="91388"/>
    <n v="20.89"/>
    <x v="2"/>
  </r>
  <r>
    <n v="1132"/>
    <s v="Michael Robbins"/>
    <x v="4"/>
    <n v="0.06"/>
    <n v="6.37"/>
    <n v="5.19"/>
    <x v="1"/>
    <x v="3"/>
    <s v="Office Supplies"/>
    <x v="5"/>
    <s v="Small Box"/>
    <s v="C-Line Peel &amp; Stick Add-On Filing Pockets, 8-3/4 x 5-1/8, 10/Pack"/>
    <n v="0.38"/>
    <s v="United States"/>
    <x v="1"/>
    <x v="18"/>
    <x v="296"/>
    <n v="76039"/>
    <x v="40"/>
    <d v="2015-02-11T00:00:00"/>
    <x v="461"/>
    <n v="6"/>
    <n v="37.700000000000003"/>
    <n v="88101"/>
    <n v="6.3100000000000005"/>
    <x v="1"/>
  </r>
  <r>
    <n v="2145"/>
    <s v="Kerry Hardy"/>
    <x v="4"/>
    <n v="0"/>
    <n v="20.28"/>
    <n v="14.39"/>
    <x v="1"/>
    <x v="3"/>
    <s v="Furniture"/>
    <x v="11"/>
    <s v="Small Box"/>
    <s v="Career Cubicle Clock, 8 1/4&quot;, Black"/>
    <n v="0.47"/>
    <s v="United States"/>
    <x v="0"/>
    <x v="12"/>
    <x v="297"/>
    <n v="33311"/>
    <x v="40"/>
    <d v="2015-02-12T00:00:00"/>
    <x v="462"/>
    <n v="11"/>
    <n v="237.83"/>
    <n v="87072"/>
    <n v="20.28"/>
    <x v="0"/>
  </r>
  <r>
    <n v="1633"/>
    <s v="Gerald Raynor"/>
    <x v="3"/>
    <n v="0.03"/>
    <n v="5.98"/>
    <n v="3.85"/>
    <x v="1"/>
    <x v="2"/>
    <s v="Technology"/>
    <x v="1"/>
    <s v="Small Pack"/>
    <s v="Imation 3.5&quot; IBM-Formatted Diskettes, 10/Pack"/>
    <n v="0.68"/>
    <s v="United States"/>
    <x v="0"/>
    <x v="0"/>
    <x v="298"/>
    <n v="38637"/>
    <x v="40"/>
    <d v="2015-02-12T00:00:00"/>
    <x v="463"/>
    <n v="6"/>
    <n v="38.54"/>
    <n v="90531"/>
    <n v="5.95"/>
    <x v="0"/>
  </r>
  <r>
    <n v="2302"/>
    <s v="Beth Dolan"/>
    <x v="0"/>
    <n v="7.0000000000000007E-2"/>
    <n v="270.98"/>
    <n v="50"/>
    <x v="0"/>
    <x v="3"/>
    <s v="Furniture"/>
    <x v="9"/>
    <s v="Jumbo Drum"/>
    <s v="Global Enterprise Series Seating High-Back Swivel/Tilt Chairs"/>
    <n v="0.77"/>
    <s v="United States"/>
    <x v="0"/>
    <x v="12"/>
    <x v="23"/>
    <n v="32404"/>
    <x v="41"/>
    <d v="2015-02-13T00:00:00"/>
    <x v="464"/>
    <n v="9"/>
    <n v="2439.37"/>
    <n v="87695"/>
    <n v="270.91000000000003"/>
    <x v="0"/>
  </r>
  <r>
    <n v="2303"/>
    <s v="Joe Baldwin"/>
    <x v="0"/>
    <n v="7.0000000000000007E-2"/>
    <n v="270.98"/>
    <n v="50"/>
    <x v="0"/>
    <x v="3"/>
    <s v="Furniture"/>
    <x v="9"/>
    <s v="Jumbo Drum"/>
    <s v="Global Enterprise Series Seating High-Back Swivel/Tilt Chairs"/>
    <n v="0.77"/>
    <s v="United States"/>
    <x v="3"/>
    <x v="11"/>
    <x v="13"/>
    <n v="10011"/>
    <x v="41"/>
    <d v="2015-02-13T00:00:00"/>
    <x v="465"/>
    <n v="36"/>
    <n v="9757.48"/>
    <n v="47493"/>
    <n v="270.91000000000003"/>
    <x v="3"/>
  </r>
  <r>
    <n v="1354"/>
    <s v="Aaron Dillon"/>
    <x v="1"/>
    <n v="0.1"/>
    <n v="4.13"/>
    <n v="0.99"/>
    <x v="1"/>
    <x v="1"/>
    <s v="Office Supplies"/>
    <x v="13"/>
    <s v="Small Box"/>
    <s v="Avery 491"/>
    <n v="0.39"/>
    <s v="United States"/>
    <x v="1"/>
    <x v="18"/>
    <x v="299"/>
    <n v="76086"/>
    <x v="41"/>
    <d v="2015-02-11T00:00:00"/>
    <x v="466"/>
    <n v="2"/>
    <n v="8.3000000000000007"/>
    <n v="91209"/>
    <n v="4.03"/>
    <x v="1"/>
  </r>
  <r>
    <n v="1354"/>
    <s v="Aaron Dillon"/>
    <x v="1"/>
    <n v="0.04"/>
    <n v="4.9800000000000004"/>
    <n v="0.49"/>
    <x v="1"/>
    <x v="1"/>
    <s v="Office Supplies"/>
    <x v="13"/>
    <s v="Small Box"/>
    <s v="Avery White Multi-Purpose Labels"/>
    <n v="0.39"/>
    <s v="United States"/>
    <x v="1"/>
    <x v="18"/>
    <x v="299"/>
    <n v="76086"/>
    <x v="41"/>
    <d v="2015-02-13T00:00:00"/>
    <x v="467"/>
    <n v="2"/>
    <n v="10.039999999999999"/>
    <n v="91209"/>
    <n v="4.9400000000000004"/>
    <x v="1"/>
  </r>
  <r>
    <n v="2072"/>
    <s v="Malcolm S Lanier"/>
    <x v="1"/>
    <n v="0.09"/>
    <n v="260.98"/>
    <n v="41.91"/>
    <x v="0"/>
    <x v="3"/>
    <s v="Furniture"/>
    <x v="10"/>
    <s v="Jumbo Box"/>
    <s v="Atlantic Metals Mobile 3-Shelf Bookcases, Custom Colors"/>
    <n v="0.59"/>
    <s v="United States"/>
    <x v="1"/>
    <x v="25"/>
    <x v="246"/>
    <n v="48505"/>
    <x v="41"/>
    <d v="2015-02-13T00:00:00"/>
    <x v="468"/>
    <n v="14"/>
    <n v="3377.06"/>
    <n v="88556"/>
    <n v="260.89000000000004"/>
    <x v="1"/>
  </r>
  <r>
    <n v="2072"/>
    <s v="Malcolm S Lanier"/>
    <x v="1"/>
    <n v="0.01"/>
    <n v="10.52"/>
    <n v="7.94"/>
    <x v="1"/>
    <x v="3"/>
    <s v="Furniture"/>
    <x v="11"/>
    <s v="Small Pack"/>
    <s v="Ultra Door Pull Handle"/>
    <n v="0.52"/>
    <s v="United States"/>
    <x v="1"/>
    <x v="25"/>
    <x v="246"/>
    <n v="48505"/>
    <x v="41"/>
    <d v="2015-02-13T00:00:00"/>
    <x v="469"/>
    <n v="11"/>
    <n v="123.93"/>
    <n v="88556"/>
    <n v="10.51"/>
    <x v="1"/>
  </r>
  <r>
    <n v="2072"/>
    <s v="Malcolm S Lanier"/>
    <x v="1"/>
    <n v="0.02"/>
    <n v="5.98"/>
    <n v="7.5"/>
    <x v="2"/>
    <x v="3"/>
    <s v="Office Supplies"/>
    <x v="7"/>
    <s v="Small Box"/>
    <s v="Xerox 1920"/>
    <n v="0.4"/>
    <s v="United States"/>
    <x v="1"/>
    <x v="25"/>
    <x v="246"/>
    <n v="48505"/>
    <x v="41"/>
    <d v="2015-02-13T00:00:00"/>
    <x v="470"/>
    <n v="14"/>
    <n v="93.96"/>
    <n v="88556"/>
    <n v="5.9600000000000009"/>
    <x v="1"/>
  </r>
  <r>
    <n v="2489"/>
    <s v="Craig Liu"/>
    <x v="1"/>
    <n v="0.01"/>
    <n v="2036.48"/>
    <n v="14.7"/>
    <x v="0"/>
    <x v="1"/>
    <s v="Technology"/>
    <x v="3"/>
    <s v="Jumbo Drum"/>
    <s v="Lexmark 4227 Plus Dot Matrix Printer"/>
    <n v="0.55000000000000004"/>
    <s v="United States"/>
    <x v="2"/>
    <x v="8"/>
    <x v="105"/>
    <n v="94521"/>
    <x v="41"/>
    <d v="2015-02-13T00:00:00"/>
    <x v="471"/>
    <n v="2"/>
    <n v="3786.84"/>
    <n v="86883"/>
    <n v="2036.47"/>
    <x v="2"/>
  </r>
  <r>
    <n v="2778"/>
    <s v="Alison Jones"/>
    <x v="1"/>
    <n v="0.05"/>
    <n v="205.99"/>
    <n v="8.99"/>
    <x v="2"/>
    <x v="1"/>
    <s v="Technology"/>
    <x v="12"/>
    <s v="Small Box"/>
    <s v="Talkabout T8097"/>
    <n v="0.57999999999999996"/>
    <s v="United States"/>
    <x v="0"/>
    <x v="9"/>
    <x v="300"/>
    <n v="28403"/>
    <x v="41"/>
    <d v="2015-02-12T00:00:00"/>
    <x v="472"/>
    <n v="12"/>
    <n v="2118.9899999999998"/>
    <n v="87160"/>
    <n v="205.94"/>
    <x v="0"/>
  </r>
  <r>
    <n v="2778"/>
    <s v="Alison Jones"/>
    <x v="1"/>
    <n v="0.08"/>
    <n v="205.99"/>
    <n v="8.99"/>
    <x v="1"/>
    <x v="1"/>
    <s v="Technology"/>
    <x v="12"/>
    <s v="Small Box"/>
    <s v="TimeportP7382"/>
    <n v="0.56000000000000005"/>
    <s v="United States"/>
    <x v="0"/>
    <x v="9"/>
    <x v="300"/>
    <n v="28403"/>
    <x v="41"/>
    <d v="2015-02-12T00:00:00"/>
    <x v="473"/>
    <n v="5"/>
    <n v="837.64"/>
    <n v="87160"/>
    <n v="205.91"/>
    <x v="0"/>
  </r>
  <r>
    <n v="1815"/>
    <s v="Marvin Yang"/>
    <x v="4"/>
    <n v="0.06"/>
    <n v="90.97"/>
    <n v="14"/>
    <x v="0"/>
    <x v="2"/>
    <s v="Technology"/>
    <x v="3"/>
    <s v="Jumbo Drum"/>
    <s v="Lexmark Z54se Color Inkjet Printer"/>
    <n v="0.36"/>
    <s v="United States"/>
    <x v="0"/>
    <x v="0"/>
    <x v="301"/>
    <n v="39208"/>
    <x v="41"/>
    <d v="2015-02-12T00:00:00"/>
    <x v="474"/>
    <n v="14"/>
    <n v="1263.3499999999999"/>
    <n v="90525"/>
    <n v="90.91"/>
    <x v="0"/>
  </r>
  <r>
    <n v="757"/>
    <s v="Neil Hogan"/>
    <x v="3"/>
    <n v="0.03"/>
    <n v="37.94"/>
    <n v="5.08"/>
    <x v="1"/>
    <x v="2"/>
    <s v="Office Supplies"/>
    <x v="7"/>
    <s v="Wrap Bag"/>
    <s v="Snap-A-Way® Black Print Carbonless Ruled Speed Letter, Triplicate"/>
    <n v="0.38"/>
    <s v="United States"/>
    <x v="2"/>
    <x v="14"/>
    <x v="302"/>
    <n v="97062"/>
    <x v="41"/>
    <d v="2015-02-13T00:00:00"/>
    <x v="475"/>
    <n v="1"/>
    <n v="39.97"/>
    <n v="90258"/>
    <n v="37.909999999999997"/>
    <x v="2"/>
  </r>
  <r>
    <n v="16"/>
    <s v="Sarah Ramsey"/>
    <x v="1"/>
    <n v="0.04"/>
    <n v="2.98"/>
    <n v="1.58"/>
    <x v="1"/>
    <x v="0"/>
    <s v="Office Supplies"/>
    <x v="14"/>
    <s v="Wrap Bag"/>
    <s v="Staples Gold Paper Clips"/>
    <n v="0.39"/>
    <s v="United States"/>
    <x v="3"/>
    <x v="11"/>
    <x v="303"/>
    <n v="13210"/>
    <x v="42"/>
    <d v="2015-02-15T00:00:00"/>
    <x v="476"/>
    <n v="6"/>
    <n v="18.8"/>
    <n v="86836"/>
    <n v="2.94"/>
    <x v="3"/>
  </r>
  <r>
    <n v="16"/>
    <s v="Sarah Ramsey"/>
    <x v="1"/>
    <n v="0.05"/>
    <n v="115.99"/>
    <n v="2.5"/>
    <x v="1"/>
    <x v="0"/>
    <s v="Technology"/>
    <x v="12"/>
    <s v="Small Box"/>
    <s v="StarTAC 7797"/>
    <n v="0.55000000000000004"/>
    <s v="United States"/>
    <x v="3"/>
    <x v="11"/>
    <x v="303"/>
    <n v="13210"/>
    <x v="42"/>
    <d v="2015-02-14T00:00:00"/>
    <x v="477"/>
    <n v="10"/>
    <n v="945.99"/>
    <n v="86836"/>
    <n v="115.94"/>
    <x v="3"/>
  </r>
  <r>
    <n v="190"/>
    <s v="Lloyd Norris"/>
    <x v="1"/>
    <n v="0.1"/>
    <n v="58.1"/>
    <n v="1.49"/>
    <x v="1"/>
    <x v="3"/>
    <s v="Office Supplies"/>
    <x v="5"/>
    <s v="Small Box"/>
    <s v="Avery Arch Ring Binders"/>
    <n v="0.38"/>
    <s v="United States"/>
    <x v="1"/>
    <x v="10"/>
    <x v="304"/>
    <n v="60004"/>
    <x v="42"/>
    <d v="2015-02-13T00:00:00"/>
    <x v="478"/>
    <n v="3"/>
    <n v="164.71"/>
    <n v="89092"/>
    <n v="58"/>
    <x v="1"/>
  </r>
  <r>
    <n v="191"/>
    <s v="Gerald Kearney"/>
    <x v="1"/>
    <n v="0.01"/>
    <n v="80.48"/>
    <n v="4.5"/>
    <x v="1"/>
    <x v="3"/>
    <s v="Office Supplies"/>
    <x v="8"/>
    <s v="Small Box"/>
    <s v="APC 7 Outlet Network SurgeArrest Surge Protector"/>
    <n v="0.55000000000000004"/>
    <s v="United States"/>
    <x v="1"/>
    <x v="10"/>
    <x v="305"/>
    <n v="60505"/>
    <x v="42"/>
    <d v="2015-02-15T00:00:00"/>
    <x v="479"/>
    <n v="1"/>
    <n v="79.680000000000007"/>
    <n v="89092"/>
    <n v="80.47"/>
    <x v="1"/>
  </r>
  <r>
    <n v="3046"/>
    <s v="Andrew Pearce"/>
    <x v="1"/>
    <n v="0.05"/>
    <n v="120.98"/>
    <n v="30"/>
    <x v="0"/>
    <x v="0"/>
    <s v="Furniture"/>
    <x v="9"/>
    <s v="Jumbo Drum"/>
    <s v="Hon Every-Day® Chair Series Swivel Task Chairs"/>
    <n v="0.64"/>
    <s v="United States"/>
    <x v="1"/>
    <x v="38"/>
    <x v="195"/>
    <n v="66209"/>
    <x v="42"/>
    <d v="2015-02-14T00:00:00"/>
    <x v="480"/>
    <n v="2"/>
    <n v="251.06"/>
    <n v="86103"/>
    <n v="120.93"/>
    <x v="1"/>
  </r>
  <r>
    <n v="954"/>
    <s v="Tony Chandler"/>
    <x v="2"/>
    <n v="0.1"/>
    <n v="7.31"/>
    <n v="0.49"/>
    <x v="1"/>
    <x v="0"/>
    <s v="Office Supplies"/>
    <x v="13"/>
    <s v="Small Box"/>
    <s v="Self-Adhesive Address Labels for Typewriters by Universal"/>
    <n v="0.38"/>
    <s v="United States"/>
    <x v="1"/>
    <x v="18"/>
    <x v="306"/>
    <n v="75067"/>
    <x v="42"/>
    <d v="2015-02-21T00:00:00"/>
    <x v="481"/>
    <n v="4"/>
    <n v="27.63"/>
    <n v="90771"/>
    <n v="7.21"/>
    <x v="1"/>
  </r>
  <r>
    <n v="954"/>
    <s v="Tony Chandler"/>
    <x v="2"/>
    <n v="0.08"/>
    <n v="6.7"/>
    <n v="1.56"/>
    <x v="1"/>
    <x v="0"/>
    <s v="Office Supplies"/>
    <x v="2"/>
    <s v="Wrap Bag"/>
    <s v="Turquoise Lead Holder with Pocket Clip"/>
    <n v="0.52"/>
    <s v="United States"/>
    <x v="1"/>
    <x v="18"/>
    <x v="306"/>
    <n v="75067"/>
    <x v="42"/>
    <d v="2015-02-12T00:00:00"/>
    <x v="482"/>
    <n v="5"/>
    <n v="31.21"/>
    <n v="90771"/>
    <n v="6.62"/>
    <x v="1"/>
  </r>
  <r>
    <n v="1743"/>
    <s v="Paige Jacobs"/>
    <x v="4"/>
    <n v="0"/>
    <n v="55.99"/>
    <n v="2.5"/>
    <x v="1"/>
    <x v="1"/>
    <s v="Technology"/>
    <x v="12"/>
    <s v="Small Pack"/>
    <s v="Accessory28"/>
    <n v="0.83"/>
    <s v="United States"/>
    <x v="1"/>
    <x v="18"/>
    <x v="307"/>
    <n v="77546"/>
    <x v="42"/>
    <d v="2015-02-14T00:00:00"/>
    <x v="483"/>
    <n v="1"/>
    <n v="52.1"/>
    <n v="91025"/>
    <n v="55.99"/>
    <x v="1"/>
  </r>
  <r>
    <n v="2553"/>
    <s v="Virginia McNeill"/>
    <x v="4"/>
    <n v="0.03"/>
    <n v="12.53"/>
    <n v="7.17"/>
    <x v="1"/>
    <x v="2"/>
    <s v="Office Supplies"/>
    <x v="5"/>
    <s v="Small Box"/>
    <s v="GBC ProClick Spines for 32-Hole Punch"/>
    <n v="0.38"/>
    <s v="United States"/>
    <x v="1"/>
    <x v="30"/>
    <x v="308"/>
    <n v="53142"/>
    <x v="42"/>
    <d v="2015-02-13T00:00:00"/>
    <x v="484"/>
    <n v="1"/>
    <n v="19.32"/>
    <n v="86528"/>
    <n v="12.5"/>
    <x v="1"/>
  </r>
  <r>
    <n v="3324"/>
    <s v="Leslie Jacobson"/>
    <x v="4"/>
    <n v="0.05"/>
    <n v="6.48"/>
    <n v="8.19"/>
    <x v="1"/>
    <x v="1"/>
    <s v="Office Supplies"/>
    <x v="7"/>
    <s v="Small Box"/>
    <s v="Xerox 217"/>
    <n v="0.37"/>
    <s v="United States"/>
    <x v="2"/>
    <x v="41"/>
    <x v="309"/>
    <n v="85335"/>
    <x v="42"/>
    <d v="2015-02-15T00:00:00"/>
    <x v="485"/>
    <n v="9"/>
    <n v="58.5"/>
    <n v="90985"/>
    <n v="6.4300000000000006"/>
    <x v="2"/>
  </r>
  <r>
    <n v="3369"/>
    <s v="Stacy Byrne"/>
    <x v="4"/>
    <n v="0.06"/>
    <n v="7.1"/>
    <n v="6.05"/>
    <x v="1"/>
    <x v="2"/>
    <s v="Office Supplies"/>
    <x v="5"/>
    <s v="Small Box"/>
    <s v="Wilson Jones Hanging View Binder, White, 1&quot;"/>
    <n v="0.39"/>
    <s v="United States"/>
    <x v="3"/>
    <x v="27"/>
    <x v="310"/>
    <n v="43081"/>
    <x v="42"/>
    <d v="2015-02-13T00:00:00"/>
    <x v="486"/>
    <n v="4"/>
    <n v="29.99"/>
    <n v="90500"/>
    <n v="7.04"/>
    <x v="3"/>
  </r>
  <r>
    <n v="1298"/>
    <s v="Herbert Beard"/>
    <x v="3"/>
    <n v="0.04"/>
    <n v="150.97999999999999"/>
    <n v="13.99"/>
    <x v="1"/>
    <x v="2"/>
    <s v="Technology"/>
    <x v="3"/>
    <s v="Medium Box"/>
    <s v="Canon MP41DH Printing Calculator"/>
    <n v="0.38"/>
    <s v="United States"/>
    <x v="1"/>
    <x v="18"/>
    <x v="311"/>
    <n v="75482"/>
    <x v="42"/>
    <d v="2015-02-15T00:00:00"/>
    <x v="487"/>
    <n v="6"/>
    <n v="878.34"/>
    <n v="90662"/>
    <n v="150.94"/>
    <x v="1"/>
  </r>
  <r>
    <n v="1298"/>
    <s v="Herbert Beard"/>
    <x v="3"/>
    <n v="0.04"/>
    <n v="176.19"/>
    <n v="11.87"/>
    <x v="1"/>
    <x v="2"/>
    <s v="Office Supplies"/>
    <x v="6"/>
    <s v="Small Box"/>
    <s v="Fellowes High-Stak® Drawer Files"/>
    <n v="0.62"/>
    <s v="United States"/>
    <x v="1"/>
    <x v="18"/>
    <x v="311"/>
    <n v="75482"/>
    <x v="42"/>
    <d v="2015-02-14T00:00:00"/>
    <x v="488"/>
    <n v="4"/>
    <n v="676.57"/>
    <n v="90662"/>
    <n v="176.15"/>
    <x v="1"/>
  </r>
  <r>
    <n v="2020"/>
    <s v="Erika Jordan"/>
    <x v="0"/>
    <n v="0.02"/>
    <n v="120.98"/>
    <n v="58.64"/>
    <x v="0"/>
    <x v="2"/>
    <s v="Furniture"/>
    <x v="10"/>
    <s v="Jumbo Box"/>
    <s v="O'Sullivan Living Dimensions 2-Shelf Bookcases"/>
    <n v="0.75"/>
    <s v="United States"/>
    <x v="3"/>
    <x v="28"/>
    <x v="312"/>
    <n v="15239"/>
    <x v="43"/>
    <d v="2015-02-15T00:00:00"/>
    <x v="489"/>
    <n v="11"/>
    <n v="1370.99"/>
    <n v="86933"/>
    <n v="120.96000000000001"/>
    <x v="3"/>
  </r>
  <r>
    <n v="3342"/>
    <s v="Paul Tate"/>
    <x v="0"/>
    <n v="0.03"/>
    <n v="194.3"/>
    <n v="11.54"/>
    <x v="1"/>
    <x v="2"/>
    <s v="Furniture"/>
    <x v="11"/>
    <s v="Large Box"/>
    <s v="Electrix Halogen Magnifier Lamp"/>
    <n v="0.59"/>
    <s v="United States"/>
    <x v="3"/>
    <x v="31"/>
    <x v="82"/>
    <n v="20006"/>
    <x v="43"/>
    <d v="2015-02-15T00:00:00"/>
    <x v="490"/>
    <n v="42"/>
    <n v="8549.0400000000009"/>
    <n v="21572"/>
    <n v="194.27"/>
    <x v="3"/>
  </r>
  <r>
    <n v="3344"/>
    <s v="Jim Hinson"/>
    <x v="0"/>
    <n v="0.03"/>
    <n v="194.3"/>
    <n v="11.54"/>
    <x v="1"/>
    <x v="2"/>
    <s v="Furniture"/>
    <x v="11"/>
    <s v="Large Box"/>
    <s v="Electrix Halogen Magnifier Lamp"/>
    <n v="0.59"/>
    <s v="United States"/>
    <x v="1"/>
    <x v="25"/>
    <x v="313"/>
    <n v="48307"/>
    <x v="43"/>
    <d v="2015-02-15T00:00:00"/>
    <x v="491"/>
    <n v="11"/>
    <n v="2239.0300000000002"/>
    <n v="89928"/>
    <n v="194.27"/>
    <x v="1"/>
  </r>
  <r>
    <n v="1554"/>
    <s v="Joan Floyd"/>
    <x v="1"/>
    <n v="0.03"/>
    <n v="124.49"/>
    <n v="51.94"/>
    <x v="0"/>
    <x v="1"/>
    <s v="Furniture"/>
    <x v="0"/>
    <s v="Jumbo Box"/>
    <s v="Bevis 36 x 72 Conference Tables"/>
    <n v="0.63"/>
    <s v="United States"/>
    <x v="0"/>
    <x v="0"/>
    <x v="314"/>
    <n v="39503"/>
    <x v="43"/>
    <d v="2015-02-14T00:00:00"/>
    <x v="492"/>
    <n v="7"/>
    <n v="894.88"/>
    <n v="87487"/>
    <n v="124.46"/>
    <x v="0"/>
  </r>
  <r>
    <n v="2897"/>
    <s v="Betty Giles"/>
    <x v="1"/>
    <n v="0.05"/>
    <n v="80.97"/>
    <n v="30.06"/>
    <x v="0"/>
    <x v="2"/>
    <s v="Technology"/>
    <x v="3"/>
    <s v="Jumbo Box"/>
    <s v="Hewlett-Packard Deskjet 940 REFURBISHED Color Inkjet Printer"/>
    <n v="0.4"/>
    <s v="United States"/>
    <x v="1"/>
    <x v="7"/>
    <x v="315"/>
    <n v="55369"/>
    <x v="43"/>
    <d v="2015-02-14T00:00:00"/>
    <x v="493"/>
    <n v="11"/>
    <n v="904.25"/>
    <n v="86926"/>
    <n v="80.92"/>
    <x v="1"/>
  </r>
  <r>
    <n v="2897"/>
    <s v="Betty Giles"/>
    <x v="1"/>
    <n v="0"/>
    <n v="6.48"/>
    <n v="10.050000000000001"/>
    <x v="1"/>
    <x v="2"/>
    <s v="Office Supplies"/>
    <x v="7"/>
    <s v="Small Box"/>
    <s v="Xerox 1997"/>
    <n v="0.37"/>
    <s v="United States"/>
    <x v="1"/>
    <x v="7"/>
    <x v="315"/>
    <n v="55369"/>
    <x v="43"/>
    <d v="2015-02-15T00:00:00"/>
    <x v="494"/>
    <n v="2"/>
    <n v="16.309999999999999"/>
    <n v="86926"/>
    <n v="6.48"/>
    <x v="1"/>
  </r>
  <r>
    <n v="2058"/>
    <s v="Louise Webster Sharma"/>
    <x v="4"/>
    <n v="7.0000000000000007E-2"/>
    <n v="5.98"/>
    <n v="5.46"/>
    <x v="1"/>
    <x v="3"/>
    <s v="Office Supplies"/>
    <x v="7"/>
    <s v="Small Box"/>
    <s v="Xerox 1983"/>
    <n v="0.36"/>
    <s v="United States"/>
    <x v="0"/>
    <x v="9"/>
    <x v="316"/>
    <n v="28601"/>
    <x v="43"/>
    <d v="2015-02-15T00:00:00"/>
    <x v="495"/>
    <n v="5"/>
    <n v="32.76"/>
    <n v="88040"/>
    <n v="5.91"/>
    <x v="0"/>
  </r>
  <r>
    <n v="3170"/>
    <s v="Lawrence Haas"/>
    <x v="4"/>
    <n v="0.1"/>
    <n v="7.28"/>
    <n v="5.47"/>
    <x v="1"/>
    <x v="3"/>
    <s v="Office Supplies"/>
    <x v="7"/>
    <s v="Small Box"/>
    <s v="Southworth Structures Collection™"/>
    <n v="0.35"/>
    <s v="United States"/>
    <x v="0"/>
    <x v="12"/>
    <x v="317"/>
    <n v="34952"/>
    <x v="43"/>
    <d v="2015-02-13T00:00:00"/>
    <x v="496"/>
    <n v="12"/>
    <n v="83.14"/>
    <n v="86489"/>
    <n v="7.1800000000000006"/>
    <x v="0"/>
  </r>
  <r>
    <n v="2190"/>
    <s v="Marvin Patrick"/>
    <x v="0"/>
    <n v="0.05"/>
    <n v="16.98"/>
    <n v="7.78"/>
    <x v="1"/>
    <x v="2"/>
    <s v="Office Supplies"/>
    <x v="2"/>
    <s v="Small Pack"/>
    <s v="Stanley Bostitch Contemporary Electric Pencil Sharpeners"/>
    <n v="0.56999999999999995"/>
    <s v="United States"/>
    <x v="1"/>
    <x v="25"/>
    <x v="318"/>
    <n v="48227"/>
    <x v="44"/>
    <d v="2015-02-16T00:00:00"/>
    <x v="497"/>
    <n v="45"/>
    <n v="761.67"/>
    <n v="41636"/>
    <n v="16.93"/>
    <x v="1"/>
  </r>
  <r>
    <n v="2190"/>
    <s v="Marvin Patrick"/>
    <x v="0"/>
    <n v="0.03"/>
    <n v="115.99"/>
    <n v="4.2300000000000004"/>
    <x v="1"/>
    <x v="2"/>
    <s v="Technology"/>
    <x v="12"/>
    <s v="Small Box"/>
    <s v="282"/>
    <n v="0.56000000000000005"/>
    <s v="United States"/>
    <x v="1"/>
    <x v="25"/>
    <x v="318"/>
    <n v="48227"/>
    <x v="44"/>
    <d v="2015-02-16T00:00:00"/>
    <x v="498"/>
    <n v="49"/>
    <n v="5014.07"/>
    <n v="41636"/>
    <n v="115.96"/>
    <x v="1"/>
  </r>
  <r>
    <n v="2193"/>
    <s v="Donald Melton"/>
    <x v="0"/>
    <n v="0.05"/>
    <n v="16.98"/>
    <n v="7.78"/>
    <x v="1"/>
    <x v="2"/>
    <s v="Office Supplies"/>
    <x v="2"/>
    <s v="Small Pack"/>
    <s v="Stanley Bostitch Contemporary Electric Pencil Sharpeners"/>
    <n v="0.56999999999999995"/>
    <s v="United States"/>
    <x v="0"/>
    <x v="9"/>
    <x v="9"/>
    <n v="28560"/>
    <x v="44"/>
    <d v="2015-02-16T00:00:00"/>
    <x v="499"/>
    <n v="11"/>
    <n v="186.19"/>
    <n v="90685"/>
    <n v="16.93"/>
    <x v="0"/>
  </r>
  <r>
    <n v="2193"/>
    <s v="Donald Melton"/>
    <x v="0"/>
    <n v="0.03"/>
    <n v="115.99"/>
    <n v="4.2300000000000004"/>
    <x v="1"/>
    <x v="2"/>
    <s v="Technology"/>
    <x v="12"/>
    <s v="Small Box"/>
    <s v="282"/>
    <n v="0.56000000000000005"/>
    <s v="United States"/>
    <x v="0"/>
    <x v="9"/>
    <x v="9"/>
    <n v="28560"/>
    <x v="44"/>
    <d v="2015-02-16T00:00:00"/>
    <x v="500"/>
    <n v="12"/>
    <n v="1227.94"/>
    <n v="90685"/>
    <n v="115.96"/>
    <x v="0"/>
  </r>
  <r>
    <n v="2358"/>
    <s v="Danielle Baird"/>
    <x v="0"/>
    <n v="0.05"/>
    <n v="2.08"/>
    <n v="2.56"/>
    <x v="1"/>
    <x v="2"/>
    <s v="Office Supplies"/>
    <x v="16"/>
    <s v="Small Pack"/>
    <s v="Kleencut® Forged Office Shears by Acme United Corporation"/>
    <n v="0.55000000000000004"/>
    <s v="United States"/>
    <x v="0"/>
    <x v="12"/>
    <x v="297"/>
    <n v="33311"/>
    <x v="44"/>
    <d v="2015-02-16T00:00:00"/>
    <x v="501"/>
    <n v="19"/>
    <n v="40.93"/>
    <n v="88268"/>
    <n v="2.0300000000000002"/>
    <x v="0"/>
  </r>
  <r>
    <n v="2490"/>
    <s v="Pauline Finch"/>
    <x v="0"/>
    <n v="0.09"/>
    <n v="348.21"/>
    <n v="40.19"/>
    <x v="0"/>
    <x v="2"/>
    <s v="Furniture"/>
    <x v="0"/>
    <s v="Jumbo Box"/>
    <s v="Bretford CR4500 Series Slim Rectangular Table"/>
    <n v="0.62"/>
    <s v="United States"/>
    <x v="2"/>
    <x v="8"/>
    <x v="106"/>
    <n v="92627"/>
    <x v="44"/>
    <d v="2015-02-16T00:00:00"/>
    <x v="502"/>
    <n v="2"/>
    <n v="662.8"/>
    <n v="86884"/>
    <n v="348.12"/>
    <x v="2"/>
  </r>
  <r>
    <n v="2491"/>
    <s v="Sean N Boyer"/>
    <x v="0"/>
    <n v="0.09"/>
    <n v="348.21"/>
    <n v="40.19"/>
    <x v="0"/>
    <x v="2"/>
    <s v="Furniture"/>
    <x v="0"/>
    <s v="Jumbo Box"/>
    <s v="Bretford CR4500 Series Slim Rectangular Table"/>
    <n v="0.62"/>
    <s v="United States"/>
    <x v="2"/>
    <x v="8"/>
    <x v="10"/>
    <n v="90045"/>
    <x v="44"/>
    <d v="2015-02-16T00:00:00"/>
    <x v="502"/>
    <n v="8"/>
    <n v="2651.21"/>
    <n v="48836"/>
    <n v="348.12"/>
    <x v="2"/>
  </r>
  <r>
    <n v="3069"/>
    <s v="Tiffany Merrill"/>
    <x v="0"/>
    <n v="0.09"/>
    <n v="1.82"/>
    <n v="0.83"/>
    <x v="1"/>
    <x v="1"/>
    <s v="Office Supplies"/>
    <x v="2"/>
    <s v="Wrap Bag"/>
    <s v="Newell 307"/>
    <n v="0.56999999999999995"/>
    <s v="United States"/>
    <x v="1"/>
    <x v="7"/>
    <x v="319"/>
    <n v="55128"/>
    <x v="44"/>
    <d v="2015-02-15T00:00:00"/>
    <x v="503"/>
    <n v="22"/>
    <n v="36.82"/>
    <n v="88192"/>
    <n v="1.73"/>
    <x v="1"/>
  </r>
  <r>
    <n v="3393"/>
    <s v="Irene Murphy"/>
    <x v="0"/>
    <n v="0.08"/>
    <n v="4.4800000000000004"/>
    <n v="2.5"/>
    <x v="1"/>
    <x v="1"/>
    <s v="Office Supplies"/>
    <x v="15"/>
    <s v="Small Box"/>
    <s v="Ampad #10 Peel &amp; Seel® Holiday Envelopes"/>
    <n v="0.37"/>
    <s v="United States"/>
    <x v="2"/>
    <x v="4"/>
    <x v="320"/>
    <n v="99163"/>
    <x v="44"/>
    <d v="2015-02-15T00:00:00"/>
    <x v="504"/>
    <n v="19"/>
    <n v="80.2"/>
    <n v="87909"/>
    <n v="4.4000000000000004"/>
    <x v="2"/>
  </r>
  <r>
    <n v="306"/>
    <s v="Thomas McAllister"/>
    <x v="1"/>
    <n v="0.01"/>
    <n v="8.33"/>
    <n v="1.99"/>
    <x v="1"/>
    <x v="0"/>
    <s v="Technology"/>
    <x v="1"/>
    <s v="Small Pack"/>
    <s v="80 Minute Slim Jewel Case CD-R , 10/Pack - Staples"/>
    <n v="0.52"/>
    <s v="United States"/>
    <x v="3"/>
    <x v="36"/>
    <x v="321"/>
    <n v="21208"/>
    <x v="44"/>
    <d v="2015-02-15T00:00:00"/>
    <x v="505"/>
    <n v="8"/>
    <n v="70.16"/>
    <n v="87057"/>
    <n v="8.32"/>
    <x v="3"/>
  </r>
  <r>
    <n v="306"/>
    <s v="Thomas McAllister"/>
    <x v="1"/>
    <n v="0.04"/>
    <n v="85.99"/>
    <n v="0.99"/>
    <x v="1"/>
    <x v="0"/>
    <s v="Technology"/>
    <x v="12"/>
    <s v="Wrap Bag"/>
    <s v="Accessory34"/>
    <n v="0.55000000000000004"/>
    <s v="United States"/>
    <x v="3"/>
    <x v="36"/>
    <x v="321"/>
    <n v="21208"/>
    <x v="44"/>
    <d v="2015-02-16T00:00:00"/>
    <x v="506"/>
    <n v="17"/>
    <n v="1240.57"/>
    <n v="87057"/>
    <n v="85.949999999999989"/>
    <x v="3"/>
  </r>
  <r>
    <n v="308"/>
    <s v="Glen Caldwell"/>
    <x v="1"/>
    <n v="0.01"/>
    <n v="8.33"/>
    <n v="1.99"/>
    <x v="1"/>
    <x v="0"/>
    <s v="Technology"/>
    <x v="1"/>
    <s v="Small Pack"/>
    <s v="80 Minute Slim Jewel Case CD-R , 10/Pack - Staples"/>
    <n v="0.52"/>
    <s v="United States"/>
    <x v="2"/>
    <x v="4"/>
    <x v="20"/>
    <n v="98115"/>
    <x v="44"/>
    <d v="2015-02-15T00:00:00"/>
    <x v="507"/>
    <n v="32"/>
    <n v="280.62"/>
    <n v="37760"/>
    <n v="8.32"/>
    <x v="2"/>
  </r>
  <r>
    <n v="1156"/>
    <s v="Edith Forbes"/>
    <x v="1"/>
    <n v="0.06"/>
    <n v="175.99"/>
    <n v="8.99"/>
    <x v="1"/>
    <x v="1"/>
    <s v="Technology"/>
    <x v="12"/>
    <s v="Small Box"/>
    <s v="2180"/>
    <n v="0.56999999999999995"/>
    <s v="United States"/>
    <x v="3"/>
    <x v="35"/>
    <x v="322"/>
    <n v="1876"/>
    <x v="44"/>
    <d v="2015-02-15T00:00:00"/>
    <x v="508"/>
    <n v="7"/>
    <n v="1013.84"/>
    <n v="90855"/>
    <n v="175.93"/>
    <x v="3"/>
  </r>
  <r>
    <n v="1745"/>
    <s v="Herbert Holden"/>
    <x v="2"/>
    <n v="0.04"/>
    <n v="60.65"/>
    <n v="12.23"/>
    <x v="1"/>
    <x v="2"/>
    <s v="Furniture"/>
    <x v="11"/>
    <s v="Medium Box"/>
    <s v="Tenex Traditional Chairmats for Medium Pile Carpet, Standard Lip, 36&quot; x 48&quot;"/>
    <n v="0.64"/>
    <s v="United States"/>
    <x v="0"/>
    <x v="5"/>
    <x v="78"/>
    <n v="30305"/>
    <x v="44"/>
    <d v="2015-02-16T00:00:00"/>
    <x v="509"/>
    <n v="4"/>
    <n v="256.77"/>
    <n v="13408"/>
    <n v="60.61"/>
    <x v="0"/>
  </r>
  <r>
    <n v="1749"/>
    <s v="Sherri P Stephens"/>
    <x v="2"/>
    <n v="0.04"/>
    <n v="60.65"/>
    <n v="12.23"/>
    <x v="1"/>
    <x v="2"/>
    <s v="Furniture"/>
    <x v="11"/>
    <s v="Medium Box"/>
    <s v="Tenex Traditional Chairmats for Medium Pile Carpet, Standard Lip, 36&quot; x 48&quot;"/>
    <n v="0.64"/>
    <s v="United States"/>
    <x v="1"/>
    <x v="19"/>
    <x v="79"/>
    <n v="73505"/>
    <x v="44"/>
    <d v="2015-02-16T00:00:00"/>
    <x v="510"/>
    <n v="1"/>
    <n v="64.19"/>
    <n v="87244"/>
    <n v="60.61"/>
    <x v="1"/>
  </r>
  <r>
    <n v="639"/>
    <s v="Lois Rowland"/>
    <x v="3"/>
    <n v="0"/>
    <n v="236.97"/>
    <n v="59.24"/>
    <x v="0"/>
    <x v="1"/>
    <s v="Furniture"/>
    <x v="0"/>
    <s v="Jumbo Box"/>
    <s v="Chromcraft Rectangular Conference Tables"/>
    <n v="0.61"/>
    <s v="United States"/>
    <x v="2"/>
    <x v="8"/>
    <x v="323"/>
    <n v="93454"/>
    <x v="44"/>
    <d v="2015-02-15T00:00:00"/>
    <x v="511"/>
    <n v="9"/>
    <n v="1769.91"/>
    <n v="87952"/>
    <n v="236.97"/>
    <x v="2"/>
  </r>
  <r>
    <n v="640"/>
    <s v="Neal Wolfe"/>
    <x v="3"/>
    <n v="0"/>
    <n v="236.97"/>
    <n v="59.24"/>
    <x v="0"/>
    <x v="1"/>
    <s v="Furniture"/>
    <x v="0"/>
    <s v="Jumbo Box"/>
    <s v="Chromcraft Rectangular Conference Tables"/>
    <n v="0.61"/>
    <s v="United States"/>
    <x v="2"/>
    <x v="4"/>
    <x v="20"/>
    <n v="98119"/>
    <x v="44"/>
    <d v="2015-02-15T00:00:00"/>
    <x v="511"/>
    <n v="34"/>
    <n v="6686.34"/>
    <n v="56452"/>
    <n v="236.97"/>
    <x v="2"/>
  </r>
  <r>
    <n v="1682"/>
    <s v="Julie Edwards"/>
    <x v="3"/>
    <n v="0.04"/>
    <n v="6.28"/>
    <n v="5.41"/>
    <x v="1"/>
    <x v="1"/>
    <s v="Furniture"/>
    <x v="11"/>
    <s v="Small Box"/>
    <s v="Eldon® 200 Class™ Desk Accessories"/>
    <n v="0.53"/>
    <s v="United States"/>
    <x v="1"/>
    <x v="10"/>
    <x v="129"/>
    <n v="60611"/>
    <x v="44"/>
    <d v="2015-02-16T00:00:00"/>
    <x v="512"/>
    <n v="43"/>
    <n v="284.48"/>
    <n v="14115"/>
    <n v="6.24"/>
    <x v="1"/>
  </r>
  <r>
    <n v="1683"/>
    <s v="Wesley Corbett"/>
    <x v="3"/>
    <n v="0.04"/>
    <n v="6.28"/>
    <n v="5.41"/>
    <x v="1"/>
    <x v="1"/>
    <s v="Furniture"/>
    <x v="11"/>
    <s v="Small Box"/>
    <s v="Eldon® 200 Class™ Desk Accessories"/>
    <n v="0.53"/>
    <s v="United States"/>
    <x v="1"/>
    <x v="18"/>
    <x v="324"/>
    <n v="77301"/>
    <x v="44"/>
    <d v="2015-02-16T00:00:00"/>
    <x v="513"/>
    <n v="11"/>
    <n v="72.77"/>
    <n v="90612"/>
    <n v="6.24"/>
    <x v="1"/>
  </r>
  <r>
    <n v="11"/>
    <s v="Marcus Dunlap"/>
    <x v="0"/>
    <n v="0.06"/>
    <n v="9.48"/>
    <n v="7.29"/>
    <x v="1"/>
    <x v="2"/>
    <s v="Furniture"/>
    <x v="11"/>
    <s v="Small Pack"/>
    <s v="DAX Two-Tone Rosewood/Black Document Frame, Desktop, 5 x 7"/>
    <n v="0.45"/>
    <s v="United States"/>
    <x v="3"/>
    <x v="33"/>
    <x v="325"/>
    <n v="7203"/>
    <x v="45"/>
    <d v="2015-02-17T00:00:00"/>
    <x v="514"/>
    <n v="22"/>
    <n v="211.15"/>
    <n v="90192"/>
    <n v="9.42"/>
    <x v="3"/>
  </r>
  <r>
    <n v="596"/>
    <s v="Doris Fitzpatrick"/>
    <x v="0"/>
    <n v="0.03"/>
    <n v="3.8"/>
    <n v="1.49"/>
    <x v="1"/>
    <x v="1"/>
    <s v="Office Supplies"/>
    <x v="5"/>
    <s v="Small Box"/>
    <s v="Durable Pressboard Binders"/>
    <n v="0.38"/>
    <s v="United States"/>
    <x v="1"/>
    <x v="2"/>
    <x v="326"/>
    <n v="46032"/>
    <x v="45"/>
    <d v="2015-02-17T00:00:00"/>
    <x v="515"/>
    <n v="6"/>
    <n v="24.27"/>
    <n v="86308"/>
    <n v="3.77"/>
    <x v="1"/>
  </r>
  <r>
    <n v="596"/>
    <s v="Doris Fitzpatrick"/>
    <x v="0"/>
    <n v="7.0000000000000007E-2"/>
    <n v="7.98"/>
    <n v="1.25"/>
    <x v="1"/>
    <x v="1"/>
    <s v="Office Supplies"/>
    <x v="7"/>
    <s v="Wrap Bag"/>
    <s v="Adams Telephone Message Book w/Frequently-Called Numbers Space, 400 Messages per Book"/>
    <n v="0.35"/>
    <s v="United States"/>
    <x v="1"/>
    <x v="2"/>
    <x v="326"/>
    <n v="46032"/>
    <x v="45"/>
    <d v="2015-02-17T00:00:00"/>
    <x v="516"/>
    <n v="5"/>
    <n v="38.53"/>
    <n v="86308"/>
    <n v="7.91"/>
    <x v="1"/>
  </r>
  <r>
    <n v="596"/>
    <s v="Doris Fitzpatrick"/>
    <x v="0"/>
    <n v="7.0000000000000007E-2"/>
    <n v="417.4"/>
    <n v="75.23"/>
    <x v="0"/>
    <x v="1"/>
    <s v="Furniture"/>
    <x v="0"/>
    <s v="Jumbo Box"/>
    <s v="Bretford “Just In Time” Height-Adjustable Multi-Task Work Tables"/>
    <n v="0.79"/>
    <s v="United States"/>
    <x v="1"/>
    <x v="2"/>
    <x v="326"/>
    <n v="46032"/>
    <x v="45"/>
    <d v="2015-02-16T00:00:00"/>
    <x v="517"/>
    <n v="12"/>
    <n v="4910.72"/>
    <n v="86308"/>
    <n v="417.33"/>
    <x v="1"/>
  </r>
  <r>
    <n v="2260"/>
    <s v="Geoffrey H Wong"/>
    <x v="0"/>
    <n v="0.02"/>
    <n v="4.9800000000000004"/>
    <n v="0.49"/>
    <x v="1"/>
    <x v="3"/>
    <s v="Office Supplies"/>
    <x v="13"/>
    <s v="Small Box"/>
    <s v="Avery White Multi-Purpose Labels"/>
    <n v="0.39"/>
    <s v="United States"/>
    <x v="0"/>
    <x v="5"/>
    <x v="327"/>
    <n v="30161"/>
    <x v="45"/>
    <d v="2015-02-16T00:00:00"/>
    <x v="518"/>
    <n v="17"/>
    <n v="87.11"/>
    <n v="89601"/>
    <n v="4.9600000000000009"/>
    <x v="0"/>
  </r>
  <r>
    <n v="2260"/>
    <s v="Geoffrey H Wong"/>
    <x v="0"/>
    <n v="0.01"/>
    <n v="20.99"/>
    <n v="0.99"/>
    <x v="1"/>
    <x v="3"/>
    <s v="Technology"/>
    <x v="12"/>
    <s v="Small Pack"/>
    <s v="Accessory15"/>
    <n v="0.83"/>
    <s v="United States"/>
    <x v="0"/>
    <x v="5"/>
    <x v="327"/>
    <n v="30161"/>
    <x v="45"/>
    <d v="2015-02-16T00:00:00"/>
    <x v="519"/>
    <n v="9"/>
    <n v="170.46"/>
    <n v="89601"/>
    <n v="20.979999999999997"/>
    <x v="0"/>
  </r>
  <r>
    <n v="3211"/>
    <s v="Jonathan Crabtree"/>
    <x v="1"/>
    <n v="0.1"/>
    <n v="7.31"/>
    <n v="0.49"/>
    <x v="1"/>
    <x v="3"/>
    <s v="Office Supplies"/>
    <x v="13"/>
    <s v="Small Box"/>
    <s v="Self-Adhesive Address Labels for Typewriters by Universal"/>
    <n v="0.38"/>
    <s v="United States"/>
    <x v="1"/>
    <x v="10"/>
    <x v="328"/>
    <n v="60101"/>
    <x v="45"/>
    <d v="2015-02-16T00:00:00"/>
    <x v="520"/>
    <n v="12"/>
    <n v="79.739999999999995"/>
    <n v="91522"/>
    <n v="7.21"/>
    <x v="1"/>
  </r>
  <r>
    <n v="3211"/>
    <s v="Jonathan Crabtree"/>
    <x v="1"/>
    <n v="0.1"/>
    <n v="20.99"/>
    <n v="2.5"/>
    <x v="1"/>
    <x v="3"/>
    <s v="Technology"/>
    <x v="12"/>
    <s v="Wrap Bag"/>
    <s v="Accessory37"/>
    <n v="0.81"/>
    <s v="United States"/>
    <x v="1"/>
    <x v="10"/>
    <x v="328"/>
    <n v="60101"/>
    <x v="45"/>
    <d v="2015-02-16T00:00:00"/>
    <x v="521"/>
    <n v="23"/>
    <n v="392.45"/>
    <n v="91522"/>
    <n v="20.889999999999997"/>
    <x v="1"/>
  </r>
  <r>
    <n v="393"/>
    <s v="Shawn Combs"/>
    <x v="2"/>
    <n v="7.0000000000000007E-2"/>
    <n v="9.7100000000000009"/>
    <n v="9.4499999999999993"/>
    <x v="1"/>
    <x v="3"/>
    <s v="Office Supplies"/>
    <x v="6"/>
    <s v="Small Box"/>
    <s v="Filing/Storage Totes and Swivel Casters"/>
    <n v="0.6"/>
    <s v="United States"/>
    <x v="3"/>
    <x v="11"/>
    <x v="329"/>
    <n v="13021"/>
    <x v="45"/>
    <d v="2015-02-22T00:00:00"/>
    <x v="522"/>
    <n v="3"/>
    <n v="31.44"/>
    <n v="86382"/>
    <n v="9.64"/>
    <x v="3"/>
  </r>
  <r>
    <n v="651"/>
    <s v="Leah Clapp"/>
    <x v="2"/>
    <n v="0.04"/>
    <n v="880.98"/>
    <n v="44.55"/>
    <x v="0"/>
    <x v="1"/>
    <s v="Furniture"/>
    <x v="10"/>
    <s v="Jumbo Box"/>
    <s v="Riverside Palais Royal Lawyers Bookcase, Royale Cherry Finish"/>
    <n v="0.62"/>
    <s v="United States"/>
    <x v="2"/>
    <x v="26"/>
    <x v="60"/>
    <n v="89115"/>
    <x v="45"/>
    <d v="2015-02-19T00:00:00"/>
    <x v="523"/>
    <n v="8"/>
    <n v="6901.25"/>
    <n v="91576"/>
    <n v="880.94"/>
    <x v="2"/>
  </r>
  <r>
    <n v="651"/>
    <s v="Leah Clapp"/>
    <x v="2"/>
    <n v="7.0000000000000007E-2"/>
    <n v="13.4"/>
    <n v="4.95"/>
    <x v="1"/>
    <x v="1"/>
    <s v="Furniture"/>
    <x v="11"/>
    <s v="Small Pack"/>
    <s v="Electrix 20W Halogen Replacement Bulb for Zoom-In Desk Lamp"/>
    <n v="0.37"/>
    <s v="United States"/>
    <x v="2"/>
    <x v="26"/>
    <x v="60"/>
    <n v="89115"/>
    <x v="45"/>
    <d v="2015-02-20T00:00:00"/>
    <x v="524"/>
    <n v="11"/>
    <n v="148.94"/>
    <n v="91576"/>
    <n v="13.33"/>
    <x v="2"/>
  </r>
  <r>
    <n v="651"/>
    <s v="Leah Clapp"/>
    <x v="2"/>
    <n v="0.01"/>
    <n v="15.99"/>
    <n v="11.28"/>
    <x v="1"/>
    <x v="1"/>
    <s v="Technology"/>
    <x v="3"/>
    <s v="Medium Box"/>
    <s v="210 Trimline Phone, White"/>
    <n v="0.38"/>
    <s v="United States"/>
    <x v="2"/>
    <x v="26"/>
    <x v="60"/>
    <n v="89115"/>
    <x v="45"/>
    <d v="2015-02-22T00:00:00"/>
    <x v="525"/>
    <n v="12"/>
    <n v="200.68"/>
    <n v="91576"/>
    <n v="15.98"/>
    <x v="2"/>
  </r>
  <r>
    <n v="2684"/>
    <s v="Edna Michael"/>
    <x v="2"/>
    <n v="0.09"/>
    <n v="8.74"/>
    <n v="1.39"/>
    <x v="2"/>
    <x v="0"/>
    <s v="Office Supplies"/>
    <x v="15"/>
    <s v="Small Box"/>
    <s v="#10- 4 1/8&quot; x 9 1/2&quot; Recycled Envelopes"/>
    <n v="0.38"/>
    <s v="United States"/>
    <x v="0"/>
    <x v="12"/>
    <x v="330"/>
    <n v="33952"/>
    <x v="45"/>
    <d v="2015-02-20T00:00:00"/>
    <x v="526"/>
    <n v="1"/>
    <n v="11.78"/>
    <n v="89146"/>
    <n v="8.65"/>
    <x v="0"/>
  </r>
  <r>
    <n v="2684"/>
    <s v="Edna Michael"/>
    <x v="2"/>
    <n v="0.09"/>
    <n v="18.97"/>
    <n v="9.0299999999999994"/>
    <x v="1"/>
    <x v="0"/>
    <s v="Office Supplies"/>
    <x v="7"/>
    <s v="Small Box"/>
    <s v="Computer Printout Paper with Letter-Trim Perforations"/>
    <n v="0.37"/>
    <s v="United States"/>
    <x v="0"/>
    <x v="12"/>
    <x v="330"/>
    <n v="33952"/>
    <x v="45"/>
    <d v="2015-02-20T00:00:00"/>
    <x v="527"/>
    <n v="1"/>
    <n v="20.96"/>
    <n v="89146"/>
    <n v="18.88"/>
    <x v="0"/>
  </r>
  <r>
    <n v="2951"/>
    <s v="Jordan Womble"/>
    <x v="4"/>
    <n v="7.0000000000000007E-2"/>
    <n v="42.98"/>
    <n v="4.62"/>
    <x v="2"/>
    <x v="3"/>
    <s v="Office Supplies"/>
    <x v="8"/>
    <s v="Small Box"/>
    <s v="Belkin F9M820V08 8 Outlet Surge"/>
    <n v="0.56000000000000005"/>
    <s v="United States"/>
    <x v="1"/>
    <x v="38"/>
    <x v="331"/>
    <n v="67601"/>
    <x v="45"/>
    <d v="2015-02-17T00:00:00"/>
    <x v="528"/>
    <n v="19"/>
    <n v="819.4"/>
    <n v="91397"/>
    <n v="42.91"/>
    <x v="1"/>
  </r>
  <r>
    <n v="2951"/>
    <s v="Jordan Womble"/>
    <x v="4"/>
    <n v="0.03"/>
    <n v="89.99"/>
    <n v="42"/>
    <x v="0"/>
    <x v="3"/>
    <s v="Furniture"/>
    <x v="9"/>
    <s v="Jumbo Drum"/>
    <s v="Global Leather Task Chair, Black"/>
    <n v="0.66"/>
    <s v="United States"/>
    <x v="1"/>
    <x v="38"/>
    <x v="331"/>
    <n v="67601"/>
    <x v="45"/>
    <d v="2015-02-18T00:00:00"/>
    <x v="529"/>
    <n v="19"/>
    <n v="1809.75"/>
    <n v="91397"/>
    <n v="89.96"/>
    <x v="1"/>
  </r>
  <r>
    <n v="2355"/>
    <s v="Clyde Burnett"/>
    <x v="3"/>
    <n v="0.1"/>
    <n v="78.69"/>
    <n v="19.989999999999998"/>
    <x v="1"/>
    <x v="1"/>
    <s v="Furniture"/>
    <x v="11"/>
    <s v="Small Box"/>
    <s v="Howard Miller 12-3/4 Diameter Accuwave DS ™ Wall Clock"/>
    <n v="0.43"/>
    <s v="United States"/>
    <x v="2"/>
    <x v="8"/>
    <x v="332"/>
    <n v="92236"/>
    <x v="45"/>
    <d v="2015-02-16T00:00:00"/>
    <x v="530"/>
    <n v="9"/>
    <n v="674.55"/>
    <n v="91304"/>
    <n v="78.59"/>
    <x v="2"/>
  </r>
  <r>
    <n v="1129"/>
    <s v="Pam Patton"/>
    <x v="2"/>
    <n v="0.04"/>
    <n v="8.6"/>
    <n v="6.19"/>
    <x v="1"/>
    <x v="2"/>
    <s v="Office Supplies"/>
    <x v="5"/>
    <s v="Small Box"/>
    <s v="Avery Printable Repositionable Plastic Tabs"/>
    <n v="0.38"/>
    <s v="United States"/>
    <x v="3"/>
    <x v="35"/>
    <x v="203"/>
    <n v="2118"/>
    <x v="46"/>
    <d v="2015-02-23T00:00:00"/>
    <x v="531"/>
    <n v="37"/>
    <n v="311.66000000000003"/>
    <n v="32037"/>
    <n v="8.56"/>
    <x v="3"/>
  </r>
  <r>
    <n v="1129"/>
    <s v="Pam Patton"/>
    <x v="2"/>
    <n v="7.0000000000000007E-2"/>
    <n v="699.99"/>
    <n v="24.49"/>
    <x v="1"/>
    <x v="2"/>
    <s v="Technology"/>
    <x v="4"/>
    <s v="Large Box"/>
    <s v="Canon Imageclass D680 Copier / Fax"/>
    <n v="0.54"/>
    <s v="United States"/>
    <x v="3"/>
    <x v="35"/>
    <x v="203"/>
    <n v="2118"/>
    <x v="46"/>
    <d v="2015-02-20T00:00:00"/>
    <x v="532"/>
    <n v="15"/>
    <n v="9862.51"/>
    <n v="32037"/>
    <n v="699.92"/>
    <x v="3"/>
  </r>
  <r>
    <n v="1132"/>
    <s v="Michael Robbins"/>
    <x v="2"/>
    <n v="0.04"/>
    <n v="8.6"/>
    <n v="6.19"/>
    <x v="1"/>
    <x v="2"/>
    <s v="Office Supplies"/>
    <x v="5"/>
    <s v="Small Box"/>
    <s v="Avery Printable Repositionable Plastic Tabs"/>
    <n v="0.38"/>
    <s v="United States"/>
    <x v="1"/>
    <x v="18"/>
    <x v="296"/>
    <n v="76039"/>
    <x v="46"/>
    <d v="2015-02-23T00:00:00"/>
    <x v="531"/>
    <n v="9"/>
    <n v="75.81"/>
    <n v="88102"/>
    <n v="8.56"/>
    <x v="1"/>
  </r>
  <r>
    <n v="1132"/>
    <s v="Michael Robbins"/>
    <x v="2"/>
    <n v="7.0000000000000007E-2"/>
    <n v="699.99"/>
    <n v="24.49"/>
    <x v="1"/>
    <x v="2"/>
    <s v="Technology"/>
    <x v="4"/>
    <s v="Large Box"/>
    <s v="Canon Imageclass D680 Copier / Fax"/>
    <n v="0.54"/>
    <s v="United States"/>
    <x v="1"/>
    <x v="18"/>
    <x v="296"/>
    <n v="76039"/>
    <x v="46"/>
    <d v="2015-02-20T00:00:00"/>
    <x v="532"/>
    <n v="4"/>
    <n v="2630"/>
    <n v="88102"/>
    <n v="699.92"/>
    <x v="1"/>
  </r>
  <r>
    <n v="1580"/>
    <s v="Ronnie Nolan"/>
    <x v="2"/>
    <n v="0.1"/>
    <n v="11.58"/>
    <n v="6.97"/>
    <x v="1"/>
    <x v="3"/>
    <s v="Office Supplies"/>
    <x v="15"/>
    <s v="Small Box"/>
    <s v="Peel &amp; Seel® Recycled Catalog Envelopes, Brown"/>
    <n v="0.35"/>
    <s v="United States"/>
    <x v="3"/>
    <x v="29"/>
    <x v="333"/>
    <n v="4901"/>
    <x v="46"/>
    <d v="2015-02-20T00:00:00"/>
    <x v="533"/>
    <n v="1"/>
    <n v="14.53"/>
    <n v="90934"/>
    <n v="11.48"/>
    <x v="3"/>
  </r>
  <r>
    <n v="1138"/>
    <s v="Malcolm Floyd"/>
    <x v="4"/>
    <n v="0.02"/>
    <n v="160.97999999999999"/>
    <n v="30"/>
    <x v="0"/>
    <x v="2"/>
    <s v="Furniture"/>
    <x v="9"/>
    <s v="Jumbo Drum"/>
    <s v="Office Star - Mid Back Dual function Ergonomic High Back Chair with 2-Way Adjustable Arms"/>
    <n v="0.62"/>
    <s v="United States"/>
    <x v="1"/>
    <x v="18"/>
    <x v="334"/>
    <n v="75056"/>
    <x v="46"/>
    <d v="2015-02-19T00:00:00"/>
    <x v="534"/>
    <n v="1"/>
    <n v="192.49"/>
    <n v="86574"/>
    <n v="160.95999999999998"/>
    <x v="1"/>
  </r>
  <r>
    <n v="1228"/>
    <s v="Hazel Jennings"/>
    <x v="4"/>
    <n v="0"/>
    <n v="7.1"/>
    <n v="6.05"/>
    <x v="1"/>
    <x v="0"/>
    <s v="Office Supplies"/>
    <x v="5"/>
    <s v="Small Box"/>
    <s v="Wilson Jones Hanging View Binder, White, 1&quot;"/>
    <n v="0.39"/>
    <s v="United States"/>
    <x v="3"/>
    <x v="28"/>
    <x v="67"/>
    <n v="19140"/>
    <x v="46"/>
    <d v="2015-02-17T00:00:00"/>
    <x v="535"/>
    <n v="28"/>
    <n v="208.83"/>
    <n v="55874"/>
    <n v="7.1"/>
    <x v="3"/>
  </r>
  <r>
    <n v="1228"/>
    <s v="Hazel Jennings"/>
    <x v="4"/>
    <n v="0.01"/>
    <n v="4.9800000000000004"/>
    <n v="4.62"/>
    <x v="2"/>
    <x v="0"/>
    <s v="Technology"/>
    <x v="1"/>
    <s v="Small Pack"/>
    <s v="Imation 3.5&quot;, DISKETTE 44766 HGHLD3.52HD/FM, 10/Pack"/>
    <n v="0.64"/>
    <s v="United States"/>
    <x v="3"/>
    <x v="28"/>
    <x v="67"/>
    <n v="19140"/>
    <x v="46"/>
    <d v="2015-02-18T00:00:00"/>
    <x v="536"/>
    <n v="41"/>
    <n v="228.3"/>
    <n v="55874"/>
    <n v="4.9700000000000006"/>
    <x v="3"/>
  </r>
  <r>
    <n v="1228"/>
    <s v="Hazel Jennings"/>
    <x v="4"/>
    <n v="0.06"/>
    <n v="5.68"/>
    <n v="1.39"/>
    <x v="1"/>
    <x v="0"/>
    <s v="Office Supplies"/>
    <x v="15"/>
    <s v="Small Box"/>
    <s v="Staples Standard Envelopes"/>
    <n v="0.38"/>
    <s v="United States"/>
    <x v="3"/>
    <x v="28"/>
    <x v="67"/>
    <n v="19140"/>
    <x v="46"/>
    <d v="2015-02-16T00:00:00"/>
    <x v="537"/>
    <n v="24"/>
    <n v="129.53"/>
    <n v="55874"/>
    <n v="5.62"/>
    <x v="3"/>
  </r>
  <r>
    <n v="1229"/>
    <s v="Patrick Byrne"/>
    <x v="4"/>
    <n v="0.01"/>
    <n v="4.9800000000000004"/>
    <n v="4.62"/>
    <x v="2"/>
    <x v="0"/>
    <s v="Technology"/>
    <x v="1"/>
    <s v="Small Pack"/>
    <s v="Imation 3.5&quot;, DISKETTE 44766 HGHLD3.52HD/FM, 10/Pack"/>
    <n v="0.64"/>
    <s v="United States"/>
    <x v="1"/>
    <x v="18"/>
    <x v="311"/>
    <n v="75482"/>
    <x v="46"/>
    <d v="2015-02-18T00:00:00"/>
    <x v="536"/>
    <n v="10"/>
    <n v="55.68"/>
    <n v="90378"/>
    <n v="4.9700000000000006"/>
    <x v="1"/>
  </r>
  <r>
    <n v="1625"/>
    <s v="Molly Browning"/>
    <x v="4"/>
    <n v="0"/>
    <n v="209.37"/>
    <n v="69"/>
    <x v="1"/>
    <x v="2"/>
    <s v="Furniture"/>
    <x v="0"/>
    <s v="Large Box"/>
    <s v="Hon 2111 Invitation™ Series Corner Table"/>
    <n v="0.79"/>
    <s v="United States"/>
    <x v="3"/>
    <x v="11"/>
    <x v="335"/>
    <n v="11542"/>
    <x v="46"/>
    <d v="2015-02-18T00:00:00"/>
    <x v="538"/>
    <n v="11"/>
    <n v="1959.88"/>
    <n v="90601"/>
    <n v="209.37"/>
    <x v="3"/>
  </r>
  <r>
    <n v="3151"/>
    <s v="Glenda Hunter"/>
    <x v="3"/>
    <n v="0.05"/>
    <n v="25.99"/>
    <n v="5.37"/>
    <x v="2"/>
    <x v="3"/>
    <s v="Office Supplies"/>
    <x v="2"/>
    <s v="Small Box"/>
    <s v="BOSTON® Ranger® #55 Pencil Sharpener, Black"/>
    <n v="0.56000000000000005"/>
    <s v="United States"/>
    <x v="2"/>
    <x v="8"/>
    <x v="257"/>
    <n v="92277"/>
    <x v="46"/>
    <d v="2015-02-18T00:00:00"/>
    <x v="539"/>
    <n v="18"/>
    <n v="451.35"/>
    <n v="88545"/>
    <n v="25.939999999999998"/>
    <x v="2"/>
  </r>
  <r>
    <n v="936"/>
    <s v="Robyn Garner"/>
    <x v="0"/>
    <n v="0.05"/>
    <n v="6.04"/>
    <n v="2.14"/>
    <x v="2"/>
    <x v="3"/>
    <s v="Office Supplies"/>
    <x v="7"/>
    <s v="Wrap Bag"/>
    <s v="Adams Telephone Message Books, 5 1/4” x 11”"/>
    <n v="0.38"/>
    <s v="United States"/>
    <x v="2"/>
    <x v="8"/>
    <x v="336"/>
    <n v="92374"/>
    <x v="47"/>
    <d v="2015-02-19T00:00:00"/>
    <x v="540"/>
    <n v="1"/>
    <n v="8.41"/>
    <n v="90588"/>
    <n v="5.99"/>
    <x v="2"/>
  </r>
  <r>
    <n v="1305"/>
    <s v="Chris Pritchard"/>
    <x v="1"/>
    <n v="0.04"/>
    <n v="62.18"/>
    <n v="10.84"/>
    <x v="1"/>
    <x v="1"/>
    <s v="Furniture"/>
    <x v="11"/>
    <s v="Medium Box"/>
    <s v="Deflect-o Glass Clear Studded Chair Mats"/>
    <n v="0.63"/>
    <s v="United States"/>
    <x v="2"/>
    <x v="15"/>
    <x v="337"/>
    <n v="84120"/>
    <x v="47"/>
    <d v="2015-02-19T00:00:00"/>
    <x v="541"/>
    <n v="3"/>
    <n v="182.33"/>
    <n v="87002"/>
    <n v="62.14"/>
    <x v="2"/>
  </r>
  <r>
    <n v="2427"/>
    <s v="John Merritt"/>
    <x v="1"/>
    <n v="0.03"/>
    <n v="40.99"/>
    <n v="19.989999999999998"/>
    <x v="1"/>
    <x v="3"/>
    <s v="Office Supplies"/>
    <x v="7"/>
    <s v="Small Box"/>
    <s v="White Dual Perf Computer Printout Paper, 2700 Sheets, 1 Part, Heavyweight, 20 lbs., 14 7/8 x 11"/>
    <n v="0.36"/>
    <s v="United States"/>
    <x v="1"/>
    <x v="18"/>
    <x v="338"/>
    <n v="76248"/>
    <x v="47"/>
    <d v="2015-02-18T00:00:00"/>
    <x v="542"/>
    <n v="21"/>
    <n v="885.65"/>
    <n v="90860"/>
    <n v="40.96"/>
    <x v="1"/>
  </r>
  <r>
    <n v="1065"/>
    <s v="Vicki Bond"/>
    <x v="0"/>
    <n v="0.01"/>
    <n v="15.99"/>
    <n v="13.18"/>
    <x v="1"/>
    <x v="3"/>
    <s v="Office Supplies"/>
    <x v="5"/>
    <s v="Small Box"/>
    <s v="GBC Pre-Punched Binding Paper, Plastic, White, 8-1/2&quot; x 11&quot;"/>
    <n v="0.37"/>
    <s v="United States"/>
    <x v="1"/>
    <x v="10"/>
    <x v="339"/>
    <n v="60459"/>
    <x v="48"/>
    <d v="2015-02-20T00:00:00"/>
    <x v="543"/>
    <n v="23"/>
    <n v="377.44"/>
    <n v="88899"/>
    <n v="15.98"/>
    <x v="1"/>
  </r>
  <r>
    <n v="3255"/>
    <s v="Maureen Whitley"/>
    <x v="0"/>
    <n v="0.06"/>
    <n v="47.98"/>
    <n v="3.61"/>
    <x v="1"/>
    <x v="2"/>
    <s v="Technology"/>
    <x v="1"/>
    <s v="Small Pack"/>
    <s v="DS/HD IBM Formatted Diskettes, 200/Pack - Staples"/>
    <n v="0.71"/>
    <s v="United States"/>
    <x v="0"/>
    <x v="12"/>
    <x v="340"/>
    <n v="33319"/>
    <x v="48"/>
    <d v="2015-02-20T00:00:00"/>
    <x v="544"/>
    <n v="2"/>
    <n v="97.96"/>
    <n v="90488"/>
    <n v="47.919999999999995"/>
    <x v="0"/>
  </r>
  <r>
    <n v="2141"/>
    <s v="Molly Webster"/>
    <x v="1"/>
    <n v="0.01"/>
    <n v="5.44"/>
    <n v="7.46"/>
    <x v="1"/>
    <x v="2"/>
    <s v="Office Supplies"/>
    <x v="5"/>
    <s v="Small Box"/>
    <s v="Wilson Jones Custom Binder Spines &amp; Labels"/>
    <n v="0.36"/>
    <s v="United States"/>
    <x v="2"/>
    <x v="3"/>
    <x v="341"/>
    <n v="81301"/>
    <x v="48"/>
    <d v="2015-02-19T00:00:00"/>
    <x v="545"/>
    <n v="3"/>
    <n v="19.68"/>
    <n v="87570"/>
    <n v="5.4300000000000006"/>
    <x v="2"/>
  </r>
  <r>
    <n v="2141"/>
    <s v="Molly Webster"/>
    <x v="1"/>
    <n v="0.02"/>
    <n v="549.99"/>
    <n v="49"/>
    <x v="0"/>
    <x v="2"/>
    <s v="Technology"/>
    <x v="4"/>
    <s v="Jumbo Drum"/>
    <s v="Sharp 1540cs Digital Laser Copier"/>
    <n v="0.35"/>
    <s v="United States"/>
    <x v="2"/>
    <x v="3"/>
    <x v="341"/>
    <n v="81301"/>
    <x v="48"/>
    <d v="2015-02-20T00:00:00"/>
    <x v="546"/>
    <n v="18"/>
    <n v="9798.84"/>
    <n v="87570"/>
    <n v="549.97"/>
    <x v="2"/>
  </r>
  <r>
    <n v="2141"/>
    <s v="Molly Webster"/>
    <x v="1"/>
    <n v="0.03"/>
    <n v="22.01"/>
    <n v="5.53"/>
    <x v="2"/>
    <x v="2"/>
    <s v="Office Supplies"/>
    <x v="2"/>
    <s v="Small Pack"/>
    <s v="Boston 16801 Nautilus™ Battery Pencil Sharpener"/>
    <n v="0.59"/>
    <s v="United States"/>
    <x v="2"/>
    <x v="3"/>
    <x v="341"/>
    <n v="81301"/>
    <x v="48"/>
    <d v="2015-02-19T00:00:00"/>
    <x v="547"/>
    <n v="7"/>
    <n v="154.11000000000001"/>
    <n v="87570"/>
    <n v="21.98"/>
    <x v="2"/>
  </r>
  <r>
    <n v="2141"/>
    <s v="Molly Webster"/>
    <x v="1"/>
    <n v="0.09"/>
    <n v="34.76"/>
    <n v="8.2200000000000006"/>
    <x v="1"/>
    <x v="2"/>
    <s v="Office Supplies"/>
    <x v="6"/>
    <s v="Small Box"/>
    <s v="Multi-Use Personal File Cart and Caster Set, Three Stacking Bins"/>
    <n v="0.56999999999999995"/>
    <s v="United States"/>
    <x v="2"/>
    <x v="3"/>
    <x v="341"/>
    <n v="81301"/>
    <x v="48"/>
    <d v="2015-02-20T00:00:00"/>
    <x v="548"/>
    <n v="7"/>
    <n v="242.97"/>
    <n v="87570"/>
    <n v="34.669999999999995"/>
    <x v="2"/>
  </r>
  <r>
    <n v="91"/>
    <s v="Wallace Werner"/>
    <x v="4"/>
    <n v="0.05"/>
    <n v="5.18"/>
    <n v="2.04"/>
    <x v="1"/>
    <x v="2"/>
    <s v="Office Supplies"/>
    <x v="7"/>
    <s v="Wrap Bag"/>
    <s v="Array® Memo Cubes"/>
    <n v="0.36"/>
    <s v="United States"/>
    <x v="2"/>
    <x v="8"/>
    <x v="342"/>
    <n v="94591"/>
    <x v="48"/>
    <d v="2015-02-20T00:00:00"/>
    <x v="549"/>
    <n v="10"/>
    <n v="53.54"/>
    <n v="87176"/>
    <n v="5.13"/>
    <x v="2"/>
  </r>
  <r>
    <n v="2521"/>
    <s v="Shawn Meyer"/>
    <x v="4"/>
    <n v="0"/>
    <n v="175.99"/>
    <n v="4.99"/>
    <x v="1"/>
    <x v="2"/>
    <s v="Technology"/>
    <x v="12"/>
    <s v="Small Box"/>
    <s v="5165"/>
    <n v="0.59"/>
    <s v="United States"/>
    <x v="1"/>
    <x v="18"/>
    <x v="343"/>
    <n v="75109"/>
    <x v="48"/>
    <d v="2015-02-21T00:00:00"/>
    <x v="550"/>
    <n v="15"/>
    <n v="2400.9499999999998"/>
    <n v="87032"/>
    <n v="175.99"/>
    <x v="1"/>
  </r>
  <r>
    <n v="2498"/>
    <s v="Arlene Long"/>
    <x v="3"/>
    <n v="0.09"/>
    <n v="355.98"/>
    <n v="58.92"/>
    <x v="0"/>
    <x v="3"/>
    <s v="Furniture"/>
    <x v="9"/>
    <s v="Jumbo Drum"/>
    <s v="Hon 4700 Series Mobuis™ Mid-Back Task Chairs with Adjustable Arms"/>
    <n v="0.64"/>
    <s v="United States"/>
    <x v="2"/>
    <x v="8"/>
    <x v="236"/>
    <n v="92024"/>
    <x v="48"/>
    <d v="2015-02-20T00:00:00"/>
    <x v="551"/>
    <n v="30"/>
    <n v="10554.63"/>
    <n v="16547"/>
    <n v="355.89000000000004"/>
    <x v="2"/>
  </r>
  <r>
    <n v="2498"/>
    <s v="Arlene Long"/>
    <x v="3"/>
    <n v="0.04"/>
    <n v="218.75"/>
    <n v="69.64"/>
    <x v="0"/>
    <x v="3"/>
    <s v="Furniture"/>
    <x v="0"/>
    <s v="Jumbo Box"/>
    <s v="BoxOffice By Design Rectangular and Half-Moon Meeting Room Tables"/>
    <n v="0.77"/>
    <s v="United States"/>
    <x v="2"/>
    <x v="8"/>
    <x v="236"/>
    <n v="92024"/>
    <x v="48"/>
    <d v="2015-02-18T00:00:00"/>
    <x v="552"/>
    <n v="8"/>
    <n v="1749.64"/>
    <n v="16547"/>
    <n v="218.71"/>
    <x v="2"/>
  </r>
  <r>
    <n v="2499"/>
    <s v="Geoffrey Koch"/>
    <x v="3"/>
    <n v="0.09"/>
    <n v="355.98"/>
    <n v="58.92"/>
    <x v="0"/>
    <x v="3"/>
    <s v="Furniture"/>
    <x v="9"/>
    <s v="Jumbo Drum"/>
    <s v="Hon 4700 Series Mobuis™ Mid-Back Task Chairs with Adjustable Arms"/>
    <n v="0.64"/>
    <s v="United States"/>
    <x v="1"/>
    <x v="10"/>
    <x v="344"/>
    <n v="60901"/>
    <x v="48"/>
    <d v="2015-02-20T00:00:00"/>
    <x v="551"/>
    <n v="8"/>
    <n v="2814.57"/>
    <n v="88319"/>
    <n v="355.89000000000004"/>
    <x v="1"/>
  </r>
  <r>
    <n v="993"/>
    <s v="Gail Currin"/>
    <x v="1"/>
    <n v="0.05"/>
    <n v="4.28"/>
    <n v="5.17"/>
    <x v="1"/>
    <x v="0"/>
    <s v="Office Supplies"/>
    <x v="7"/>
    <s v="Small Box"/>
    <s v="Xerox 1971"/>
    <n v="0.4"/>
    <s v="United States"/>
    <x v="2"/>
    <x v="8"/>
    <x v="345"/>
    <n v="93030"/>
    <x v="49"/>
    <d v="2015-02-19T00:00:00"/>
    <x v="553"/>
    <n v="9"/>
    <n v="38.58"/>
    <n v="89432"/>
    <n v="4.2300000000000004"/>
    <x v="2"/>
  </r>
  <r>
    <n v="1303"/>
    <s v="Cindy Harvey"/>
    <x v="1"/>
    <n v="0.03"/>
    <n v="39.479999999999997"/>
    <n v="1.99"/>
    <x v="1"/>
    <x v="1"/>
    <s v="Technology"/>
    <x v="1"/>
    <s v="Small Pack"/>
    <s v="80 Minute CD-R Spindle, 100/Pack - Staples"/>
    <n v="0.54"/>
    <s v="United States"/>
    <x v="2"/>
    <x v="15"/>
    <x v="346"/>
    <n v="84074"/>
    <x v="49"/>
    <d v="2015-02-21T00:00:00"/>
    <x v="554"/>
    <n v="12"/>
    <n v="459.55"/>
    <n v="87003"/>
    <n v="39.449999999999996"/>
    <x v="2"/>
  </r>
  <r>
    <n v="2828"/>
    <s v="Monica Howard"/>
    <x v="1"/>
    <n v="0.05"/>
    <n v="11.29"/>
    <n v="5.03"/>
    <x v="1"/>
    <x v="3"/>
    <s v="Office Supplies"/>
    <x v="6"/>
    <s v="Small Box"/>
    <s v="X-Rack™ File for Hanging Folders"/>
    <n v="0.59"/>
    <s v="United States"/>
    <x v="2"/>
    <x v="8"/>
    <x v="347"/>
    <n v="92243"/>
    <x v="49"/>
    <d v="2015-02-21T00:00:00"/>
    <x v="555"/>
    <n v="8"/>
    <n v="90.46"/>
    <n v="87720"/>
    <n v="11.239999999999998"/>
    <x v="2"/>
  </r>
  <r>
    <n v="1303"/>
    <s v="Cindy Harvey"/>
    <x v="2"/>
    <n v="0.01"/>
    <n v="65.989999999999995"/>
    <n v="5.31"/>
    <x v="1"/>
    <x v="1"/>
    <s v="Technology"/>
    <x v="12"/>
    <s v="Small Box"/>
    <s v="3390"/>
    <n v="0.56999999999999995"/>
    <s v="United States"/>
    <x v="2"/>
    <x v="15"/>
    <x v="346"/>
    <n v="84074"/>
    <x v="49"/>
    <d v="2015-02-26T00:00:00"/>
    <x v="556"/>
    <n v="9"/>
    <n v="536.9"/>
    <n v="87005"/>
    <n v="65.97999999999999"/>
    <x v="2"/>
  </r>
  <r>
    <n v="2287"/>
    <s v="Samuel Newman"/>
    <x v="2"/>
    <n v="0.1"/>
    <n v="54.1"/>
    <n v="19.989999999999998"/>
    <x v="1"/>
    <x v="3"/>
    <s v="Office Supplies"/>
    <x v="6"/>
    <s v="Small Box"/>
    <s v="Desktop 3-Pocket Hot File®"/>
    <n v="0.59"/>
    <s v="United States"/>
    <x v="0"/>
    <x v="23"/>
    <x v="348"/>
    <n v="29483"/>
    <x v="49"/>
    <d v="2015-02-24T00:00:00"/>
    <x v="326"/>
    <n v="9"/>
    <n v="469.59"/>
    <n v="90147"/>
    <n v="54"/>
    <x v="0"/>
  </r>
  <r>
    <n v="1827"/>
    <s v="Vincent Hale"/>
    <x v="3"/>
    <n v="0"/>
    <n v="5.98"/>
    <n v="0.96"/>
    <x v="1"/>
    <x v="3"/>
    <s v="Office Supplies"/>
    <x v="2"/>
    <s v="Wrap Bag"/>
    <s v="Newell 315"/>
    <n v="0.6"/>
    <s v="United States"/>
    <x v="1"/>
    <x v="20"/>
    <x v="248"/>
    <n v="52601"/>
    <x v="49"/>
    <d v="2015-02-20T00:00:00"/>
    <x v="557"/>
    <n v="9"/>
    <n v="55.13"/>
    <n v="86956"/>
    <n v="5.98"/>
    <x v="1"/>
  </r>
  <r>
    <n v="1828"/>
    <s v="Stacey Lucas"/>
    <x v="3"/>
    <n v="0.02"/>
    <n v="5.98"/>
    <n v="5.46"/>
    <x v="1"/>
    <x v="3"/>
    <s v="Office Supplies"/>
    <x v="7"/>
    <s v="Small Box"/>
    <s v="Xerox 1983"/>
    <n v="0.36"/>
    <s v="United States"/>
    <x v="1"/>
    <x v="20"/>
    <x v="49"/>
    <n v="50613"/>
    <x v="49"/>
    <d v="2015-02-20T00:00:00"/>
    <x v="558"/>
    <n v="7"/>
    <n v="44.8"/>
    <n v="86956"/>
    <n v="5.9600000000000009"/>
    <x v="1"/>
  </r>
  <r>
    <n v="2052"/>
    <s v="Francis Kendall"/>
    <x v="3"/>
    <n v="7.0000000000000007E-2"/>
    <n v="31.78"/>
    <n v="1.99"/>
    <x v="1"/>
    <x v="2"/>
    <s v="Technology"/>
    <x v="1"/>
    <s v="Small Pack"/>
    <s v="Memorex 4.7GB DVD-RAM, 3/Pack"/>
    <n v="0.42"/>
    <s v="United States"/>
    <x v="2"/>
    <x v="43"/>
    <x v="349"/>
    <n v="87105"/>
    <x v="49"/>
    <d v="2015-02-21T00:00:00"/>
    <x v="559"/>
    <n v="13"/>
    <n v="384.22"/>
    <n v="87234"/>
    <n v="31.71"/>
    <x v="2"/>
  </r>
  <r>
    <n v="2052"/>
    <s v="Francis Kendall"/>
    <x v="3"/>
    <n v="0"/>
    <n v="5.98"/>
    <n v="2.5"/>
    <x v="1"/>
    <x v="2"/>
    <s v="Office Supplies"/>
    <x v="15"/>
    <s v="Small Box"/>
    <s v="Wausau Papers Astrobrights® Colored Envelopes"/>
    <n v="0.36"/>
    <s v="United States"/>
    <x v="2"/>
    <x v="43"/>
    <x v="349"/>
    <n v="87105"/>
    <x v="49"/>
    <d v="2015-02-20T00:00:00"/>
    <x v="560"/>
    <n v="5"/>
    <n v="31.64"/>
    <n v="87234"/>
    <n v="5.98"/>
    <x v="2"/>
  </r>
  <r>
    <n v="2052"/>
    <s v="Francis Kendall"/>
    <x v="3"/>
    <n v="0.1"/>
    <n v="35.99"/>
    <n v="1.1000000000000001"/>
    <x v="2"/>
    <x v="2"/>
    <s v="Technology"/>
    <x v="12"/>
    <s v="Small Box"/>
    <s v="Accessory35"/>
    <n v="0.55000000000000004"/>
    <s v="United States"/>
    <x v="2"/>
    <x v="43"/>
    <x v="349"/>
    <n v="87105"/>
    <x v="49"/>
    <d v="2015-02-20T00:00:00"/>
    <x v="561"/>
    <n v="19"/>
    <n v="565.36"/>
    <n v="87234"/>
    <n v="35.89"/>
    <x v="2"/>
  </r>
  <r>
    <n v="2882"/>
    <s v="Andrew Gonzalez"/>
    <x v="1"/>
    <n v="0.03"/>
    <n v="4.0599999999999996"/>
    <n v="6.89"/>
    <x v="1"/>
    <x v="1"/>
    <s v="Office Supplies"/>
    <x v="8"/>
    <s v="Small Box"/>
    <s v="Eureka Disposable Bags for Sanitaire® Vibra Groomer I® Upright Vac"/>
    <n v="0.6"/>
    <s v="United States"/>
    <x v="0"/>
    <x v="9"/>
    <x v="170"/>
    <n v="28206"/>
    <x v="50"/>
    <d v="2015-02-22T00:00:00"/>
    <x v="562"/>
    <n v="37"/>
    <n v="159.88999999999999"/>
    <n v="55300"/>
    <n v="4.0299999999999994"/>
    <x v="0"/>
  </r>
  <r>
    <n v="2882"/>
    <s v="Andrew Gonzalez"/>
    <x v="1"/>
    <n v="0.01"/>
    <n v="3.75"/>
    <n v="0.5"/>
    <x v="1"/>
    <x v="1"/>
    <s v="Office Supplies"/>
    <x v="13"/>
    <s v="Small Box"/>
    <s v="Avery 510"/>
    <n v="0.37"/>
    <s v="United States"/>
    <x v="0"/>
    <x v="9"/>
    <x v="170"/>
    <n v="28206"/>
    <x v="50"/>
    <d v="2015-02-21T00:00:00"/>
    <x v="563"/>
    <n v="48"/>
    <n v="180.48"/>
    <n v="55300"/>
    <n v="3.74"/>
    <x v="0"/>
  </r>
  <r>
    <n v="2882"/>
    <s v="Andrew Gonzalez"/>
    <x v="1"/>
    <n v="0.02"/>
    <n v="10.68"/>
    <n v="13.04"/>
    <x v="1"/>
    <x v="1"/>
    <s v="Furniture"/>
    <x v="11"/>
    <s v="Large Box"/>
    <s v="Dana Swing-Arm Lamps"/>
    <n v="0.6"/>
    <s v="United States"/>
    <x v="0"/>
    <x v="9"/>
    <x v="170"/>
    <n v="28206"/>
    <x v="50"/>
    <d v="2015-02-22T00:00:00"/>
    <x v="564"/>
    <n v="31"/>
    <n v="350.48"/>
    <n v="55300"/>
    <n v="10.66"/>
    <x v="0"/>
  </r>
  <r>
    <n v="2886"/>
    <s v="Gretchen McKinney"/>
    <x v="1"/>
    <n v="0.03"/>
    <n v="4.0599999999999996"/>
    <n v="6.89"/>
    <x v="1"/>
    <x v="1"/>
    <s v="Office Supplies"/>
    <x v="8"/>
    <s v="Small Box"/>
    <s v="Eureka Disposable Bags for Sanitaire® Vibra Groomer I® Upright Vac"/>
    <n v="0.6"/>
    <s v="United States"/>
    <x v="3"/>
    <x v="27"/>
    <x v="350"/>
    <n v="44134"/>
    <x v="50"/>
    <d v="2015-02-22T00:00:00"/>
    <x v="565"/>
    <n v="9"/>
    <n v="38.89"/>
    <n v="87630"/>
    <n v="4.0299999999999994"/>
    <x v="3"/>
  </r>
  <r>
    <n v="2886"/>
    <s v="Gretchen McKinney"/>
    <x v="1"/>
    <n v="0.01"/>
    <n v="3.75"/>
    <n v="0.5"/>
    <x v="1"/>
    <x v="1"/>
    <s v="Office Supplies"/>
    <x v="13"/>
    <s v="Small Box"/>
    <s v="Avery 510"/>
    <n v="0.37"/>
    <s v="United States"/>
    <x v="3"/>
    <x v="27"/>
    <x v="350"/>
    <n v="44134"/>
    <x v="50"/>
    <d v="2015-02-21T00:00:00"/>
    <x v="566"/>
    <n v="12"/>
    <n v="45.12"/>
    <n v="87630"/>
    <n v="3.74"/>
    <x v="3"/>
  </r>
  <r>
    <n v="2886"/>
    <s v="Gretchen McKinney"/>
    <x v="1"/>
    <n v="0.02"/>
    <n v="10.68"/>
    <n v="13.04"/>
    <x v="1"/>
    <x v="1"/>
    <s v="Furniture"/>
    <x v="11"/>
    <s v="Large Box"/>
    <s v="Dana Swing-Arm Lamps"/>
    <n v="0.6"/>
    <s v="United States"/>
    <x v="3"/>
    <x v="27"/>
    <x v="350"/>
    <n v="44134"/>
    <x v="50"/>
    <d v="2015-02-22T00:00:00"/>
    <x v="567"/>
    <n v="8"/>
    <n v="90.45"/>
    <n v="87630"/>
    <n v="10.66"/>
    <x v="3"/>
  </r>
  <r>
    <n v="3284"/>
    <s v="Michael Shaffer"/>
    <x v="1"/>
    <n v="0.05"/>
    <n v="19.23"/>
    <n v="6.15"/>
    <x v="2"/>
    <x v="3"/>
    <s v="Furniture"/>
    <x v="11"/>
    <s v="Small Pack"/>
    <s v="Executive Impressions 13&quot; Clairmont Wall Clock"/>
    <n v="0.44"/>
    <s v="United States"/>
    <x v="0"/>
    <x v="12"/>
    <x v="351"/>
    <n v="34741"/>
    <x v="50"/>
    <d v="2015-02-22T00:00:00"/>
    <x v="568"/>
    <n v="6"/>
    <n v="119.78"/>
    <n v="90751"/>
    <n v="19.18"/>
    <x v="0"/>
  </r>
  <r>
    <n v="233"/>
    <s v="Michele Bullard"/>
    <x v="4"/>
    <n v="7.0000000000000007E-2"/>
    <n v="5.81"/>
    <n v="8.49"/>
    <x v="1"/>
    <x v="0"/>
    <s v="Office Supplies"/>
    <x v="5"/>
    <s v="Small Box"/>
    <s v="Fellowes Black Plastic Comb Bindings"/>
    <n v="0.39"/>
    <s v="United States"/>
    <x v="1"/>
    <x v="10"/>
    <x v="352"/>
    <n v="60462"/>
    <x v="50"/>
    <d v="2015-02-22T00:00:00"/>
    <x v="569"/>
    <n v="10"/>
    <n v="58.8"/>
    <n v="90237"/>
    <n v="5.7399999999999993"/>
    <x v="1"/>
  </r>
  <r>
    <n v="233"/>
    <s v="Michele Bullard"/>
    <x v="4"/>
    <n v="0.04"/>
    <n v="9.65"/>
    <n v="6.22"/>
    <x v="1"/>
    <x v="0"/>
    <s v="Furniture"/>
    <x v="11"/>
    <s v="Small Box"/>
    <s v="Eldon Expressions™ Desk Accessory, Wood Pencil Holder, Oak"/>
    <n v="0.55000000000000004"/>
    <s v="United States"/>
    <x v="1"/>
    <x v="10"/>
    <x v="352"/>
    <n v="60462"/>
    <x v="50"/>
    <d v="2015-02-21T00:00:00"/>
    <x v="570"/>
    <n v="12"/>
    <n v="120.47"/>
    <n v="90237"/>
    <n v="9.6100000000000012"/>
    <x v="1"/>
  </r>
  <r>
    <n v="1485"/>
    <s v="Wayne Sutherland"/>
    <x v="3"/>
    <n v="0.04"/>
    <n v="11.5"/>
    <n v="7.19"/>
    <x v="1"/>
    <x v="2"/>
    <s v="Office Supplies"/>
    <x v="5"/>
    <s v="Small Box"/>
    <s v="Ibico Covers for Plastic or Wire Binding Elements"/>
    <n v="0.4"/>
    <s v="United States"/>
    <x v="1"/>
    <x v="10"/>
    <x v="353"/>
    <n v="60516"/>
    <x v="50"/>
    <d v="2015-02-23T00:00:00"/>
    <x v="571"/>
    <n v="14"/>
    <n v="157.81"/>
    <n v="91236"/>
    <n v="11.46"/>
    <x v="1"/>
  </r>
  <r>
    <n v="1485"/>
    <s v="Wayne Sutherland"/>
    <x v="3"/>
    <n v="0.02"/>
    <n v="15.7"/>
    <n v="11.25"/>
    <x v="1"/>
    <x v="2"/>
    <s v="Office Supplies"/>
    <x v="6"/>
    <s v="Small Box"/>
    <s v="Hanging Personal Folder File"/>
    <n v="0.6"/>
    <s v="United States"/>
    <x v="1"/>
    <x v="10"/>
    <x v="353"/>
    <n v="60516"/>
    <x v="50"/>
    <d v="2015-02-21T00:00:00"/>
    <x v="572"/>
    <n v="1"/>
    <n v="19.440000000000001"/>
    <n v="91236"/>
    <n v="15.68"/>
    <x v="1"/>
  </r>
  <r>
    <n v="1485"/>
    <s v="Wayne Sutherland"/>
    <x v="3"/>
    <n v="0.05"/>
    <n v="225.02"/>
    <n v="28.66"/>
    <x v="0"/>
    <x v="2"/>
    <s v="Office Supplies"/>
    <x v="6"/>
    <s v="Jumbo Drum"/>
    <s v="Tennsco Double-Tier Lockers"/>
    <n v="0.72"/>
    <s v="United States"/>
    <x v="1"/>
    <x v="10"/>
    <x v="353"/>
    <n v="60516"/>
    <x v="50"/>
    <d v="2015-02-22T00:00:00"/>
    <x v="573"/>
    <n v="21"/>
    <n v="4636.63"/>
    <n v="91236"/>
    <n v="224.97"/>
    <x v="1"/>
  </r>
  <r>
    <n v="181"/>
    <s v="Wesley Waller"/>
    <x v="0"/>
    <n v="0.02"/>
    <n v="49.99"/>
    <n v="19.989999999999998"/>
    <x v="1"/>
    <x v="0"/>
    <s v="Technology"/>
    <x v="1"/>
    <s v="Small Box"/>
    <s v="Zoom V.92 USB External Faxmodem"/>
    <n v="0.41"/>
    <s v="United States"/>
    <x v="2"/>
    <x v="8"/>
    <x v="252"/>
    <n v="94122"/>
    <x v="51"/>
    <d v="2015-02-21T00:00:00"/>
    <x v="574"/>
    <n v="18"/>
    <n v="901.81"/>
    <n v="38087"/>
    <n v="49.97"/>
    <x v="2"/>
  </r>
  <r>
    <n v="184"/>
    <s v="Phillip Holmes"/>
    <x v="0"/>
    <n v="0.02"/>
    <n v="49.99"/>
    <n v="19.989999999999998"/>
    <x v="1"/>
    <x v="0"/>
    <s v="Technology"/>
    <x v="1"/>
    <s v="Small Box"/>
    <s v="Zoom V.92 USB External Faxmodem"/>
    <n v="0.41"/>
    <s v="United States"/>
    <x v="3"/>
    <x v="35"/>
    <x v="354"/>
    <n v="2474"/>
    <x v="51"/>
    <d v="2015-02-21T00:00:00"/>
    <x v="574"/>
    <n v="5"/>
    <n v="250.5"/>
    <n v="88360"/>
    <n v="49.97"/>
    <x v="3"/>
  </r>
  <r>
    <n v="2225"/>
    <s v="Sean McKenna"/>
    <x v="0"/>
    <n v="0"/>
    <n v="100.89"/>
    <n v="42"/>
    <x v="0"/>
    <x v="0"/>
    <s v="Furniture"/>
    <x v="9"/>
    <s v="Jumbo Drum"/>
    <s v="Office Star Flex Back Scooter Chair with Aluminum Finish Frame"/>
    <n v="0.61"/>
    <s v="United States"/>
    <x v="2"/>
    <x v="43"/>
    <x v="355"/>
    <n v="88240"/>
    <x v="51"/>
    <d v="2015-02-22T00:00:00"/>
    <x v="575"/>
    <n v="15"/>
    <n v="1608.11"/>
    <n v="89970"/>
    <n v="100.89"/>
    <x v="2"/>
  </r>
  <r>
    <n v="875"/>
    <s v="Erika Fink"/>
    <x v="1"/>
    <n v="0.04"/>
    <n v="4.37"/>
    <n v="5.15"/>
    <x v="1"/>
    <x v="0"/>
    <s v="Office Supplies"/>
    <x v="8"/>
    <s v="Small Box"/>
    <s v="Eureka Sanitaire ® Multi-Pro Heavy-Duty Upright, Disposable Bags"/>
    <n v="0.59"/>
    <s v="United States"/>
    <x v="2"/>
    <x v="15"/>
    <x v="356"/>
    <n v="84106"/>
    <x v="51"/>
    <d v="2015-02-22T00:00:00"/>
    <x v="576"/>
    <n v="18"/>
    <n v="78.59"/>
    <n v="89059"/>
    <n v="4.33"/>
    <x v="2"/>
  </r>
  <r>
    <n v="875"/>
    <s v="Erika Fink"/>
    <x v="1"/>
    <n v="0.09"/>
    <n v="155.99"/>
    <n v="8.99"/>
    <x v="1"/>
    <x v="0"/>
    <s v="Technology"/>
    <x v="12"/>
    <s v="Small Box"/>
    <s v="CF 688"/>
    <n v="0.57999999999999996"/>
    <s v="United States"/>
    <x v="2"/>
    <x v="15"/>
    <x v="356"/>
    <n v="84106"/>
    <x v="51"/>
    <d v="2015-02-23T00:00:00"/>
    <x v="577"/>
    <n v="4"/>
    <n v="497.11"/>
    <n v="89059"/>
    <n v="155.9"/>
    <x v="2"/>
  </r>
  <r>
    <n v="2472"/>
    <s v="Ricky Sanders"/>
    <x v="2"/>
    <n v="0.1"/>
    <n v="4.91"/>
    <n v="0.5"/>
    <x v="2"/>
    <x v="2"/>
    <s v="Office Supplies"/>
    <x v="13"/>
    <s v="Small Box"/>
    <s v="Avery 493"/>
    <n v="0.36"/>
    <s v="United States"/>
    <x v="1"/>
    <x v="10"/>
    <x v="357"/>
    <n v="60432"/>
    <x v="51"/>
    <d v="2015-02-21T00:00:00"/>
    <x v="578"/>
    <n v="10"/>
    <n v="51.13"/>
    <n v="86514"/>
    <n v="4.8100000000000005"/>
    <x v="1"/>
  </r>
  <r>
    <n v="553"/>
    <s v="Kristine Connolly"/>
    <x v="3"/>
    <n v="7.0000000000000007E-2"/>
    <n v="2036.48"/>
    <n v="14.7"/>
    <x v="0"/>
    <x v="3"/>
    <s v="Technology"/>
    <x v="3"/>
    <s v="Jumbo Drum"/>
    <s v="Lexmark 4227 Plus Dot Matrix Printer"/>
    <n v="0.55000000000000004"/>
    <s v="United States"/>
    <x v="2"/>
    <x v="8"/>
    <x v="10"/>
    <n v="90008"/>
    <x v="51"/>
    <d v="2015-02-21T00:00:00"/>
    <x v="579"/>
    <n v="25"/>
    <n v="43046.2"/>
    <n v="2433"/>
    <n v="2036.41"/>
    <x v="2"/>
  </r>
  <r>
    <n v="555"/>
    <s v="Walter Young"/>
    <x v="3"/>
    <n v="7.0000000000000007E-2"/>
    <n v="2036.48"/>
    <n v="14.7"/>
    <x v="0"/>
    <x v="3"/>
    <s v="Technology"/>
    <x v="3"/>
    <s v="Jumbo Drum"/>
    <s v="Lexmark 4227 Plus Dot Matrix Printer"/>
    <n v="0.55000000000000004"/>
    <s v="United States"/>
    <x v="2"/>
    <x v="15"/>
    <x v="358"/>
    <n v="84062"/>
    <x v="51"/>
    <d v="2015-02-21T00:00:00"/>
    <x v="580"/>
    <n v="6"/>
    <n v="10331.09"/>
    <n v="86190"/>
    <n v="2036.41"/>
    <x v="2"/>
  </r>
  <r>
    <n v="3136"/>
    <s v="Lee Hancock"/>
    <x v="0"/>
    <n v="0.03"/>
    <n v="150.88999999999999"/>
    <n v="60.2"/>
    <x v="0"/>
    <x v="1"/>
    <s v="Furniture"/>
    <x v="9"/>
    <s v="Jumbo Drum"/>
    <s v="Global Leather &amp; Oak Executive Chair, Burgundy"/>
    <n v="0.77"/>
    <s v="United States"/>
    <x v="3"/>
    <x v="29"/>
    <x v="70"/>
    <n v="4073"/>
    <x v="52"/>
    <d v="2015-02-22T00:00:00"/>
    <x v="581"/>
    <n v="23"/>
    <n v="3596.03"/>
    <n v="86791"/>
    <n v="150.85999999999999"/>
    <x v="3"/>
  </r>
  <r>
    <n v="32"/>
    <s v="Matthew Berman"/>
    <x v="1"/>
    <n v="0.08"/>
    <n v="34.99"/>
    <n v="7.73"/>
    <x v="1"/>
    <x v="3"/>
    <s v="Office Supplies"/>
    <x v="2"/>
    <s v="Small Box"/>
    <s v="Hunt Boston® Vacuum Mount KS Pencil Sharpener"/>
    <n v="0.59"/>
    <s v="United States"/>
    <x v="2"/>
    <x v="14"/>
    <x v="162"/>
    <n v="97526"/>
    <x v="52"/>
    <d v="2015-02-23T00:00:00"/>
    <x v="582"/>
    <n v="13"/>
    <n v="424.68"/>
    <n v="89199"/>
    <n v="34.910000000000004"/>
    <x v="2"/>
  </r>
  <r>
    <n v="1728"/>
    <s v="Carrie Lewis"/>
    <x v="1"/>
    <n v="0.04"/>
    <n v="55.48"/>
    <n v="6.79"/>
    <x v="1"/>
    <x v="3"/>
    <s v="Office Supplies"/>
    <x v="7"/>
    <s v="Small Box"/>
    <s v="Eaton Premium Continuous-Feed Paper, 25% Cotton, Letter Size, White, 1000 Shts/Box"/>
    <n v="0.37"/>
    <s v="United States"/>
    <x v="3"/>
    <x v="27"/>
    <x v="359"/>
    <n v="45429"/>
    <x v="52"/>
    <d v="2015-02-24T00:00:00"/>
    <x v="583"/>
    <n v="10"/>
    <n v="546.21"/>
    <n v="87195"/>
    <n v="55.44"/>
    <x v="3"/>
  </r>
  <r>
    <n v="1991"/>
    <s v="Paula Hubbard"/>
    <x v="4"/>
    <n v="0"/>
    <n v="47.9"/>
    <n v="5.86"/>
    <x v="1"/>
    <x v="2"/>
    <s v="Office Supplies"/>
    <x v="7"/>
    <s v="Small Box"/>
    <s v="Xerox 1938"/>
    <n v="0.37"/>
    <s v="United States"/>
    <x v="2"/>
    <x v="15"/>
    <x v="360"/>
    <n v="84118"/>
    <x v="52"/>
    <d v="2015-02-24T00:00:00"/>
    <x v="584"/>
    <n v="18"/>
    <n v="925.19"/>
    <n v="90002"/>
    <n v="47.9"/>
    <x v="2"/>
  </r>
  <r>
    <n v="236"/>
    <s v="Shawn McIntyre"/>
    <x v="3"/>
    <n v="0"/>
    <n v="442.14"/>
    <n v="14.7"/>
    <x v="0"/>
    <x v="3"/>
    <s v="Technology"/>
    <x v="3"/>
    <s v="Jumbo Drum"/>
    <s v="Okidata ML390 Turbo Dot Matrix Printers"/>
    <n v="0.56000000000000005"/>
    <s v="United States"/>
    <x v="2"/>
    <x v="3"/>
    <x v="361"/>
    <n v="80027"/>
    <x v="52"/>
    <d v="2015-02-22T00:00:00"/>
    <x v="585"/>
    <n v="10"/>
    <n v="4775.1099999999997"/>
    <n v="86621"/>
    <n v="442.14"/>
    <x v="2"/>
  </r>
  <r>
    <n v="829"/>
    <s v="Monica Law Thompson"/>
    <x v="3"/>
    <n v="0.01"/>
    <n v="5.18"/>
    <n v="2.04"/>
    <x v="1"/>
    <x v="3"/>
    <s v="Office Supplies"/>
    <x v="7"/>
    <s v="Wrap Bag"/>
    <s v="Array® Memo Cubes"/>
    <n v="0.36"/>
    <s v="United States"/>
    <x v="0"/>
    <x v="1"/>
    <x v="362"/>
    <n v="71854"/>
    <x v="52"/>
    <d v="2015-02-24T00:00:00"/>
    <x v="586"/>
    <n v="5"/>
    <n v="28.46"/>
    <n v="90271"/>
    <n v="5.17"/>
    <x v="0"/>
  </r>
  <r>
    <n v="2653"/>
    <s v="Leo Kane"/>
    <x v="3"/>
    <n v="0.05"/>
    <n v="4.9800000000000004"/>
    <n v="4.62"/>
    <x v="1"/>
    <x v="1"/>
    <s v="Technology"/>
    <x v="1"/>
    <s v="Small Pack"/>
    <s v="Imation 3.5&quot;, DISKETTE 44766 HGHLD3.52HD/FM, 10/Pack"/>
    <n v="0.64"/>
    <s v="United States"/>
    <x v="1"/>
    <x v="38"/>
    <x v="363"/>
    <n v="67037"/>
    <x v="52"/>
    <d v="2015-02-23T00:00:00"/>
    <x v="587"/>
    <n v="7"/>
    <n v="34.32"/>
    <n v="89360"/>
    <n v="4.9300000000000006"/>
    <x v="1"/>
  </r>
  <r>
    <n v="2653"/>
    <s v="Leo Kane"/>
    <x v="3"/>
    <n v="0.02"/>
    <n v="34.229999999999997"/>
    <n v="5.0199999999999996"/>
    <x v="1"/>
    <x v="1"/>
    <s v="Furniture"/>
    <x v="11"/>
    <s v="Small Box"/>
    <s v="Hand-Finished Solid Wood Document Frame"/>
    <n v="0.55000000000000004"/>
    <s v="United States"/>
    <x v="1"/>
    <x v="38"/>
    <x v="363"/>
    <n v="67037"/>
    <x v="52"/>
    <d v="2015-02-24T00:00:00"/>
    <x v="588"/>
    <n v="11"/>
    <n v="392.45"/>
    <n v="89360"/>
    <n v="34.209999999999994"/>
    <x v="1"/>
  </r>
  <r>
    <n v="2968"/>
    <s v="Miriam Bowman"/>
    <x v="3"/>
    <n v="0.08"/>
    <n v="9.68"/>
    <n v="2.0299999999999998"/>
    <x v="1"/>
    <x v="0"/>
    <s v="Office Supplies"/>
    <x v="7"/>
    <s v="Wrap Bag"/>
    <s v="Wirebound Service Call Books, 5 1/2&quot; x 4&quot;"/>
    <n v="0.37"/>
    <s v="United States"/>
    <x v="0"/>
    <x v="12"/>
    <x v="364"/>
    <n v="33021"/>
    <x v="52"/>
    <d v="2015-02-24T00:00:00"/>
    <x v="589"/>
    <n v="1"/>
    <n v="10.94"/>
    <n v="86085"/>
    <n v="9.6"/>
    <x v="0"/>
  </r>
  <r>
    <n v="2968"/>
    <s v="Miriam Bowman"/>
    <x v="3"/>
    <n v="0.04"/>
    <n v="150.97999999999999"/>
    <n v="16.010000000000002"/>
    <x v="0"/>
    <x v="0"/>
    <s v="Furniture"/>
    <x v="0"/>
    <s v="Jumbo Box"/>
    <s v="Iceberg OfficeWorks 42&quot; Round Tables"/>
    <n v="0.7"/>
    <s v="United States"/>
    <x v="0"/>
    <x v="12"/>
    <x v="364"/>
    <n v="33021"/>
    <x v="52"/>
    <d v="2015-02-23T00:00:00"/>
    <x v="590"/>
    <n v="5"/>
    <n v="731.38"/>
    <n v="86085"/>
    <n v="150.94"/>
    <x v="0"/>
  </r>
  <r>
    <n v="2697"/>
    <s v="Ricky W Clements"/>
    <x v="0"/>
    <n v="0.04"/>
    <n v="1.74"/>
    <n v="4.08"/>
    <x v="1"/>
    <x v="3"/>
    <s v="Furniture"/>
    <x v="11"/>
    <s v="Small Pack"/>
    <s v="Eldon Regeneration Recycled Desk Accessories, Smoke"/>
    <n v="0.53"/>
    <s v="United States"/>
    <x v="0"/>
    <x v="16"/>
    <x v="365"/>
    <n v="35216"/>
    <x v="53"/>
    <d v="2015-02-25T00:00:00"/>
    <x v="591"/>
    <n v="16"/>
    <n v="29.08"/>
    <n v="87678"/>
    <n v="1.7"/>
    <x v="0"/>
  </r>
  <r>
    <n v="2697"/>
    <s v="Ricky W Clements"/>
    <x v="0"/>
    <n v="0.01"/>
    <n v="119.99"/>
    <n v="56.14"/>
    <x v="0"/>
    <x v="3"/>
    <s v="Technology"/>
    <x v="3"/>
    <s v="Jumbo Box"/>
    <s v="Hewlett-Packard 2600DN Business Color Inkjet Printer"/>
    <n v="0.39"/>
    <s v="United States"/>
    <x v="0"/>
    <x v="16"/>
    <x v="365"/>
    <n v="35216"/>
    <x v="53"/>
    <d v="2015-02-24T00:00:00"/>
    <x v="592"/>
    <n v="21"/>
    <n v="2569.5700000000002"/>
    <n v="87678"/>
    <n v="119.97999999999999"/>
    <x v="0"/>
  </r>
  <r>
    <n v="2865"/>
    <s v="Roberta Mitchell"/>
    <x v="0"/>
    <n v="0.01"/>
    <n v="13.79"/>
    <n v="8.7799999999999994"/>
    <x v="1"/>
    <x v="3"/>
    <s v="Furniture"/>
    <x v="11"/>
    <s v="Small Box"/>
    <s v="9-3/4 Diameter Round Wall Clock"/>
    <n v="0.43"/>
    <s v="United States"/>
    <x v="1"/>
    <x v="18"/>
    <x v="366"/>
    <n v="75460"/>
    <x v="53"/>
    <d v="2015-02-25T00:00:00"/>
    <x v="593"/>
    <n v="4"/>
    <n v="56.68"/>
    <n v="90871"/>
    <n v="13.78"/>
    <x v="1"/>
  </r>
  <r>
    <n v="2865"/>
    <s v="Roberta Mitchell"/>
    <x v="0"/>
    <n v="0.04"/>
    <n v="33.29"/>
    <n v="8.74"/>
    <x v="1"/>
    <x v="3"/>
    <s v="Office Supplies"/>
    <x v="6"/>
    <s v="Small Box"/>
    <s v="Fellowes Bases and Tops For Staxonsteel®/High-Stak® Systems"/>
    <n v="0.61"/>
    <s v="United States"/>
    <x v="1"/>
    <x v="18"/>
    <x v="366"/>
    <n v="75460"/>
    <x v="53"/>
    <d v="2015-02-24T00:00:00"/>
    <x v="594"/>
    <n v="8"/>
    <n v="273.33999999999997"/>
    <n v="90871"/>
    <n v="33.25"/>
    <x v="1"/>
  </r>
  <r>
    <n v="508"/>
    <s v="Cameron Owens"/>
    <x v="1"/>
    <n v="0.01"/>
    <n v="20.98"/>
    <n v="53.03"/>
    <x v="0"/>
    <x v="3"/>
    <s v="Office Supplies"/>
    <x v="6"/>
    <s v="Jumbo Drum"/>
    <s v="Tennsco Lockers, Gray"/>
    <n v="0.78"/>
    <s v="United States"/>
    <x v="0"/>
    <x v="32"/>
    <x v="367"/>
    <n v="41011"/>
    <x v="53"/>
    <d v="2015-02-23T00:00:00"/>
    <x v="595"/>
    <n v="5"/>
    <n v="123"/>
    <n v="87356"/>
    <n v="20.97"/>
    <x v="0"/>
  </r>
  <r>
    <n v="2892"/>
    <s v="Benjamin Porter"/>
    <x v="1"/>
    <n v="0.1"/>
    <n v="209.37"/>
    <n v="69"/>
    <x v="1"/>
    <x v="1"/>
    <s v="Furniture"/>
    <x v="0"/>
    <s v="Large Box"/>
    <s v="Hon 2111 Invitation™ Series Corner Table"/>
    <n v="0.79"/>
    <s v="United States"/>
    <x v="1"/>
    <x v="25"/>
    <x v="368"/>
    <n v="48154"/>
    <x v="53"/>
    <d v="2015-02-25T00:00:00"/>
    <x v="596"/>
    <n v="11"/>
    <n v="2125.12"/>
    <n v="90011"/>
    <n v="209.27"/>
    <x v="1"/>
  </r>
  <r>
    <n v="2893"/>
    <s v="Kathryn Tate"/>
    <x v="1"/>
    <n v="7.0000000000000007E-2"/>
    <n v="4.9800000000000004"/>
    <n v="4.7"/>
    <x v="1"/>
    <x v="1"/>
    <s v="Office Supplies"/>
    <x v="7"/>
    <s v="Small Box"/>
    <s v="Staples Copy Paper (20Lb. and 84 Bright)"/>
    <n v="0.38"/>
    <s v="United States"/>
    <x v="1"/>
    <x v="25"/>
    <x v="122"/>
    <n v="48071"/>
    <x v="53"/>
    <d v="2015-02-24T00:00:00"/>
    <x v="597"/>
    <n v="9"/>
    <n v="45.05"/>
    <n v="90011"/>
    <n v="4.91"/>
    <x v="1"/>
  </r>
  <r>
    <n v="247"/>
    <s v="Marshall Brandt Briggs"/>
    <x v="4"/>
    <n v="0.02"/>
    <n v="146.05000000000001"/>
    <n v="80.2"/>
    <x v="0"/>
    <x v="3"/>
    <s v="Furniture"/>
    <x v="0"/>
    <s v="Jumbo Box"/>
    <s v="BPI Conference Tables"/>
    <n v="0.71"/>
    <s v="United States"/>
    <x v="0"/>
    <x v="34"/>
    <x v="369"/>
    <n v="37804"/>
    <x v="53"/>
    <d v="2015-02-23T00:00:00"/>
    <x v="598"/>
    <n v="5"/>
    <n v="798.69"/>
    <n v="89139"/>
    <n v="146.03"/>
    <x v="0"/>
  </r>
  <r>
    <n v="247"/>
    <s v="Marshall Brandt Briggs"/>
    <x v="4"/>
    <n v="0.06"/>
    <n v="65.989999999999995"/>
    <n v="5.92"/>
    <x v="1"/>
    <x v="3"/>
    <s v="Technology"/>
    <x v="12"/>
    <s v="Small Box"/>
    <s v="252"/>
    <n v="0.55000000000000004"/>
    <s v="United States"/>
    <x v="0"/>
    <x v="34"/>
    <x v="369"/>
    <n v="37804"/>
    <x v="53"/>
    <d v="2015-02-24T00:00:00"/>
    <x v="599"/>
    <n v="14"/>
    <n v="792.11"/>
    <n v="89139"/>
    <n v="65.929999999999993"/>
    <x v="0"/>
  </r>
  <r>
    <n v="1649"/>
    <s v="Roy Hardison"/>
    <x v="0"/>
    <n v="0.03"/>
    <n v="48.58"/>
    <n v="3.99"/>
    <x v="2"/>
    <x v="3"/>
    <s v="Office Supplies"/>
    <x v="8"/>
    <s v="Small Box"/>
    <s v="Belkin Premiere Surge Master II 8-outlet surge protector"/>
    <n v="0.56000000000000005"/>
    <s v="United States"/>
    <x v="3"/>
    <x v="11"/>
    <x v="132"/>
    <n v="11598"/>
    <x v="54"/>
    <d v="2015-02-26T00:00:00"/>
    <x v="600"/>
    <n v="3"/>
    <n v="145.12"/>
    <n v="91041"/>
    <n v="48.55"/>
    <x v="3"/>
  </r>
  <r>
    <n v="1894"/>
    <s v="Maureen Herbert Hood"/>
    <x v="0"/>
    <n v="0"/>
    <n v="300.98"/>
    <n v="164.73"/>
    <x v="0"/>
    <x v="2"/>
    <s v="Furniture"/>
    <x v="9"/>
    <s v="Jumbo Drum"/>
    <s v="Global Leather and Oak Executive Chair, Black"/>
    <n v="0.56000000000000005"/>
    <s v="United States"/>
    <x v="1"/>
    <x v="30"/>
    <x v="370"/>
    <n v="54915"/>
    <x v="54"/>
    <d v="2015-02-25T00:00:00"/>
    <x v="601"/>
    <n v="12"/>
    <n v="3845.35"/>
    <n v="91261"/>
    <n v="300.98"/>
    <x v="1"/>
  </r>
  <r>
    <n v="1894"/>
    <s v="Maureen Herbert Hood"/>
    <x v="0"/>
    <n v="0.09"/>
    <n v="2.94"/>
    <n v="0.96"/>
    <x v="1"/>
    <x v="2"/>
    <s v="Office Supplies"/>
    <x v="2"/>
    <s v="Wrap Bag"/>
    <s v="Newell 343"/>
    <n v="0.57999999999999996"/>
    <s v="United States"/>
    <x v="1"/>
    <x v="30"/>
    <x v="370"/>
    <n v="54915"/>
    <x v="54"/>
    <d v="2015-02-26T00:00:00"/>
    <x v="602"/>
    <n v="1"/>
    <n v="3.77"/>
    <n v="91261"/>
    <n v="2.85"/>
    <x v="1"/>
  </r>
  <r>
    <n v="1919"/>
    <s v="Nathan Jenkins"/>
    <x v="1"/>
    <n v="0"/>
    <n v="195.99"/>
    <n v="8.99"/>
    <x v="1"/>
    <x v="2"/>
    <s v="Technology"/>
    <x v="12"/>
    <s v="Small Box"/>
    <s v="T28 WORLD"/>
    <n v="0.6"/>
    <s v="United States"/>
    <x v="0"/>
    <x v="1"/>
    <x v="371"/>
    <n v="71603"/>
    <x v="54"/>
    <d v="2015-02-25T00:00:00"/>
    <x v="603"/>
    <n v="5"/>
    <n v="882.93"/>
    <n v="85896"/>
    <n v="195.99"/>
    <x v="0"/>
  </r>
  <r>
    <n v="1127"/>
    <s v="Ray Grady"/>
    <x v="4"/>
    <n v="0.02"/>
    <n v="4.0599999999999996"/>
    <n v="6.89"/>
    <x v="1"/>
    <x v="1"/>
    <s v="Office Supplies"/>
    <x v="8"/>
    <s v="Small Box"/>
    <s v="Eureka Disposable Bags for Sanitaire® Vibra Groomer I® Upright Vac"/>
    <n v="0.6"/>
    <s v="United States"/>
    <x v="1"/>
    <x v="18"/>
    <x v="372"/>
    <n v="78852"/>
    <x v="54"/>
    <d v="2015-02-26T00:00:00"/>
    <x v="604"/>
    <n v="16"/>
    <n v="66.81"/>
    <n v="87221"/>
    <n v="4.04"/>
    <x v="1"/>
  </r>
  <r>
    <n v="961"/>
    <s v="Benjamin Chan"/>
    <x v="3"/>
    <n v="0.05"/>
    <n v="124.49"/>
    <n v="51.94"/>
    <x v="0"/>
    <x v="2"/>
    <s v="Furniture"/>
    <x v="0"/>
    <s v="Jumbo Box"/>
    <s v="Bevis 36 x 72 Conference Tables"/>
    <n v="0.63"/>
    <s v="United States"/>
    <x v="2"/>
    <x v="8"/>
    <x v="373"/>
    <n v="94061"/>
    <x v="54"/>
    <d v="2015-02-24T00:00:00"/>
    <x v="605"/>
    <n v="1"/>
    <n v="120.12"/>
    <n v="89402"/>
    <n v="124.44"/>
    <x v="2"/>
  </r>
  <r>
    <n v="2398"/>
    <s v="Julian F Wolfe"/>
    <x v="3"/>
    <n v="0.03"/>
    <n v="7.64"/>
    <n v="5.83"/>
    <x v="1"/>
    <x v="3"/>
    <s v="Office Supplies"/>
    <x v="7"/>
    <s v="Wrap Bag"/>
    <s v="Rediform Wirebound &quot;Phone Memo&quot; Message Book, 11 x 5-3/4"/>
    <n v="0.36"/>
    <s v="United States"/>
    <x v="1"/>
    <x v="10"/>
    <x v="374"/>
    <n v="60103"/>
    <x v="54"/>
    <d v="2015-02-26T00:00:00"/>
    <x v="606"/>
    <n v="12"/>
    <n v="96.86"/>
    <n v="86373"/>
    <n v="7.6099999999999994"/>
    <x v="1"/>
  </r>
  <r>
    <n v="1193"/>
    <s v="Louis Parrish"/>
    <x v="1"/>
    <n v="0.05"/>
    <n v="52.4"/>
    <n v="16.11"/>
    <x v="1"/>
    <x v="1"/>
    <s v="Office Supplies"/>
    <x v="5"/>
    <s v="Small Box"/>
    <s v="Ibico Laser Imprintable Binding System Covers"/>
    <n v="0.39"/>
    <s v="United States"/>
    <x v="3"/>
    <x v="31"/>
    <x v="82"/>
    <n v="20016"/>
    <x v="55"/>
    <d v="2015-02-27T00:00:00"/>
    <x v="607"/>
    <n v="85"/>
    <n v="4556.63"/>
    <n v="29350"/>
    <n v="52.35"/>
    <x v="3"/>
  </r>
  <r>
    <n v="1193"/>
    <s v="Louis Parrish"/>
    <x v="1"/>
    <n v="0.05"/>
    <n v="36.549999999999997"/>
    <n v="13.89"/>
    <x v="2"/>
    <x v="1"/>
    <s v="Office Supplies"/>
    <x v="2"/>
    <s v="Wrap Bag"/>
    <s v="Dixon Ticonderoga Core-Lock Colored Pencils, 48-Color Set"/>
    <n v="0.41"/>
    <s v="United States"/>
    <x v="3"/>
    <x v="31"/>
    <x v="82"/>
    <n v="20016"/>
    <x v="55"/>
    <d v="2015-02-26T00:00:00"/>
    <x v="608"/>
    <n v="83"/>
    <n v="2948.61"/>
    <n v="29350"/>
    <n v="36.5"/>
    <x v="3"/>
  </r>
  <r>
    <n v="1199"/>
    <s v="Edward Lamm"/>
    <x v="1"/>
    <n v="0.1"/>
    <n v="15.14"/>
    <n v="4.53"/>
    <x v="1"/>
    <x v="1"/>
    <s v="Office Supplies"/>
    <x v="6"/>
    <s v="Small Box"/>
    <s v="Eldon® Gobal File Keepers"/>
    <n v="0.81"/>
    <s v="United States"/>
    <x v="3"/>
    <x v="47"/>
    <x v="375"/>
    <n v="3060"/>
    <x v="55"/>
    <d v="2015-02-28T00:00:00"/>
    <x v="609"/>
    <n v="5"/>
    <n v="75.17"/>
    <n v="87585"/>
    <n v="15.040000000000001"/>
    <x v="3"/>
  </r>
  <r>
    <n v="1200"/>
    <s v="Beth English"/>
    <x v="1"/>
    <n v="0.05"/>
    <n v="52.4"/>
    <n v="16.11"/>
    <x v="1"/>
    <x v="1"/>
    <s v="Office Supplies"/>
    <x v="5"/>
    <s v="Small Box"/>
    <s v="Ibico Laser Imprintable Binding System Covers"/>
    <n v="0.39"/>
    <s v="United States"/>
    <x v="3"/>
    <x v="33"/>
    <x v="376"/>
    <n v="7407"/>
    <x v="55"/>
    <d v="2015-02-27T00:00:00"/>
    <x v="610"/>
    <n v="21"/>
    <n v="1125.76"/>
    <n v="87585"/>
    <n v="52.35"/>
    <x v="3"/>
  </r>
  <r>
    <n v="1202"/>
    <s v="Faye Wolf"/>
    <x v="1"/>
    <n v="0.05"/>
    <n v="36.549999999999997"/>
    <n v="13.89"/>
    <x v="2"/>
    <x v="1"/>
    <s v="Office Supplies"/>
    <x v="2"/>
    <s v="Wrap Bag"/>
    <s v="Dixon Ticonderoga Core-Lock Colored Pencils, 48-Color Set"/>
    <n v="0.41"/>
    <s v="United States"/>
    <x v="3"/>
    <x v="33"/>
    <x v="377"/>
    <n v="7079"/>
    <x v="55"/>
    <d v="2015-02-26T00:00:00"/>
    <x v="611"/>
    <n v="21"/>
    <n v="746.03"/>
    <n v="87585"/>
    <n v="36.5"/>
    <x v="3"/>
  </r>
  <r>
    <n v="2361"/>
    <s v="Vincent Daniel"/>
    <x v="1"/>
    <n v="0.06"/>
    <n v="8.33"/>
    <n v="1.99"/>
    <x v="1"/>
    <x v="3"/>
    <s v="Technology"/>
    <x v="1"/>
    <s v="Small Pack"/>
    <s v="80 Minute Slim Jewel Case CD-R , 10/Pack - Staples"/>
    <n v="0.52"/>
    <s v="United States"/>
    <x v="0"/>
    <x v="12"/>
    <x v="378"/>
    <n v="32259"/>
    <x v="55"/>
    <d v="2015-02-26T00:00:00"/>
    <x v="612"/>
    <n v="1"/>
    <n v="8.49"/>
    <n v="88266"/>
    <n v="8.27"/>
    <x v="0"/>
  </r>
  <r>
    <n v="851"/>
    <s v="Helen H Heller"/>
    <x v="2"/>
    <n v="0.1"/>
    <n v="50.98"/>
    <n v="22.24"/>
    <x v="1"/>
    <x v="3"/>
    <s v="Furniture"/>
    <x v="11"/>
    <s v="Large Box"/>
    <s v="Dana Fluorescent Magnifying Lamp, White, 36&quot;"/>
    <n v="0.55000000000000004"/>
    <s v="United States"/>
    <x v="2"/>
    <x v="8"/>
    <x v="379"/>
    <n v="91745"/>
    <x v="55"/>
    <d v="2015-02-27T00:00:00"/>
    <x v="613"/>
    <n v="6"/>
    <n v="300.63"/>
    <n v="88568"/>
    <n v="50.879999999999995"/>
    <x v="2"/>
  </r>
  <r>
    <n v="2980"/>
    <s v="Joanna Kenney"/>
    <x v="4"/>
    <n v="7.0000000000000007E-2"/>
    <n v="2.61"/>
    <n v="0.5"/>
    <x v="1"/>
    <x v="3"/>
    <s v="Office Supplies"/>
    <x v="13"/>
    <s v="Small Box"/>
    <s v="Avery 494"/>
    <n v="0.39"/>
    <s v="United States"/>
    <x v="3"/>
    <x v="27"/>
    <x v="215"/>
    <n v="44870"/>
    <x v="55"/>
    <d v="2015-02-27T00:00:00"/>
    <x v="614"/>
    <n v="6"/>
    <n v="15.65"/>
    <n v="86547"/>
    <n v="2.54"/>
    <x v="3"/>
  </r>
  <r>
    <n v="868"/>
    <s v="Sharon Ellis"/>
    <x v="3"/>
    <n v="0.04"/>
    <n v="29.18"/>
    <n v="8.5500000000000007"/>
    <x v="2"/>
    <x v="3"/>
    <s v="Furniture"/>
    <x v="11"/>
    <s v="Small Box"/>
    <s v="Deflect-o SuperTray™ Unbreakable Stackable Tray, Letter, Black"/>
    <n v="0.42"/>
    <s v="United States"/>
    <x v="1"/>
    <x v="7"/>
    <x v="380"/>
    <n v="55126"/>
    <x v="55"/>
    <d v="2015-02-27T00:00:00"/>
    <x v="615"/>
    <n v="10"/>
    <n v="292.37"/>
    <n v="91194"/>
    <n v="29.14"/>
    <x v="1"/>
  </r>
  <r>
    <n v="868"/>
    <s v="Sharon Ellis"/>
    <x v="3"/>
    <n v="0"/>
    <n v="80.98"/>
    <n v="35"/>
    <x v="1"/>
    <x v="3"/>
    <s v="Office Supplies"/>
    <x v="6"/>
    <s v="Large Box"/>
    <s v="Carina 42&quot;Hx23 3/4&quot;W Media Storage Unit"/>
    <n v="0.83"/>
    <s v="United States"/>
    <x v="1"/>
    <x v="7"/>
    <x v="380"/>
    <n v="55126"/>
    <x v="55"/>
    <d v="2015-02-27T00:00:00"/>
    <x v="616"/>
    <n v="8"/>
    <n v="682.79"/>
    <n v="91194"/>
    <n v="80.98"/>
    <x v="1"/>
  </r>
  <r>
    <n v="907"/>
    <s v="Rachel Casey"/>
    <x v="0"/>
    <n v="0.09"/>
    <n v="35.99"/>
    <n v="5.99"/>
    <x v="1"/>
    <x v="2"/>
    <s v="Technology"/>
    <x v="12"/>
    <s v="Wrap Bag"/>
    <s v="Accessory41"/>
    <n v="0.38"/>
    <s v="United States"/>
    <x v="0"/>
    <x v="32"/>
    <x v="109"/>
    <n v="42420"/>
    <x v="56"/>
    <d v="2015-02-27T00:00:00"/>
    <x v="617"/>
    <n v="5"/>
    <n v="151.6"/>
    <n v="86459"/>
    <n v="35.9"/>
    <x v="0"/>
  </r>
  <r>
    <n v="1639"/>
    <s v="Marvin Rollins"/>
    <x v="0"/>
    <n v="0.08"/>
    <n v="55.48"/>
    <n v="6.79"/>
    <x v="1"/>
    <x v="2"/>
    <s v="Office Supplies"/>
    <x v="7"/>
    <s v="Small Box"/>
    <s v="Eaton Premium Continuous-Feed Paper, 25% Cotton, Letter Size, White, 1000 Shts/Box"/>
    <n v="0.37"/>
    <s v="United States"/>
    <x v="3"/>
    <x v="22"/>
    <x v="381"/>
    <n v="6901"/>
    <x v="56"/>
    <d v="2015-02-28T00:00:00"/>
    <x v="618"/>
    <n v="4"/>
    <n v="214.14"/>
    <n v="89705"/>
    <n v="55.4"/>
    <x v="3"/>
  </r>
  <r>
    <n v="2114"/>
    <s v="Paige Mason"/>
    <x v="0"/>
    <n v="7.0000000000000007E-2"/>
    <n v="226.67"/>
    <n v="28.16"/>
    <x v="0"/>
    <x v="3"/>
    <s v="Furniture"/>
    <x v="9"/>
    <s v="Jumbo Drum"/>
    <s v="Hon GuestStacker Chair"/>
    <n v="0.59"/>
    <s v="United States"/>
    <x v="0"/>
    <x v="21"/>
    <x v="382"/>
    <n v="23518"/>
    <x v="56"/>
    <d v="2015-02-27T00:00:00"/>
    <x v="619"/>
    <n v="1"/>
    <n v="255.83"/>
    <n v="88405"/>
    <n v="226.6"/>
    <x v="0"/>
  </r>
  <r>
    <n v="2114"/>
    <s v="Paige Mason"/>
    <x v="0"/>
    <n v="0.08"/>
    <n v="20.98"/>
    <n v="53.03"/>
    <x v="0"/>
    <x v="3"/>
    <s v="Office Supplies"/>
    <x v="6"/>
    <s v="Jumbo Drum"/>
    <s v="Tennsco Lockers, Gray"/>
    <n v="0.78"/>
    <s v="United States"/>
    <x v="0"/>
    <x v="21"/>
    <x v="382"/>
    <n v="23518"/>
    <x v="56"/>
    <d v="2015-02-28T00:00:00"/>
    <x v="620"/>
    <n v="20"/>
    <n v="421.18"/>
    <n v="88405"/>
    <n v="20.900000000000002"/>
    <x v="0"/>
  </r>
  <r>
    <n v="2979"/>
    <s v="Lloyd Dolan"/>
    <x v="0"/>
    <n v="0.02"/>
    <n v="5.34"/>
    <n v="2.99"/>
    <x v="1"/>
    <x v="3"/>
    <s v="Office Supplies"/>
    <x v="5"/>
    <s v="Small Box"/>
    <s v="Wilson Jones 14 Line Acrylic Coated Pressboard Data Binders"/>
    <n v="0.38"/>
    <s v="United States"/>
    <x v="1"/>
    <x v="39"/>
    <x v="214"/>
    <n v="58601"/>
    <x v="56"/>
    <d v="2015-02-28T00:00:00"/>
    <x v="621"/>
    <n v="6"/>
    <n v="34.729999999999997"/>
    <n v="86545"/>
    <n v="5.32"/>
    <x v="1"/>
  </r>
  <r>
    <n v="2979"/>
    <s v="Lloyd Dolan"/>
    <x v="0"/>
    <n v="0.03"/>
    <n v="40.98"/>
    <n v="7.47"/>
    <x v="1"/>
    <x v="3"/>
    <s v="Office Supplies"/>
    <x v="5"/>
    <s v="Small Box"/>
    <s v="Wilson Jones Ledger-Size, Piano-Hinge Binder, 2&quot;, Blue"/>
    <n v="0.37"/>
    <s v="United States"/>
    <x v="1"/>
    <x v="39"/>
    <x v="214"/>
    <n v="58601"/>
    <x v="56"/>
    <d v="2015-02-27T00:00:00"/>
    <x v="622"/>
    <n v="6"/>
    <n v="247.53"/>
    <n v="86545"/>
    <n v="40.949999999999996"/>
    <x v="1"/>
  </r>
  <r>
    <n v="573"/>
    <s v="Vanessa Winstead"/>
    <x v="1"/>
    <n v="0.08"/>
    <n v="415.88"/>
    <n v="11.37"/>
    <x v="1"/>
    <x v="3"/>
    <s v="Office Supplies"/>
    <x v="6"/>
    <s v="Small Box"/>
    <s v="Deluxe Rollaway Locking File with Drawer"/>
    <n v="0.56999999999999995"/>
    <s v="United States"/>
    <x v="1"/>
    <x v="10"/>
    <x v="383"/>
    <n v="61554"/>
    <x v="56"/>
    <d v="2015-02-27T00:00:00"/>
    <x v="623"/>
    <n v="1"/>
    <n v="405.57"/>
    <n v="86556"/>
    <n v="415.8"/>
    <x v="1"/>
  </r>
  <r>
    <n v="1665"/>
    <s v="Elsie Pridgen"/>
    <x v="1"/>
    <n v="0.1"/>
    <n v="3.6"/>
    <n v="2.2000000000000002"/>
    <x v="1"/>
    <x v="1"/>
    <s v="Office Supplies"/>
    <x v="7"/>
    <s v="Wrap Bag"/>
    <s v="Telephone Message Books with Fax/Mobile Section, 4 1/4&quot; x 6&quot;"/>
    <n v="0.39"/>
    <s v="United States"/>
    <x v="2"/>
    <x v="8"/>
    <x v="384"/>
    <n v="92653"/>
    <x v="56"/>
    <d v="2015-02-27T00:00:00"/>
    <x v="624"/>
    <n v="2"/>
    <n v="6.97"/>
    <n v="90678"/>
    <n v="3.5"/>
    <x v="2"/>
  </r>
  <r>
    <n v="865"/>
    <s v="Dana Burgess"/>
    <x v="2"/>
    <n v="0.04"/>
    <n v="6.48"/>
    <n v="5.16"/>
    <x v="2"/>
    <x v="3"/>
    <s v="Office Supplies"/>
    <x v="7"/>
    <s v="Small Box"/>
    <s v="Xerox 1985"/>
    <n v="0.37"/>
    <s v="United States"/>
    <x v="1"/>
    <x v="2"/>
    <x v="283"/>
    <n v="46312"/>
    <x v="56"/>
    <d v="2015-03-02T00:00:00"/>
    <x v="625"/>
    <n v="12"/>
    <n v="86.79"/>
    <n v="90675"/>
    <n v="6.44"/>
    <x v="1"/>
  </r>
  <r>
    <n v="621"/>
    <s v="Heather Stern"/>
    <x v="4"/>
    <n v="0.1"/>
    <n v="6.88"/>
    <n v="2"/>
    <x v="1"/>
    <x v="2"/>
    <s v="Office Supplies"/>
    <x v="7"/>
    <s v="Wrap Bag"/>
    <s v="Adams Phone Message Book, 200 Message Capacity, 8 1/16” x 11”"/>
    <n v="0.39"/>
    <s v="United States"/>
    <x v="3"/>
    <x v="22"/>
    <x v="385"/>
    <n v="6111"/>
    <x v="56"/>
    <d v="2015-02-27T00:00:00"/>
    <x v="626"/>
    <n v="5"/>
    <n v="31.46"/>
    <n v="91432"/>
    <n v="6.78"/>
    <x v="3"/>
  </r>
  <r>
    <n v="622"/>
    <s v="Hazel Khan"/>
    <x v="4"/>
    <n v="0.06"/>
    <n v="195.99"/>
    <n v="8.99"/>
    <x v="1"/>
    <x v="2"/>
    <s v="Technology"/>
    <x v="12"/>
    <s v="Small Box"/>
    <s v="T28 WORLD"/>
    <n v="0.6"/>
    <s v="United States"/>
    <x v="3"/>
    <x v="29"/>
    <x v="329"/>
    <n v="4210"/>
    <x v="56"/>
    <d v="2015-02-28T00:00:00"/>
    <x v="627"/>
    <n v="6"/>
    <n v="948.97"/>
    <n v="91432"/>
    <n v="195.93"/>
    <x v="3"/>
  </r>
  <r>
    <n v="3063"/>
    <s v="Ann Steele"/>
    <x v="4"/>
    <n v="7.0000000000000007E-2"/>
    <n v="8.33"/>
    <n v="1.99"/>
    <x v="1"/>
    <x v="1"/>
    <s v="Technology"/>
    <x v="1"/>
    <s v="Small Pack"/>
    <s v="80 Minute Slim Jewel Case CD-R , 10/Pack - Staples"/>
    <n v="0.52"/>
    <s v="United States"/>
    <x v="2"/>
    <x v="4"/>
    <x v="386"/>
    <n v="98034"/>
    <x v="56"/>
    <d v="2015-02-28T00:00:00"/>
    <x v="628"/>
    <n v="6"/>
    <n v="50.28"/>
    <n v="88447"/>
    <n v="8.26"/>
    <x v="2"/>
  </r>
  <r>
    <n v="3063"/>
    <s v="Ann Steele"/>
    <x v="4"/>
    <n v="0.03"/>
    <n v="499.99"/>
    <n v="24.49"/>
    <x v="1"/>
    <x v="1"/>
    <s v="Technology"/>
    <x v="4"/>
    <s v="Large Box"/>
    <s v="Sharp AL-1530CS Digital Copier"/>
    <n v="0.36"/>
    <s v="United States"/>
    <x v="2"/>
    <x v="4"/>
    <x v="386"/>
    <n v="98034"/>
    <x v="56"/>
    <d v="2015-02-27T00:00:00"/>
    <x v="629"/>
    <n v="5"/>
    <n v="2570.4499999999998"/>
    <n v="88447"/>
    <n v="499.96000000000004"/>
    <x v="2"/>
  </r>
  <r>
    <n v="1916"/>
    <s v="Marcia Feldman"/>
    <x v="0"/>
    <n v="0.03"/>
    <n v="11.99"/>
    <n v="5.99"/>
    <x v="1"/>
    <x v="2"/>
    <s v="Technology"/>
    <x v="3"/>
    <s v="Medium Box"/>
    <s v="TI 30X Scientific Calculator"/>
    <n v="0.36"/>
    <s v="United States"/>
    <x v="0"/>
    <x v="1"/>
    <x v="387"/>
    <n v="72209"/>
    <x v="57"/>
    <d v="2015-02-28T00:00:00"/>
    <x v="630"/>
    <n v="7"/>
    <n v="83.72"/>
    <n v="85893"/>
    <n v="11.96"/>
    <x v="0"/>
  </r>
  <r>
    <n v="1005"/>
    <s v="Lloyd Dickson"/>
    <x v="1"/>
    <n v="0.02"/>
    <n v="40.99"/>
    <n v="17.48"/>
    <x v="1"/>
    <x v="0"/>
    <s v="Office Supplies"/>
    <x v="7"/>
    <s v="Small Box"/>
    <s v="Xerox 1893"/>
    <n v="0.36"/>
    <s v="United States"/>
    <x v="1"/>
    <x v="10"/>
    <x v="388"/>
    <n v="60089"/>
    <x v="57"/>
    <d v="2015-02-28T00:00:00"/>
    <x v="631"/>
    <n v="23"/>
    <n v="950.43"/>
    <n v="90044"/>
    <n v="40.97"/>
    <x v="1"/>
  </r>
  <r>
    <n v="1044"/>
    <s v="Erin Ballard"/>
    <x v="1"/>
    <n v="0"/>
    <n v="6.68"/>
    <n v="5.66"/>
    <x v="1"/>
    <x v="2"/>
    <s v="Office Supplies"/>
    <x v="7"/>
    <s v="Small Box"/>
    <s v="Xerox 1923"/>
    <n v="0.37"/>
    <s v="United States"/>
    <x v="2"/>
    <x v="8"/>
    <x v="10"/>
    <n v="90004"/>
    <x v="57"/>
    <d v="2015-02-28T00:00:00"/>
    <x v="632"/>
    <n v="90"/>
    <n v="617.4"/>
    <n v="47813"/>
    <n v="6.68"/>
    <x v="2"/>
  </r>
  <r>
    <n v="1047"/>
    <s v="Gayle Pearson"/>
    <x v="1"/>
    <n v="0"/>
    <n v="6.68"/>
    <n v="5.66"/>
    <x v="1"/>
    <x v="2"/>
    <s v="Office Supplies"/>
    <x v="7"/>
    <s v="Small Box"/>
    <s v="Xerox 1923"/>
    <n v="0.37"/>
    <s v="United States"/>
    <x v="3"/>
    <x v="35"/>
    <x v="203"/>
    <n v="2109"/>
    <x v="57"/>
    <d v="2015-02-28T00:00:00"/>
    <x v="633"/>
    <n v="23"/>
    <n v="157.78"/>
    <n v="89389"/>
    <n v="6.68"/>
    <x v="3"/>
  </r>
  <r>
    <n v="751"/>
    <s v="David Wrenn"/>
    <x v="2"/>
    <n v="0.06"/>
    <n v="130.97999999999999"/>
    <n v="54.74"/>
    <x v="0"/>
    <x v="3"/>
    <s v="Furniture"/>
    <x v="10"/>
    <s v="Jumbo Box"/>
    <s v="O'Sullivan Elevations Bookcase, Cherry Finish"/>
    <n v="0.69"/>
    <s v="United States"/>
    <x v="0"/>
    <x v="32"/>
    <x v="389"/>
    <n v="40324"/>
    <x v="57"/>
    <d v="2015-03-06T00:00:00"/>
    <x v="634"/>
    <n v="3"/>
    <n v="411.64"/>
    <n v="91201"/>
    <n v="130.91999999999999"/>
    <x v="0"/>
  </r>
  <r>
    <n v="1754"/>
    <s v="Nelson Hong"/>
    <x v="2"/>
    <n v="0.04"/>
    <n v="8.5"/>
    <n v="1.99"/>
    <x v="1"/>
    <x v="1"/>
    <s v="Technology"/>
    <x v="1"/>
    <s v="Small Pack"/>
    <s v="Hewlett-Packard 4.7GB DVD+R Discs"/>
    <n v="0.49"/>
    <s v="United States"/>
    <x v="2"/>
    <x v="8"/>
    <x v="390"/>
    <n v="90503"/>
    <x v="57"/>
    <d v="2015-02-28T00:00:00"/>
    <x v="635"/>
    <n v="14"/>
    <n v="118.57"/>
    <n v="90178"/>
    <n v="8.4600000000000009"/>
    <x v="2"/>
  </r>
  <r>
    <n v="1754"/>
    <s v="Nelson Hong"/>
    <x v="2"/>
    <n v="0.1"/>
    <n v="15.99"/>
    <n v="9.4"/>
    <x v="1"/>
    <x v="1"/>
    <s v="Technology"/>
    <x v="3"/>
    <s v="Small Box"/>
    <s v="AT&amp;T Black Trimline Phone, Model 210"/>
    <n v="0.49"/>
    <s v="United States"/>
    <x v="2"/>
    <x v="8"/>
    <x v="390"/>
    <n v="90503"/>
    <x v="57"/>
    <d v="2015-02-27T00:00:00"/>
    <x v="636"/>
    <n v="5"/>
    <n v="79.47"/>
    <n v="90178"/>
    <n v="15.89"/>
    <x v="2"/>
  </r>
  <r>
    <n v="1754"/>
    <s v="Nelson Hong"/>
    <x v="2"/>
    <n v="0.09"/>
    <n v="95.99"/>
    <n v="8.99"/>
    <x v="1"/>
    <x v="1"/>
    <s v="Technology"/>
    <x v="12"/>
    <s v="Small Box"/>
    <s v="600 Series Flip"/>
    <n v="0.56999999999999995"/>
    <s v="United States"/>
    <x v="2"/>
    <x v="8"/>
    <x v="390"/>
    <n v="90503"/>
    <x v="57"/>
    <d v="2015-03-03T00:00:00"/>
    <x v="637"/>
    <n v="8"/>
    <n v="627.28"/>
    <n v="90178"/>
    <n v="95.899999999999991"/>
    <x v="2"/>
  </r>
  <r>
    <n v="2466"/>
    <s v="Gilbert Godfrey"/>
    <x v="4"/>
    <n v="0.04"/>
    <n v="2.08"/>
    <n v="1.49"/>
    <x v="1"/>
    <x v="3"/>
    <s v="Office Supplies"/>
    <x v="5"/>
    <s v="Small Box"/>
    <s v="Economy Binders"/>
    <n v="0.36"/>
    <s v="United States"/>
    <x v="1"/>
    <x v="25"/>
    <x v="391"/>
    <n v="49783"/>
    <x v="57"/>
    <d v="2015-02-28T00:00:00"/>
    <x v="638"/>
    <n v="7"/>
    <n v="14.77"/>
    <n v="88136"/>
    <n v="2.04"/>
    <x v="1"/>
  </r>
  <r>
    <n v="2466"/>
    <s v="Gilbert Godfrey"/>
    <x v="4"/>
    <n v="0.02"/>
    <n v="53.98"/>
    <n v="5.5"/>
    <x v="2"/>
    <x v="3"/>
    <s v="Technology"/>
    <x v="1"/>
    <s v="Small Box"/>
    <s v="Nu-Form 106-Key Ergonomic Keyboard w/ Touchpad"/>
    <n v="0.62"/>
    <s v="United States"/>
    <x v="1"/>
    <x v="25"/>
    <x v="391"/>
    <n v="49783"/>
    <x v="57"/>
    <d v="2015-02-28T00:00:00"/>
    <x v="639"/>
    <n v="8"/>
    <n v="438.33"/>
    <n v="88136"/>
    <n v="53.959999999999994"/>
    <x v="1"/>
  </r>
  <r>
    <n v="2466"/>
    <s v="Gilbert Godfrey"/>
    <x v="4"/>
    <n v="0.05"/>
    <n v="4.9800000000000004"/>
    <n v="5.0199999999999996"/>
    <x v="1"/>
    <x v="3"/>
    <s v="Office Supplies"/>
    <x v="7"/>
    <s v="Small Box"/>
    <s v="Xerox 1989"/>
    <n v="0.38"/>
    <s v="United States"/>
    <x v="1"/>
    <x v="25"/>
    <x v="391"/>
    <n v="49783"/>
    <x v="57"/>
    <d v="2015-02-27T00:00:00"/>
    <x v="640"/>
    <n v="7"/>
    <n v="38.11"/>
    <n v="88136"/>
    <n v="4.9300000000000006"/>
    <x v="1"/>
  </r>
  <r>
    <n v="972"/>
    <s v="Gregory Holden"/>
    <x v="2"/>
    <n v="0.03"/>
    <n v="284.98"/>
    <n v="69.55"/>
    <x v="0"/>
    <x v="3"/>
    <s v="Furniture"/>
    <x v="9"/>
    <s v="Jumbo Drum"/>
    <s v="Global Commerce™ Series High-Back Swivel/Tilt Chairs"/>
    <n v="0.6"/>
    <s v="United States"/>
    <x v="2"/>
    <x v="8"/>
    <x v="392"/>
    <n v="92503"/>
    <x v="58"/>
    <d v="2015-03-05T00:00:00"/>
    <x v="641"/>
    <n v="2"/>
    <n v="619.38"/>
    <n v="87259"/>
    <n v="284.95000000000005"/>
    <x v="2"/>
  </r>
  <r>
    <n v="972"/>
    <s v="Gregory Holden"/>
    <x v="2"/>
    <n v="0"/>
    <n v="12.99"/>
    <n v="14.37"/>
    <x v="1"/>
    <x v="3"/>
    <s v="Furniture"/>
    <x v="11"/>
    <s v="Large Box"/>
    <s v="Tensor &quot;Hersey Kiss&quot; Styled Floor Lamp"/>
    <n v="0.73"/>
    <s v="United States"/>
    <x v="2"/>
    <x v="8"/>
    <x v="392"/>
    <n v="92503"/>
    <x v="58"/>
    <d v="2015-02-28T00:00:00"/>
    <x v="642"/>
    <n v="1"/>
    <n v="18.690000000000001"/>
    <n v="87259"/>
    <n v="12.99"/>
    <x v="2"/>
  </r>
  <r>
    <n v="2220"/>
    <s v="Jennifer Stanton"/>
    <x v="2"/>
    <n v="0.09"/>
    <n v="14.2"/>
    <n v="5.3"/>
    <x v="1"/>
    <x v="1"/>
    <s v="Furniture"/>
    <x v="11"/>
    <s v="Wrap Bag"/>
    <s v="Coloredge Poster Frame"/>
    <n v="0.46"/>
    <s v="United States"/>
    <x v="0"/>
    <x v="12"/>
    <x v="393"/>
    <n v="34787"/>
    <x v="58"/>
    <d v="2015-03-01T00:00:00"/>
    <x v="643"/>
    <n v="4"/>
    <n v="55.08"/>
    <n v="91036"/>
    <n v="14.11"/>
    <x v="0"/>
  </r>
  <r>
    <n v="3075"/>
    <s v="Gordon Brandt"/>
    <x v="2"/>
    <n v="0.06"/>
    <n v="19.23"/>
    <n v="6.15"/>
    <x v="1"/>
    <x v="3"/>
    <s v="Furniture"/>
    <x v="11"/>
    <s v="Small Pack"/>
    <s v="Executive Impressions 13&quot; Clairmont Wall Clock"/>
    <n v="0.44"/>
    <s v="United States"/>
    <x v="2"/>
    <x v="8"/>
    <x v="10"/>
    <n v="90061"/>
    <x v="58"/>
    <d v="2015-02-28T00:00:00"/>
    <x v="644"/>
    <n v="4"/>
    <n v="84.6"/>
    <n v="14756"/>
    <n v="19.170000000000002"/>
    <x v="2"/>
  </r>
  <r>
    <n v="3098"/>
    <s v="Lorraine Boykin"/>
    <x v="2"/>
    <n v="0.06"/>
    <n v="2.89"/>
    <n v="0.5"/>
    <x v="1"/>
    <x v="1"/>
    <s v="Office Supplies"/>
    <x v="13"/>
    <s v="Small Box"/>
    <s v="Avery 498"/>
    <n v="0.38"/>
    <s v="United States"/>
    <x v="3"/>
    <x v="11"/>
    <x v="394"/>
    <n v="11967"/>
    <x v="58"/>
    <d v="2015-02-28T00:00:00"/>
    <x v="645"/>
    <n v="5"/>
    <n v="13.93"/>
    <n v="89316"/>
    <n v="2.83"/>
    <x v="3"/>
  </r>
  <r>
    <n v="3355"/>
    <s v="Glenda Simon"/>
    <x v="2"/>
    <n v="0.1"/>
    <n v="120.98"/>
    <n v="9.07"/>
    <x v="1"/>
    <x v="3"/>
    <s v="Office Supplies"/>
    <x v="5"/>
    <s v="Small Box"/>
    <s v="GBC VeloBinder Electric Binding Machine"/>
    <n v="0.35"/>
    <s v="United States"/>
    <x v="2"/>
    <x v="8"/>
    <x v="395"/>
    <n v="93010"/>
    <x v="58"/>
    <d v="2015-03-09T00:00:00"/>
    <x v="646"/>
    <n v="5"/>
    <n v="549.85"/>
    <n v="88587"/>
    <n v="120.88000000000001"/>
    <x v="2"/>
  </r>
  <r>
    <n v="3355"/>
    <s v="Glenda Simon"/>
    <x v="2"/>
    <n v="0.08"/>
    <n v="8.32"/>
    <n v="2.38"/>
    <x v="2"/>
    <x v="3"/>
    <s v="Technology"/>
    <x v="1"/>
    <s v="Small Pack"/>
    <s v="Imation 3.5 IBM Formatted Diskettes, 10/Box"/>
    <n v="0.74"/>
    <s v="United States"/>
    <x v="2"/>
    <x v="8"/>
    <x v="395"/>
    <n v="93010"/>
    <x v="58"/>
    <d v="2015-03-04T00:00:00"/>
    <x v="647"/>
    <n v="6"/>
    <n v="48.99"/>
    <n v="88587"/>
    <n v="8.24"/>
    <x v="2"/>
  </r>
  <r>
    <n v="3355"/>
    <s v="Glenda Simon"/>
    <x v="2"/>
    <n v="0.1"/>
    <n v="125.99"/>
    <n v="4.2"/>
    <x v="1"/>
    <x v="3"/>
    <s v="Technology"/>
    <x v="12"/>
    <s v="Small Box"/>
    <s v="V3682"/>
    <n v="0.59"/>
    <s v="United States"/>
    <x v="2"/>
    <x v="8"/>
    <x v="395"/>
    <n v="93010"/>
    <x v="58"/>
    <d v="2015-02-28T00:00:00"/>
    <x v="648"/>
    <n v="7"/>
    <n v="681.42"/>
    <n v="88587"/>
    <n v="125.89"/>
    <x v="2"/>
  </r>
  <r>
    <n v="2587"/>
    <s v="Eugene H Walsh"/>
    <x v="4"/>
    <n v="0.01"/>
    <n v="6.48"/>
    <n v="6.57"/>
    <x v="2"/>
    <x v="2"/>
    <s v="Office Supplies"/>
    <x v="7"/>
    <s v="Small Box"/>
    <s v="Xerox 20"/>
    <n v="0.37"/>
    <s v="United States"/>
    <x v="1"/>
    <x v="30"/>
    <x v="396"/>
    <n v="54220"/>
    <x v="58"/>
    <d v="2015-02-28T00:00:00"/>
    <x v="649"/>
    <n v="18"/>
    <n v="127.83"/>
    <n v="91166"/>
    <n v="6.4700000000000006"/>
    <x v="1"/>
  </r>
  <r>
    <n v="2861"/>
    <s v="Dwight Robinson"/>
    <x v="4"/>
    <n v="0.05"/>
    <n v="20.99"/>
    <n v="4.8099999999999996"/>
    <x v="1"/>
    <x v="3"/>
    <s v="Technology"/>
    <x v="12"/>
    <s v="Medium Box"/>
    <s v="1726 Digital Answering Machine"/>
    <n v="0.57999999999999996"/>
    <s v="United States"/>
    <x v="1"/>
    <x v="38"/>
    <x v="331"/>
    <n v="67601"/>
    <x v="58"/>
    <d v="2015-02-28T00:00:00"/>
    <x v="650"/>
    <n v="11"/>
    <n v="199.43"/>
    <n v="88280"/>
    <n v="20.939999999999998"/>
    <x v="1"/>
  </r>
  <r>
    <n v="2923"/>
    <s v="Lynne Griffith"/>
    <x v="4"/>
    <n v="0"/>
    <n v="6.37"/>
    <n v="5.19"/>
    <x v="1"/>
    <x v="1"/>
    <s v="Office Supplies"/>
    <x v="5"/>
    <s v="Small Box"/>
    <s v="C-Line Peel &amp; Stick Add-On Filing Pockets, 8-3/4 x 5-1/8, 10/Pack"/>
    <n v="0.38"/>
    <s v="United States"/>
    <x v="3"/>
    <x v="36"/>
    <x v="397"/>
    <n v="21740"/>
    <x v="58"/>
    <d v="2015-03-02T00:00:00"/>
    <x v="651"/>
    <n v="15"/>
    <n v="99.75"/>
    <n v="86592"/>
    <n v="6.37"/>
    <x v="3"/>
  </r>
  <r>
    <n v="3151"/>
    <s v="Glenda Hunter"/>
    <x v="4"/>
    <n v="0.04"/>
    <n v="17.239999999999998"/>
    <n v="3.26"/>
    <x v="1"/>
    <x v="2"/>
    <s v="Office Supplies"/>
    <x v="16"/>
    <s v="Small Pack"/>
    <s v="Fiskars 8&quot; Scissors, 2/Pack"/>
    <n v="0.56000000000000005"/>
    <s v="United States"/>
    <x v="2"/>
    <x v="8"/>
    <x v="257"/>
    <n v="92277"/>
    <x v="58"/>
    <d v="2015-02-28T00:00:00"/>
    <x v="652"/>
    <n v="7"/>
    <n v="119.6"/>
    <n v="88546"/>
    <n v="17.2"/>
    <x v="2"/>
  </r>
  <r>
    <n v="719"/>
    <s v="Stephen Lam"/>
    <x v="3"/>
    <n v="0"/>
    <n v="8.5"/>
    <n v="1.99"/>
    <x v="1"/>
    <x v="3"/>
    <s v="Technology"/>
    <x v="1"/>
    <s v="Small Pack"/>
    <s v="Hewlett-Packard 4.7GB DVD+R Discs"/>
    <n v="0.49"/>
    <s v="United States"/>
    <x v="2"/>
    <x v="26"/>
    <x v="398"/>
    <n v="89041"/>
    <x v="58"/>
    <d v="2015-03-02T00:00:00"/>
    <x v="653"/>
    <n v="14"/>
    <n v="122.25"/>
    <n v="89344"/>
    <n v="8.5"/>
    <x v="2"/>
  </r>
  <r>
    <n v="719"/>
    <s v="Stephen Lam"/>
    <x v="3"/>
    <n v="0.03"/>
    <n v="95.43"/>
    <n v="19.989999999999998"/>
    <x v="1"/>
    <x v="3"/>
    <s v="Office Supplies"/>
    <x v="6"/>
    <s v="Small Box"/>
    <s v="Fellowes Stor/Drawer® Steel Plus™ Storage Drawers"/>
    <n v="0.79"/>
    <s v="United States"/>
    <x v="2"/>
    <x v="26"/>
    <x v="398"/>
    <n v="89041"/>
    <x v="58"/>
    <d v="2015-03-02T00:00:00"/>
    <x v="654"/>
    <n v="2"/>
    <n v="206.09"/>
    <n v="89344"/>
    <n v="95.4"/>
    <x v="2"/>
  </r>
  <r>
    <n v="1482"/>
    <s v="Michael Tanner"/>
    <x v="3"/>
    <n v="0.05"/>
    <n v="9.65"/>
    <n v="6.22"/>
    <x v="1"/>
    <x v="3"/>
    <s v="Furniture"/>
    <x v="11"/>
    <s v="Small Box"/>
    <s v="Eldon Expressions™ Desk Accessory, Wood Pencil Holder, Oak"/>
    <n v="0.55000000000000004"/>
    <s v="United States"/>
    <x v="1"/>
    <x v="25"/>
    <x v="269"/>
    <n v="48708"/>
    <x v="58"/>
    <d v="2015-02-28T00:00:00"/>
    <x v="655"/>
    <n v="15"/>
    <n v="151.34"/>
    <n v="91363"/>
    <n v="9.6"/>
    <x v="1"/>
  </r>
  <r>
    <n v="2908"/>
    <s v="Robyn Lyon"/>
    <x v="3"/>
    <n v="0.05"/>
    <n v="34.979999999999997"/>
    <n v="7.53"/>
    <x v="2"/>
    <x v="2"/>
    <s v="Technology"/>
    <x v="1"/>
    <s v="Small Box"/>
    <s v="Fellowes EZ Multi-Media Keyboard"/>
    <n v="0.76"/>
    <s v="United States"/>
    <x v="3"/>
    <x v="27"/>
    <x v="69"/>
    <n v="44125"/>
    <x v="58"/>
    <d v="2015-03-03T00:00:00"/>
    <x v="656"/>
    <n v="16"/>
    <n v="581.08000000000004"/>
    <n v="88157"/>
    <n v="34.93"/>
    <x v="3"/>
  </r>
  <r>
    <n v="2908"/>
    <s v="Robyn Lyon"/>
    <x v="3"/>
    <n v="0"/>
    <n v="3.14"/>
    <n v="1.92"/>
    <x v="1"/>
    <x v="2"/>
    <s v="Office Supplies"/>
    <x v="16"/>
    <s v="Wrap Bag"/>
    <s v="Serrated Blade or Curved Handle Hand Letter Openers"/>
    <n v="0.84"/>
    <s v="United States"/>
    <x v="3"/>
    <x v="27"/>
    <x v="69"/>
    <n v="44125"/>
    <x v="58"/>
    <d v="2015-03-02T00:00:00"/>
    <x v="657"/>
    <n v="8"/>
    <n v="27.53"/>
    <n v="88157"/>
    <n v="3.14"/>
    <x v="3"/>
  </r>
  <r>
    <n v="2931"/>
    <s v="Faye Hanna"/>
    <x v="3"/>
    <n v="0.1"/>
    <n v="11.55"/>
    <n v="2.36"/>
    <x v="1"/>
    <x v="0"/>
    <s v="Office Supplies"/>
    <x v="2"/>
    <s v="Wrap Bag"/>
    <s v="Newell 309"/>
    <n v="0.55000000000000004"/>
    <s v="United States"/>
    <x v="2"/>
    <x v="8"/>
    <x v="399"/>
    <n v="95630"/>
    <x v="58"/>
    <d v="2015-02-28T00:00:00"/>
    <x v="658"/>
    <n v="12"/>
    <n v="135.77000000000001"/>
    <n v="87619"/>
    <n v="11.450000000000001"/>
    <x v="2"/>
  </r>
  <r>
    <n v="946"/>
    <s v="Denise Parks"/>
    <x v="0"/>
    <n v="0.09"/>
    <n v="90.98"/>
    <n v="56.2"/>
    <x v="2"/>
    <x v="2"/>
    <s v="Furniture"/>
    <x v="11"/>
    <s v="Medium Box"/>
    <s v="Eldon ClusterMat Chair Mat with Cordless Antistatic Protection"/>
    <n v="0.74"/>
    <s v="United States"/>
    <x v="3"/>
    <x v="29"/>
    <x v="329"/>
    <n v="4210"/>
    <x v="59"/>
    <d v="2015-03-02T00:00:00"/>
    <x v="659"/>
    <n v="20"/>
    <n v="1782.44"/>
    <n v="86566"/>
    <n v="90.89"/>
    <x v="3"/>
  </r>
  <r>
    <n v="1014"/>
    <s v="Theresa Winters"/>
    <x v="0"/>
    <n v="0.09"/>
    <n v="28.48"/>
    <n v="1.99"/>
    <x v="1"/>
    <x v="2"/>
    <s v="Technology"/>
    <x v="1"/>
    <s v="Small Pack"/>
    <s v="Memorex 4.7GB DVD+RW, 3/Pack"/>
    <n v="0.4"/>
    <s v="United States"/>
    <x v="0"/>
    <x v="1"/>
    <x v="400"/>
    <n v="72022"/>
    <x v="59"/>
    <d v="2015-03-02T00:00:00"/>
    <x v="660"/>
    <n v="6"/>
    <n v="160.16999999999999"/>
    <n v="88387"/>
    <n v="28.39"/>
    <x v="0"/>
  </r>
  <r>
    <n v="1014"/>
    <s v="Theresa Winters"/>
    <x v="0"/>
    <n v="0"/>
    <n v="2.08"/>
    <n v="5.33"/>
    <x v="1"/>
    <x v="2"/>
    <s v="Furniture"/>
    <x v="11"/>
    <s v="Small Box"/>
    <s v="Eldon® Wave Desk Accessories"/>
    <n v="0.43"/>
    <s v="United States"/>
    <x v="0"/>
    <x v="1"/>
    <x v="400"/>
    <n v="72022"/>
    <x v="59"/>
    <d v="2015-03-03T00:00:00"/>
    <x v="661"/>
    <n v="3"/>
    <n v="7.47"/>
    <n v="88387"/>
    <n v="2.08"/>
    <x v="0"/>
  </r>
  <r>
    <n v="1014"/>
    <s v="Theresa Winters"/>
    <x v="0"/>
    <n v="0.06"/>
    <n v="45.99"/>
    <n v="4.99"/>
    <x v="2"/>
    <x v="2"/>
    <s v="Technology"/>
    <x v="12"/>
    <s v="Small Box"/>
    <s v="KF 788"/>
    <n v="0.56000000000000005"/>
    <s v="United States"/>
    <x v="0"/>
    <x v="1"/>
    <x v="400"/>
    <n v="72022"/>
    <x v="59"/>
    <d v="2015-03-02T00:00:00"/>
    <x v="662"/>
    <n v="10"/>
    <n v="370.81"/>
    <n v="88387"/>
    <n v="45.93"/>
    <x v="0"/>
  </r>
  <r>
    <n v="1279"/>
    <s v="Josephine Rao"/>
    <x v="0"/>
    <n v="7.0000000000000007E-2"/>
    <n v="40.98"/>
    <n v="7.47"/>
    <x v="1"/>
    <x v="3"/>
    <s v="Office Supplies"/>
    <x v="5"/>
    <s v="Small Box"/>
    <s v="Wilson Jones Ledger-Size, Piano-Hinge Binder, 2&quot;, Blue"/>
    <n v="0.37"/>
    <s v="United States"/>
    <x v="1"/>
    <x v="2"/>
    <x v="401"/>
    <n v="46324"/>
    <x v="59"/>
    <d v="2015-03-02T00:00:00"/>
    <x v="663"/>
    <n v="2"/>
    <n v="81.900000000000006"/>
    <n v="90114"/>
    <n v="40.909999999999997"/>
    <x v="1"/>
  </r>
  <r>
    <n v="1280"/>
    <s v="Harold Albright"/>
    <x v="0"/>
    <n v="7.0000000000000007E-2"/>
    <n v="40.98"/>
    <n v="7.47"/>
    <x v="1"/>
    <x v="3"/>
    <s v="Office Supplies"/>
    <x v="5"/>
    <s v="Small Box"/>
    <s v="Wilson Jones Ledger-Size, Piano-Hinge Binder, 2&quot;, Blue"/>
    <n v="0.37"/>
    <s v="United States"/>
    <x v="2"/>
    <x v="4"/>
    <x v="20"/>
    <n v="98119"/>
    <x v="59"/>
    <d v="2015-03-02T00:00:00"/>
    <x v="663"/>
    <n v="8"/>
    <n v="327.61"/>
    <n v="19042"/>
    <n v="40.909999999999997"/>
    <x v="2"/>
  </r>
  <r>
    <n v="2718"/>
    <s v="Caroline Stone"/>
    <x v="0"/>
    <n v="0.1"/>
    <n v="6.74"/>
    <n v="1.72"/>
    <x v="1"/>
    <x v="1"/>
    <s v="Office Supplies"/>
    <x v="7"/>
    <s v="Wrap Bag"/>
    <s v="Memo Book, 100 Message Capacity, 5 3/8” x 11”"/>
    <n v="0.35"/>
    <s v="United States"/>
    <x v="1"/>
    <x v="10"/>
    <x v="102"/>
    <n v="60438"/>
    <x v="59"/>
    <d v="2015-03-03T00:00:00"/>
    <x v="664"/>
    <n v="15"/>
    <n v="98.17"/>
    <n v="89394"/>
    <n v="6.6400000000000006"/>
    <x v="1"/>
  </r>
  <r>
    <n v="1561"/>
    <s v="Edwin Coley"/>
    <x v="1"/>
    <n v="0.02"/>
    <n v="11.34"/>
    <n v="11.25"/>
    <x v="1"/>
    <x v="3"/>
    <s v="Office Supplies"/>
    <x v="7"/>
    <s v="Small Box"/>
    <s v="Staples 1 Part Blank Computer Paper"/>
    <n v="0.36"/>
    <s v="United States"/>
    <x v="1"/>
    <x v="18"/>
    <x v="402"/>
    <n v="76063"/>
    <x v="59"/>
    <d v="2015-03-02T00:00:00"/>
    <x v="665"/>
    <n v="9"/>
    <n v="105.75"/>
    <n v="88093"/>
    <n v="11.32"/>
    <x v="1"/>
  </r>
  <r>
    <n v="1764"/>
    <s v="Michele Bradshaw"/>
    <x v="1"/>
    <n v="0.06"/>
    <n v="19.98"/>
    <n v="10.49"/>
    <x v="1"/>
    <x v="1"/>
    <s v="Furniture"/>
    <x v="11"/>
    <s v="Small Box"/>
    <s v="12-1/2 Diameter Round Wall Clock"/>
    <n v="0.49"/>
    <s v="United States"/>
    <x v="0"/>
    <x v="12"/>
    <x v="182"/>
    <n v="34698"/>
    <x v="59"/>
    <d v="2015-03-03T00:00:00"/>
    <x v="666"/>
    <n v="5"/>
    <n v="103.37"/>
    <n v="89776"/>
    <n v="19.920000000000002"/>
    <x v="0"/>
  </r>
  <r>
    <n v="1764"/>
    <s v="Michele Bradshaw"/>
    <x v="1"/>
    <n v="0.08"/>
    <n v="1.76"/>
    <n v="4.8600000000000003"/>
    <x v="1"/>
    <x v="1"/>
    <s v="Furniture"/>
    <x v="11"/>
    <s v="Small Box"/>
    <s v="Regeneration Desk Collection"/>
    <n v="0.41"/>
    <s v="United States"/>
    <x v="0"/>
    <x v="12"/>
    <x v="182"/>
    <n v="34698"/>
    <x v="59"/>
    <d v="2015-03-02T00:00:00"/>
    <x v="667"/>
    <n v="23"/>
    <n v="40.22"/>
    <n v="89776"/>
    <n v="1.68"/>
    <x v="0"/>
  </r>
  <r>
    <n v="1917"/>
    <s v="Tracy Buckley"/>
    <x v="1"/>
    <n v="0.08"/>
    <n v="22.23"/>
    <n v="3.63"/>
    <x v="1"/>
    <x v="2"/>
    <s v="Furniture"/>
    <x v="11"/>
    <s v="Small Pack"/>
    <s v="Executive Impressions 14&quot; Contract Wall Clock"/>
    <n v="0.52"/>
    <s v="United States"/>
    <x v="0"/>
    <x v="1"/>
    <x v="403"/>
    <n v="72113"/>
    <x v="59"/>
    <d v="2015-03-03T00:00:00"/>
    <x v="668"/>
    <n v="10"/>
    <n v="210.33"/>
    <n v="85897"/>
    <n v="22.150000000000002"/>
    <x v="0"/>
  </r>
  <r>
    <n v="2437"/>
    <s v="Judith Shepherd"/>
    <x v="2"/>
    <n v="0.09"/>
    <n v="90.97"/>
    <n v="14"/>
    <x v="0"/>
    <x v="2"/>
    <s v="Technology"/>
    <x v="3"/>
    <s v="Jumbo Drum"/>
    <s v="Lexmark Z54se Color Inkjet Printer"/>
    <n v="0.36"/>
    <s v="United States"/>
    <x v="1"/>
    <x v="30"/>
    <x v="404"/>
    <n v="53150"/>
    <x v="59"/>
    <d v="2015-03-03T00:00:00"/>
    <x v="669"/>
    <n v="3"/>
    <n v="260"/>
    <n v="90301"/>
    <n v="90.88"/>
    <x v="1"/>
  </r>
  <r>
    <n v="2454"/>
    <s v="Donna Braun"/>
    <x v="4"/>
    <n v="0.06"/>
    <n v="3499.99"/>
    <n v="24.49"/>
    <x v="2"/>
    <x v="3"/>
    <s v="Technology"/>
    <x v="4"/>
    <s v="Large Box"/>
    <s v="Canon imageCLASS 2200 Advanced Copier"/>
    <n v="0.37"/>
    <s v="United States"/>
    <x v="0"/>
    <x v="16"/>
    <x v="405"/>
    <n v="35244"/>
    <x v="59"/>
    <d v="2015-03-04T00:00:00"/>
    <x v="670"/>
    <n v="1"/>
    <n v="3550.28"/>
    <n v="89219"/>
    <n v="3499.93"/>
    <x v="0"/>
  </r>
  <r>
    <n v="1882"/>
    <s v="Anita Kent"/>
    <x v="3"/>
    <n v="0.09"/>
    <n v="5.78"/>
    <n v="5.67"/>
    <x v="1"/>
    <x v="2"/>
    <s v="Office Supplies"/>
    <x v="7"/>
    <s v="Small Box"/>
    <s v="Xerox 1978"/>
    <n v="0.36"/>
    <s v="United States"/>
    <x v="3"/>
    <x v="33"/>
    <x v="406"/>
    <n v="7036"/>
    <x v="59"/>
    <d v="2015-03-03T00:00:00"/>
    <x v="671"/>
    <n v="1"/>
    <n v="11.35"/>
    <n v="87378"/>
    <n v="5.69"/>
    <x v="3"/>
  </r>
  <r>
    <n v="1885"/>
    <s v="Jacob Hirsch"/>
    <x v="3"/>
    <n v="0.05"/>
    <n v="535.64"/>
    <n v="14.7"/>
    <x v="0"/>
    <x v="2"/>
    <s v="Technology"/>
    <x v="3"/>
    <s v="Jumbo Drum"/>
    <s v="Epson LQ-870 Dot Matrix Printer"/>
    <n v="0.59"/>
    <s v="United States"/>
    <x v="3"/>
    <x v="40"/>
    <x v="407"/>
    <n v="2806"/>
    <x v="59"/>
    <d v="2015-03-03T00:00:00"/>
    <x v="672"/>
    <n v="15"/>
    <n v="7029.1"/>
    <n v="87378"/>
    <n v="535.59"/>
    <x v="3"/>
  </r>
  <r>
    <n v="3187"/>
    <s v="Sidney Gilliam"/>
    <x v="1"/>
    <n v="0.08"/>
    <n v="170.98"/>
    <n v="35.89"/>
    <x v="0"/>
    <x v="0"/>
    <s v="Furniture"/>
    <x v="10"/>
    <s v="Jumbo Box"/>
    <s v="Rush Hierlooms Collection 1&quot; Thick Stackable Bookcases"/>
    <n v="0.66"/>
    <s v="United States"/>
    <x v="0"/>
    <x v="12"/>
    <x v="408"/>
    <n v="33569"/>
    <x v="60"/>
    <d v="2015-03-04T00:00:00"/>
    <x v="673"/>
    <n v="1"/>
    <n v="199.48"/>
    <n v="89025"/>
    <n v="170.89999999999998"/>
    <x v="0"/>
  </r>
  <r>
    <n v="64"/>
    <s v="Lynn Morrow"/>
    <x v="3"/>
    <n v="0"/>
    <n v="3.69"/>
    <n v="0.5"/>
    <x v="1"/>
    <x v="0"/>
    <s v="Office Supplies"/>
    <x v="13"/>
    <s v="Small Box"/>
    <s v="Avery 501"/>
    <n v="0.38"/>
    <s v="United States"/>
    <x v="0"/>
    <x v="21"/>
    <x v="409"/>
    <n v="24153"/>
    <x v="60"/>
    <d v="2015-03-04T00:00:00"/>
    <x v="674"/>
    <n v="1"/>
    <n v="4"/>
    <n v="87406"/>
    <n v="3.69"/>
    <x v="0"/>
  </r>
  <r>
    <n v="64"/>
    <s v="Lynn Morrow"/>
    <x v="3"/>
    <n v="0.02"/>
    <n v="175.99"/>
    <n v="4.99"/>
    <x v="2"/>
    <x v="0"/>
    <s v="Technology"/>
    <x v="12"/>
    <s v="Small Box"/>
    <s v="5165"/>
    <n v="0.59"/>
    <s v="United States"/>
    <x v="0"/>
    <x v="21"/>
    <x v="409"/>
    <n v="24153"/>
    <x v="60"/>
    <d v="2015-03-02T00:00:00"/>
    <x v="675"/>
    <n v="4"/>
    <n v="589.79999999999995"/>
    <n v="87406"/>
    <n v="175.97"/>
    <x v="0"/>
  </r>
  <r>
    <n v="2877"/>
    <s v="Shannon Aldridge"/>
    <x v="3"/>
    <n v="0"/>
    <n v="8.33"/>
    <n v="1.99"/>
    <x v="2"/>
    <x v="1"/>
    <s v="Technology"/>
    <x v="1"/>
    <s v="Small Pack"/>
    <s v="80 Minute Slim Jewel Case CD-R , 10/Pack - Staples"/>
    <n v="0.52"/>
    <s v="United States"/>
    <x v="3"/>
    <x v="27"/>
    <x v="410"/>
    <n v="44070"/>
    <x v="60"/>
    <d v="2015-03-04T00:00:00"/>
    <x v="676"/>
    <n v="12"/>
    <n v="107.51"/>
    <n v="91492"/>
    <n v="8.33"/>
    <x v="3"/>
  </r>
  <r>
    <n v="2878"/>
    <s v="Susan Carroll Berman"/>
    <x v="3"/>
    <n v="0"/>
    <n v="8.33"/>
    <n v="1.99"/>
    <x v="2"/>
    <x v="1"/>
    <s v="Technology"/>
    <x v="1"/>
    <s v="Small Pack"/>
    <s v="80 Minute Slim Jewel Case CD-R , 10/Pack - Staples"/>
    <n v="0.52"/>
    <s v="United States"/>
    <x v="2"/>
    <x v="4"/>
    <x v="20"/>
    <n v="98107"/>
    <x v="60"/>
    <d v="2015-03-04T00:00:00"/>
    <x v="677"/>
    <n v="47"/>
    <n v="421.08"/>
    <n v="54369"/>
    <n v="8.33"/>
    <x v="2"/>
  </r>
  <r>
    <n v="3067"/>
    <s v="Carole Miller"/>
    <x v="3"/>
    <n v="0.06"/>
    <n v="355.98"/>
    <n v="58.92"/>
    <x v="0"/>
    <x v="1"/>
    <s v="Furniture"/>
    <x v="9"/>
    <s v="Jumbo Drum"/>
    <s v="Hon 4700 Series Mobuis™ Mid-Back Task Chairs with Adjustable Arms"/>
    <n v="0.64"/>
    <s v="United States"/>
    <x v="3"/>
    <x v="27"/>
    <x v="411"/>
    <n v="44515"/>
    <x v="60"/>
    <d v="2015-03-03T00:00:00"/>
    <x v="678"/>
    <n v="14"/>
    <n v="5086.08"/>
    <n v="91376"/>
    <n v="355.92"/>
    <x v="3"/>
  </r>
  <r>
    <n v="1686"/>
    <s v="Lynn O'Donnell"/>
    <x v="2"/>
    <n v="0.08"/>
    <n v="2.08"/>
    <n v="5.33"/>
    <x v="1"/>
    <x v="3"/>
    <s v="Furniture"/>
    <x v="11"/>
    <s v="Small Box"/>
    <s v="Eldon® Wave Desk Accessories"/>
    <n v="0.43"/>
    <s v="United States"/>
    <x v="1"/>
    <x v="10"/>
    <x v="412"/>
    <n v="60123"/>
    <x v="61"/>
    <d v="2015-03-10T00:00:00"/>
    <x v="679"/>
    <n v="9"/>
    <n v="19.670000000000002"/>
    <n v="86973"/>
    <n v="2"/>
    <x v="1"/>
  </r>
  <r>
    <n v="428"/>
    <s v="Ernest Barber"/>
    <x v="3"/>
    <n v="0.05"/>
    <n v="10.98"/>
    <n v="4.8"/>
    <x v="1"/>
    <x v="3"/>
    <s v="Office Supplies"/>
    <x v="15"/>
    <s v="Small Box"/>
    <s v="Manila Recycled Extra-Heavyweight Clasp Envelopes, 6&quot; x 9&quot;"/>
    <n v="0.36"/>
    <s v="United States"/>
    <x v="2"/>
    <x v="26"/>
    <x v="123"/>
    <n v="89701"/>
    <x v="61"/>
    <d v="2015-03-05T00:00:00"/>
    <x v="680"/>
    <n v="22"/>
    <n v="243.11"/>
    <n v="88480"/>
    <n v="10.93"/>
    <x v="2"/>
  </r>
  <r>
    <n v="568"/>
    <s v="Peter McConnell"/>
    <x v="0"/>
    <n v="0.02"/>
    <n v="280.98"/>
    <n v="57"/>
    <x v="0"/>
    <x v="1"/>
    <s v="Furniture"/>
    <x v="9"/>
    <s v="Jumbo Drum"/>
    <s v="Hon 2090 “Pillow Soft” Series Mid Back Swivel/Tilt Chairs"/>
    <n v="0.78"/>
    <s v="United States"/>
    <x v="0"/>
    <x v="0"/>
    <x v="413"/>
    <n v="39701"/>
    <x v="62"/>
    <d v="2015-03-05T00:00:00"/>
    <x v="681"/>
    <n v="4"/>
    <n v="1128.74"/>
    <n v="88879"/>
    <n v="280.96000000000004"/>
    <x v="0"/>
  </r>
  <r>
    <n v="3133"/>
    <s v="Kristine Singleton"/>
    <x v="0"/>
    <n v="0.08"/>
    <n v="5.4"/>
    <n v="7.78"/>
    <x v="1"/>
    <x v="3"/>
    <s v="Office Supplies"/>
    <x v="5"/>
    <s v="Small Box"/>
    <s v="3M Organizer Strips"/>
    <n v="0.37"/>
    <s v="United States"/>
    <x v="1"/>
    <x v="10"/>
    <x v="139"/>
    <n v="60540"/>
    <x v="62"/>
    <d v="2015-03-04T00:00:00"/>
    <x v="682"/>
    <n v="4"/>
    <n v="25.35"/>
    <n v="86792"/>
    <n v="5.32"/>
    <x v="1"/>
  </r>
  <r>
    <n v="3133"/>
    <s v="Kristine Singleton"/>
    <x v="0"/>
    <n v="0.09"/>
    <n v="8.4600000000000009"/>
    <n v="8.99"/>
    <x v="2"/>
    <x v="3"/>
    <s v="Technology"/>
    <x v="1"/>
    <s v="Small Pack"/>
    <s v="Imation 3.5 IBM Diskettes, 10/Box"/>
    <n v="0.79"/>
    <s v="United States"/>
    <x v="1"/>
    <x v="10"/>
    <x v="139"/>
    <n v="60540"/>
    <x v="62"/>
    <d v="2015-03-07T00:00:00"/>
    <x v="683"/>
    <n v="5"/>
    <n v="45.03"/>
    <n v="86792"/>
    <n v="8.370000000000001"/>
    <x v="1"/>
  </r>
  <r>
    <n v="3133"/>
    <s v="Kristine Singleton"/>
    <x v="0"/>
    <n v="0.21"/>
    <n v="14.98"/>
    <n v="8.99"/>
    <x v="1"/>
    <x v="3"/>
    <s v="Furniture"/>
    <x v="11"/>
    <s v="Small Pack"/>
    <s v="GE 4 Foot Flourescent Tube, 40 Watt"/>
    <n v="0.39"/>
    <s v="United States"/>
    <x v="1"/>
    <x v="10"/>
    <x v="139"/>
    <n v="60540"/>
    <x v="62"/>
    <d v="2015-03-05T00:00:00"/>
    <x v="684"/>
    <n v="10"/>
    <n v="153.87"/>
    <n v="86792"/>
    <n v="14.77"/>
    <x v="1"/>
  </r>
  <r>
    <n v="3133"/>
    <s v="Kristine Singleton"/>
    <x v="0"/>
    <n v="0.04"/>
    <n v="155.99"/>
    <n v="8.08"/>
    <x v="1"/>
    <x v="3"/>
    <s v="Technology"/>
    <x v="12"/>
    <s v="Small Box"/>
    <s v="300 Series Non-Flip"/>
    <n v="0.6"/>
    <s v="United States"/>
    <x v="1"/>
    <x v="10"/>
    <x v="139"/>
    <n v="60540"/>
    <x v="62"/>
    <d v="2015-03-05T00:00:00"/>
    <x v="685"/>
    <n v="22"/>
    <n v="2800.33"/>
    <n v="86792"/>
    <n v="155.95000000000002"/>
    <x v="1"/>
  </r>
  <r>
    <n v="1005"/>
    <s v="Lloyd Dickson"/>
    <x v="2"/>
    <n v="0.06"/>
    <n v="10.14"/>
    <n v="2.27"/>
    <x v="1"/>
    <x v="0"/>
    <s v="Office Supplies"/>
    <x v="7"/>
    <s v="Wrap Bag"/>
    <s v="Staples Wirebound Steno Books, 6&quot; x 9&quot;, 12/Pack"/>
    <n v="0.36"/>
    <s v="United States"/>
    <x v="1"/>
    <x v="10"/>
    <x v="388"/>
    <n v="60089"/>
    <x v="62"/>
    <d v="2015-03-04T00:00:00"/>
    <x v="686"/>
    <n v="1"/>
    <n v="12.18"/>
    <n v="90043"/>
    <n v="10.08"/>
    <x v="1"/>
  </r>
  <r>
    <n v="2358"/>
    <s v="Danielle Baird"/>
    <x v="2"/>
    <n v="0.1"/>
    <n v="205.99"/>
    <n v="8.99"/>
    <x v="1"/>
    <x v="3"/>
    <s v="Technology"/>
    <x v="12"/>
    <s v="Small Box"/>
    <s v="TimeportP7382"/>
    <n v="0.56000000000000005"/>
    <s v="United States"/>
    <x v="0"/>
    <x v="12"/>
    <x v="297"/>
    <n v="33311"/>
    <x v="62"/>
    <d v="2015-03-08T00:00:00"/>
    <x v="687"/>
    <n v="2"/>
    <n v="324.62"/>
    <n v="88267"/>
    <n v="205.89000000000001"/>
    <x v="0"/>
  </r>
  <r>
    <n v="91"/>
    <s v="Wallace Werner"/>
    <x v="4"/>
    <n v="0.06"/>
    <n v="175.99"/>
    <n v="8.99"/>
    <x v="1"/>
    <x v="3"/>
    <s v="Technology"/>
    <x v="12"/>
    <s v="Small Box"/>
    <s v="2180"/>
    <n v="0.56999999999999995"/>
    <s v="United States"/>
    <x v="2"/>
    <x v="8"/>
    <x v="342"/>
    <n v="94591"/>
    <x v="62"/>
    <d v="2015-03-06T00:00:00"/>
    <x v="688"/>
    <n v="23"/>
    <n v="3363.53"/>
    <n v="87177"/>
    <n v="175.93"/>
    <x v="2"/>
  </r>
  <r>
    <n v="679"/>
    <s v="Katie Dougherty"/>
    <x v="4"/>
    <n v="0.01"/>
    <n v="3.95"/>
    <n v="5.13"/>
    <x v="1"/>
    <x v="3"/>
    <s v="Office Supplies"/>
    <x v="8"/>
    <s v="Small Box"/>
    <s v="Hoover Replacement Belts For Soft Guard™ &amp; Commercial Ltweight Upright Vacs, 2/Pk"/>
    <n v="0.59"/>
    <s v="United States"/>
    <x v="2"/>
    <x v="4"/>
    <x v="414"/>
    <n v="98387"/>
    <x v="62"/>
    <d v="2015-03-05T00:00:00"/>
    <x v="689"/>
    <n v="2"/>
    <n v="10.11"/>
    <n v="88890"/>
    <n v="3.9400000000000004"/>
    <x v="2"/>
  </r>
  <r>
    <n v="679"/>
    <s v="Katie Dougherty"/>
    <x v="4"/>
    <n v="0.02"/>
    <n v="367.99"/>
    <n v="19.989999999999998"/>
    <x v="1"/>
    <x v="3"/>
    <s v="Office Supplies"/>
    <x v="5"/>
    <s v="Small Box"/>
    <s v="Ibico Ibimaster 300 Manual Binding System"/>
    <n v="0.4"/>
    <s v="United States"/>
    <x v="2"/>
    <x v="4"/>
    <x v="414"/>
    <n v="98387"/>
    <x v="62"/>
    <d v="2015-03-05T00:00:00"/>
    <x v="690"/>
    <n v="17"/>
    <n v="6621.17"/>
    <n v="88890"/>
    <n v="367.97"/>
    <x v="2"/>
  </r>
  <r>
    <n v="680"/>
    <s v="Laurence Poe"/>
    <x v="4"/>
    <n v="0.04"/>
    <n v="95.99"/>
    <n v="4.9000000000000004"/>
    <x v="1"/>
    <x v="3"/>
    <s v="Technology"/>
    <x v="12"/>
    <s v="Small Box"/>
    <s v="T60"/>
    <n v="0.56000000000000005"/>
    <s v="United States"/>
    <x v="2"/>
    <x v="4"/>
    <x v="415"/>
    <n v="99207"/>
    <x v="62"/>
    <d v="2015-03-06T00:00:00"/>
    <x v="691"/>
    <n v="3"/>
    <n v="253.78"/>
    <n v="88890"/>
    <n v="95.949999999999989"/>
    <x v="2"/>
  </r>
  <r>
    <n v="2696"/>
    <s v="Sally Dunn"/>
    <x v="0"/>
    <n v="0.05"/>
    <n v="107.53"/>
    <n v="5.81"/>
    <x v="1"/>
    <x v="2"/>
    <s v="Furniture"/>
    <x v="11"/>
    <s v="Medium Box"/>
    <s v="Tenex Contemporary Contur Chairmats for Low and Medium Pile Carpet, Computer, 39&quot; x 49&quot;"/>
    <n v="0.65"/>
    <s v="United States"/>
    <x v="0"/>
    <x v="16"/>
    <x v="416"/>
    <n v="35401"/>
    <x v="63"/>
    <d v="2015-03-06T00:00:00"/>
    <x v="692"/>
    <n v="6"/>
    <n v="612.91999999999996"/>
    <n v="87676"/>
    <n v="107.48"/>
    <x v="0"/>
  </r>
  <r>
    <n v="2376"/>
    <s v="Debra Batchelor"/>
    <x v="1"/>
    <n v="0.05"/>
    <n v="3.28"/>
    <n v="3.97"/>
    <x v="1"/>
    <x v="3"/>
    <s v="Office Supplies"/>
    <x v="2"/>
    <s v="Wrap Bag"/>
    <s v="Newell 342"/>
    <n v="0.56000000000000005"/>
    <s v="United States"/>
    <x v="2"/>
    <x v="37"/>
    <x v="417"/>
    <n v="83843"/>
    <x v="63"/>
    <d v="2015-03-06T00:00:00"/>
    <x v="693"/>
    <n v="18"/>
    <n v="61.29"/>
    <n v="91321"/>
    <n v="3.23"/>
    <x v="2"/>
  </r>
  <r>
    <n v="2376"/>
    <s v="Debra Batchelor"/>
    <x v="1"/>
    <n v="0.03"/>
    <n v="6.98"/>
    <n v="9.69"/>
    <x v="1"/>
    <x v="3"/>
    <s v="Office Supplies"/>
    <x v="6"/>
    <s v="Small Box"/>
    <s v="Eldon Shelf Savers™ Cubes and Bins"/>
    <n v="0.83"/>
    <s v="United States"/>
    <x v="2"/>
    <x v="37"/>
    <x v="417"/>
    <n v="83843"/>
    <x v="63"/>
    <d v="2015-03-07T00:00:00"/>
    <x v="694"/>
    <n v="15"/>
    <n v="109.15"/>
    <n v="91321"/>
    <n v="6.95"/>
    <x v="2"/>
  </r>
  <r>
    <n v="670"/>
    <s v="Lewis Baldwin"/>
    <x v="2"/>
    <n v="0.08"/>
    <n v="296.18"/>
    <n v="54.12"/>
    <x v="0"/>
    <x v="2"/>
    <s v="Furniture"/>
    <x v="0"/>
    <s v="Jumbo Box"/>
    <s v="Hon 94000 Series Round Tables"/>
    <n v="0.76"/>
    <s v="United States"/>
    <x v="0"/>
    <x v="21"/>
    <x v="418"/>
    <n v="22025"/>
    <x v="63"/>
    <d v="2015-03-12T00:00:00"/>
    <x v="695"/>
    <n v="5"/>
    <n v="1429.81"/>
    <n v="88474"/>
    <n v="296.10000000000002"/>
    <x v="0"/>
  </r>
  <r>
    <n v="2944"/>
    <s v="Elsie Lane"/>
    <x v="2"/>
    <n v="0.04"/>
    <n v="4.55"/>
    <n v="1.49"/>
    <x v="1"/>
    <x v="3"/>
    <s v="Office Supplies"/>
    <x v="5"/>
    <s v="Small Box"/>
    <s v="Presstex Flexible Ring Binders"/>
    <n v="0.35"/>
    <s v="United States"/>
    <x v="1"/>
    <x v="25"/>
    <x v="419"/>
    <n v="48640"/>
    <x v="63"/>
    <d v="2015-03-07T00:00:00"/>
    <x v="696"/>
    <n v="13"/>
    <n v="59.75"/>
    <n v="90309"/>
    <n v="4.51"/>
    <x v="1"/>
  </r>
  <r>
    <n v="392"/>
    <s v="Erica R Fuller"/>
    <x v="4"/>
    <n v="0.02"/>
    <n v="34.979999999999997"/>
    <n v="7.53"/>
    <x v="1"/>
    <x v="3"/>
    <s v="Technology"/>
    <x v="1"/>
    <s v="Small Box"/>
    <s v="Fellowes EZ Multi-Media Keyboard"/>
    <n v="0.76"/>
    <s v="United States"/>
    <x v="1"/>
    <x v="6"/>
    <x v="420"/>
    <n v="63105"/>
    <x v="63"/>
    <d v="2015-03-07T00:00:00"/>
    <x v="697"/>
    <n v="1"/>
    <n v="37.159999999999997"/>
    <n v="86383"/>
    <n v="34.959999999999994"/>
    <x v="1"/>
  </r>
  <r>
    <n v="392"/>
    <s v="Erica R Fuller"/>
    <x v="4"/>
    <n v="0.01"/>
    <n v="19.989999999999998"/>
    <n v="11.17"/>
    <x v="1"/>
    <x v="3"/>
    <s v="Furniture"/>
    <x v="11"/>
    <s v="Large Box"/>
    <s v="Telescoping Adjustable Floor Lamp"/>
    <n v="0.6"/>
    <s v="United States"/>
    <x v="1"/>
    <x v="6"/>
    <x v="420"/>
    <n v="63105"/>
    <x v="63"/>
    <d v="2015-03-08T00:00:00"/>
    <x v="698"/>
    <n v="2"/>
    <n v="43.65"/>
    <n v="86383"/>
    <n v="19.979999999999997"/>
    <x v="1"/>
  </r>
  <r>
    <n v="3003"/>
    <s v="Roy Rouse"/>
    <x v="4"/>
    <n v="0.03"/>
    <n v="85.99"/>
    <n v="0.99"/>
    <x v="1"/>
    <x v="2"/>
    <s v="Technology"/>
    <x v="12"/>
    <s v="Wrap Bag"/>
    <s v="Accessory34"/>
    <n v="0.55000000000000004"/>
    <s v="United States"/>
    <x v="2"/>
    <x v="37"/>
    <x v="421"/>
    <n v="83814"/>
    <x v="63"/>
    <d v="2015-03-06T00:00:00"/>
    <x v="699"/>
    <n v="20"/>
    <n v="1503.05"/>
    <n v="91586"/>
    <n v="85.96"/>
    <x v="2"/>
  </r>
  <r>
    <n v="1014"/>
    <s v="Theresa Winters"/>
    <x v="3"/>
    <n v="0.08"/>
    <n v="10.91"/>
    <n v="2.99"/>
    <x v="1"/>
    <x v="2"/>
    <s v="Office Supplies"/>
    <x v="5"/>
    <s v="Small Box"/>
    <s v="Heavy-Duty E-Z-D® Binders"/>
    <n v="0.38"/>
    <s v="United States"/>
    <x v="0"/>
    <x v="1"/>
    <x v="400"/>
    <n v="72022"/>
    <x v="63"/>
    <d v="2015-03-06T00:00:00"/>
    <x v="700"/>
    <n v="11"/>
    <n v="119.99"/>
    <n v="88388"/>
    <n v="10.83"/>
    <x v="0"/>
  </r>
  <r>
    <n v="1279"/>
    <s v="Josephine Rao"/>
    <x v="3"/>
    <n v="0"/>
    <n v="442.14"/>
    <n v="14.7"/>
    <x v="0"/>
    <x v="3"/>
    <s v="Technology"/>
    <x v="3"/>
    <s v="Jumbo Drum"/>
    <s v="Okidata ML390 Turbo Dot Matrix Printers"/>
    <n v="0.56000000000000005"/>
    <s v="United States"/>
    <x v="1"/>
    <x v="2"/>
    <x v="401"/>
    <n v="46324"/>
    <x v="63"/>
    <d v="2015-03-05T00:00:00"/>
    <x v="701"/>
    <n v="5"/>
    <n v="2343.34"/>
    <n v="90115"/>
    <n v="442.14"/>
    <x v="1"/>
  </r>
  <r>
    <n v="1432"/>
    <s v="Kerry Green"/>
    <x v="3"/>
    <n v="0.05"/>
    <n v="9.7799999999999994"/>
    <n v="1.39"/>
    <x v="1"/>
    <x v="3"/>
    <s v="Office Supplies"/>
    <x v="15"/>
    <s v="Small Box"/>
    <s v="Staples #10 Laser &amp; Inkjet Envelopes, 4 1/8&quot; x 9 1/2&quot;, 100/Box"/>
    <n v="0.39"/>
    <s v="United States"/>
    <x v="1"/>
    <x v="2"/>
    <x v="422"/>
    <n v="46203"/>
    <x v="63"/>
    <d v="2015-03-06T00:00:00"/>
    <x v="702"/>
    <n v="11"/>
    <n v="107.65"/>
    <n v="86826"/>
    <n v="9.7299999999999986"/>
    <x v="1"/>
  </r>
  <r>
    <n v="1433"/>
    <s v="Frances Jackson"/>
    <x v="3"/>
    <n v="0.02"/>
    <n v="3.28"/>
    <n v="3.97"/>
    <x v="2"/>
    <x v="3"/>
    <s v="Office Supplies"/>
    <x v="2"/>
    <s v="Wrap Bag"/>
    <s v="Newell 337"/>
    <n v="0.56000000000000005"/>
    <s v="United States"/>
    <x v="1"/>
    <x v="2"/>
    <x v="423"/>
    <n v="47130"/>
    <x v="63"/>
    <d v="2015-03-06T00:00:00"/>
    <x v="703"/>
    <n v="7"/>
    <n v="25.15"/>
    <n v="86826"/>
    <n v="3.26"/>
    <x v="1"/>
  </r>
  <r>
    <n v="2006"/>
    <s v="Cynthia Khan"/>
    <x v="3"/>
    <n v="0.03"/>
    <n v="5.78"/>
    <n v="5.37"/>
    <x v="1"/>
    <x v="2"/>
    <s v="Office Supplies"/>
    <x v="7"/>
    <s v="Small Box"/>
    <s v="Xerox 1950"/>
    <n v="0.36"/>
    <s v="United States"/>
    <x v="2"/>
    <x v="3"/>
    <x v="341"/>
    <n v="81301"/>
    <x v="63"/>
    <d v="2015-03-06T00:00:00"/>
    <x v="704"/>
    <n v="15"/>
    <n v="88.22"/>
    <n v="88798"/>
    <n v="5.75"/>
    <x v="2"/>
  </r>
  <r>
    <n v="868"/>
    <s v="Sharon Ellis"/>
    <x v="0"/>
    <n v="0.06"/>
    <n v="6.48"/>
    <n v="8.8800000000000008"/>
    <x v="1"/>
    <x v="3"/>
    <s v="Office Supplies"/>
    <x v="7"/>
    <s v="Small Box"/>
    <s v="Xerox 224"/>
    <n v="0.37"/>
    <s v="United States"/>
    <x v="1"/>
    <x v="7"/>
    <x v="380"/>
    <n v="55126"/>
    <x v="64"/>
    <d v="2015-03-07T00:00:00"/>
    <x v="705"/>
    <n v="20"/>
    <n v="125.77"/>
    <n v="91195"/>
    <n v="6.4200000000000008"/>
    <x v="1"/>
  </r>
  <r>
    <n v="3008"/>
    <s v="Penny Rich"/>
    <x v="0"/>
    <n v="0.05"/>
    <n v="9.99"/>
    <n v="4.78"/>
    <x v="1"/>
    <x v="2"/>
    <s v="Office Supplies"/>
    <x v="7"/>
    <s v="Small Box"/>
    <s v="Xerox 1896"/>
    <n v="0.4"/>
    <s v="United States"/>
    <x v="1"/>
    <x v="7"/>
    <x v="424"/>
    <n v="55343"/>
    <x v="64"/>
    <d v="2015-03-07T00:00:00"/>
    <x v="706"/>
    <n v="20"/>
    <n v="203.37"/>
    <n v="89414"/>
    <n v="9.94"/>
    <x v="1"/>
  </r>
  <r>
    <n v="688"/>
    <s v="Ashley Reese"/>
    <x v="2"/>
    <n v="0.06"/>
    <n v="4.18"/>
    <n v="2.99"/>
    <x v="1"/>
    <x v="0"/>
    <s v="Office Supplies"/>
    <x v="5"/>
    <s v="Small Box"/>
    <s v="Avery® Durable Slant Ring Binders With Label Holder"/>
    <n v="0.37"/>
    <s v="United States"/>
    <x v="1"/>
    <x v="6"/>
    <x v="425"/>
    <n v="63116"/>
    <x v="64"/>
    <d v="2015-03-08T00:00:00"/>
    <x v="707"/>
    <n v="5"/>
    <n v="21.34"/>
    <n v="88504"/>
    <n v="4.12"/>
    <x v="1"/>
  </r>
  <r>
    <n v="797"/>
    <s v="Eileen Riddle"/>
    <x v="2"/>
    <n v="0.09"/>
    <n v="6.48"/>
    <n v="6.86"/>
    <x v="1"/>
    <x v="3"/>
    <s v="Office Supplies"/>
    <x v="7"/>
    <s v="Small Box"/>
    <s v="Xerox 204"/>
    <n v="0.37"/>
    <s v="United States"/>
    <x v="2"/>
    <x v="15"/>
    <x v="426"/>
    <n v="84067"/>
    <x v="64"/>
    <d v="2015-03-08T00:00:00"/>
    <x v="708"/>
    <n v="8"/>
    <n v="50.88"/>
    <n v="86870"/>
    <n v="6.3900000000000006"/>
    <x v="2"/>
  </r>
  <r>
    <n v="2729"/>
    <s v="Penny O Caldwell"/>
    <x v="2"/>
    <n v="0.08"/>
    <n v="230.98"/>
    <n v="23.78"/>
    <x v="0"/>
    <x v="1"/>
    <s v="Furniture"/>
    <x v="0"/>
    <s v="Jumbo Box"/>
    <s v="Bush® Cubix Conference Tables, Fully Assembled"/>
    <n v="0.6"/>
    <s v="United States"/>
    <x v="2"/>
    <x v="4"/>
    <x v="91"/>
    <n v="98226"/>
    <x v="64"/>
    <d v="2015-03-10T00:00:00"/>
    <x v="709"/>
    <n v="4"/>
    <n v="924.8"/>
    <n v="88114"/>
    <n v="230.89999999999998"/>
    <x v="2"/>
  </r>
  <r>
    <n v="1771"/>
    <s v="Jeff Spivey"/>
    <x v="4"/>
    <n v="7.0000000000000007E-2"/>
    <n v="60.98"/>
    <n v="49"/>
    <x v="1"/>
    <x v="2"/>
    <s v="Office Supplies"/>
    <x v="8"/>
    <s v="Large Box"/>
    <s v="Euro Pro Shark Stick Mini Vacuum"/>
    <n v="0.59"/>
    <s v="United States"/>
    <x v="1"/>
    <x v="10"/>
    <x v="281"/>
    <n v="61032"/>
    <x v="64"/>
    <d v="2015-03-07T00:00:00"/>
    <x v="710"/>
    <n v="7"/>
    <n v="410.17"/>
    <n v="89106"/>
    <n v="60.91"/>
    <x v="1"/>
  </r>
  <r>
    <n v="945"/>
    <s v="Stephanie Sun Perry"/>
    <x v="3"/>
    <n v="0.03"/>
    <n v="31.74"/>
    <n v="12.62"/>
    <x v="1"/>
    <x v="2"/>
    <s v="Office Supplies"/>
    <x v="5"/>
    <s v="Small Box"/>
    <s v="GBC Wire Binding Strips"/>
    <n v="0.37"/>
    <s v="United States"/>
    <x v="2"/>
    <x v="8"/>
    <x v="427"/>
    <n v="95070"/>
    <x v="64"/>
    <d v="2015-03-06T00:00:00"/>
    <x v="711"/>
    <n v="3"/>
    <n v="98.7"/>
    <n v="86567"/>
    <n v="31.709999999999997"/>
    <x v="2"/>
  </r>
  <r>
    <n v="3327"/>
    <s v="Bob Gibson"/>
    <x v="3"/>
    <n v="0.06"/>
    <n v="113.98"/>
    <n v="30"/>
    <x v="0"/>
    <x v="0"/>
    <s v="Furniture"/>
    <x v="9"/>
    <s v="Jumbo Drum"/>
    <s v="Hon Comfortask® Task/Swivel Chairs"/>
    <n v="0.69"/>
    <s v="United States"/>
    <x v="1"/>
    <x v="25"/>
    <x v="428"/>
    <n v="48060"/>
    <x v="64"/>
    <d v="2015-03-08T00:00:00"/>
    <x v="712"/>
    <n v="3"/>
    <n v="356.14"/>
    <n v="87272"/>
    <n v="113.92"/>
    <x v="1"/>
  </r>
  <r>
    <n v="3327"/>
    <s v="Bob Gibson"/>
    <x v="3"/>
    <n v="0.05"/>
    <n v="6.48"/>
    <n v="6.86"/>
    <x v="1"/>
    <x v="0"/>
    <s v="Office Supplies"/>
    <x v="7"/>
    <s v="Small Box"/>
    <s v="Xerox 204"/>
    <n v="0.37"/>
    <s v="United States"/>
    <x v="1"/>
    <x v="25"/>
    <x v="428"/>
    <n v="48060"/>
    <x v="64"/>
    <d v="2015-03-08T00:00:00"/>
    <x v="713"/>
    <n v="4"/>
    <n v="27.08"/>
    <n v="87272"/>
    <n v="6.4300000000000006"/>
    <x v="1"/>
  </r>
  <r>
    <n v="1020"/>
    <s v="Julie Porter"/>
    <x v="0"/>
    <n v="0.09"/>
    <n v="517.48"/>
    <n v="16.63"/>
    <x v="0"/>
    <x v="0"/>
    <s v="Technology"/>
    <x v="3"/>
    <s v="Jumbo Box"/>
    <s v="Panasonic KX-P3626 Dot Matrix Printer"/>
    <n v="0.59"/>
    <s v="United States"/>
    <x v="1"/>
    <x v="38"/>
    <x v="276"/>
    <n v="66762"/>
    <x v="65"/>
    <d v="2015-03-07T00:00:00"/>
    <x v="714"/>
    <n v="5"/>
    <n v="2354.54"/>
    <n v="88632"/>
    <n v="517.39"/>
    <x v="1"/>
  </r>
  <r>
    <n v="850"/>
    <s v="Jesse Hutchinson"/>
    <x v="3"/>
    <n v="7.0000000000000007E-2"/>
    <n v="6.08"/>
    <n v="0.91"/>
    <x v="1"/>
    <x v="3"/>
    <s v="Office Supplies"/>
    <x v="2"/>
    <s v="Wrap Bag"/>
    <s v="Zebra Zazzle Fluorescent Highlighters"/>
    <n v="0.51"/>
    <s v="United States"/>
    <x v="2"/>
    <x v="8"/>
    <x v="429"/>
    <n v="93117"/>
    <x v="65"/>
    <d v="2015-03-08T00:00:00"/>
    <x v="715"/>
    <n v="7"/>
    <n v="41.96"/>
    <n v="88569"/>
    <n v="6.01"/>
    <x v="2"/>
  </r>
  <r>
    <n v="851"/>
    <s v="Helen H Heller"/>
    <x v="3"/>
    <n v="0.08"/>
    <n v="19.899999999999999"/>
    <n v="5.29"/>
    <x v="1"/>
    <x v="3"/>
    <s v="Office Supplies"/>
    <x v="8"/>
    <s v="Medium Box"/>
    <s v="Holmes Cool Mist Humidifier for the Whole House with 8-Gallon Output per Day, Extended Life Filter"/>
    <n v="0.4"/>
    <s v="United States"/>
    <x v="2"/>
    <x v="8"/>
    <x v="379"/>
    <n v="91745"/>
    <x v="65"/>
    <d v="2015-03-09T00:00:00"/>
    <x v="716"/>
    <n v="13"/>
    <n v="240.46"/>
    <n v="88569"/>
    <n v="19.82"/>
    <x v="2"/>
  </r>
  <r>
    <n v="851"/>
    <s v="Helen H Heller"/>
    <x v="3"/>
    <n v="0.02"/>
    <n v="3.36"/>
    <n v="6.27"/>
    <x v="1"/>
    <x v="3"/>
    <s v="Office Supplies"/>
    <x v="5"/>
    <s v="Small Box"/>
    <s v="Cardinal Poly Pocket Divider Pockets for Ring Binders"/>
    <n v="0.4"/>
    <s v="United States"/>
    <x v="2"/>
    <x v="8"/>
    <x v="379"/>
    <n v="91745"/>
    <x v="65"/>
    <d v="2015-03-09T00:00:00"/>
    <x v="717"/>
    <n v="21"/>
    <n v="74.08"/>
    <n v="88569"/>
    <n v="3.34"/>
    <x v="2"/>
  </r>
  <r>
    <n v="2750"/>
    <s v="Allen Nash"/>
    <x v="0"/>
    <n v="0.02"/>
    <n v="161.55000000000001"/>
    <n v="19.989999999999998"/>
    <x v="1"/>
    <x v="0"/>
    <s v="Office Supplies"/>
    <x v="6"/>
    <s v="Small Box"/>
    <s v="Fellowes Super Stor/Drawer® Files"/>
    <n v="0.66"/>
    <s v="United States"/>
    <x v="0"/>
    <x v="21"/>
    <x v="430"/>
    <n v="22980"/>
    <x v="66"/>
    <d v="2015-03-08T00:00:00"/>
    <x v="718"/>
    <n v="4"/>
    <n v="657.61"/>
    <n v="91424"/>
    <n v="161.53"/>
    <x v="0"/>
  </r>
  <r>
    <n v="2770"/>
    <s v="Joel Burnette"/>
    <x v="0"/>
    <n v="0.02"/>
    <n v="11.55"/>
    <n v="2.36"/>
    <x v="1"/>
    <x v="3"/>
    <s v="Office Supplies"/>
    <x v="2"/>
    <s v="Wrap Bag"/>
    <s v="Newell 309"/>
    <n v="0.55000000000000004"/>
    <s v="United States"/>
    <x v="0"/>
    <x v="5"/>
    <x v="431"/>
    <n v="30338"/>
    <x v="66"/>
    <d v="2015-03-10T00:00:00"/>
    <x v="719"/>
    <n v="14"/>
    <n v="159.53"/>
    <n v="88975"/>
    <n v="11.530000000000001"/>
    <x v="0"/>
  </r>
  <r>
    <n v="2837"/>
    <s v="Leslie Hawley"/>
    <x v="1"/>
    <n v="7.0000000000000007E-2"/>
    <n v="51.98"/>
    <n v="10.17"/>
    <x v="1"/>
    <x v="2"/>
    <s v="Technology"/>
    <x v="3"/>
    <s v="Medium Box"/>
    <s v="Canon MP25DIII Desktop Whisper-Quiet Printing Calculator"/>
    <n v="0.37"/>
    <s v="United States"/>
    <x v="1"/>
    <x v="19"/>
    <x v="432"/>
    <n v="74133"/>
    <x v="66"/>
    <d v="2015-03-10T00:00:00"/>
    <x v="720"/>
    <n v="13"/>
    <n v="637.37"/>
    <n v="89801"/>
    <n v="51.91"/>
    <x v="1"/>
  </r>
  <r>
    <n v="2837"/>
    <s v="Leslie Hawley"/>
    <x v="1"/>
    <n v="0.1"/>
    <n v="80.97"/>
    <n v="33.6"/>
    <x v="0"/>
    <x v="2"/>
    <s v="Technology"/>
    <x v="3"/>
    <s v="Jumbo Drum"/>
    <s v="Lexmark Z25 Color Inkjet Printer"/>
    <n v="0.37"/>
    <s v="United States"/>
    <x v="1"/>
    <x v="19"/>
    <x v="432"/>
    <n v="74133"/>
    <x v="66"/>
    <d v="2015-03-11T00:00:00"/>
    <x v="721"/>
    <n v="3"/>
    <n v="232.16"/>
    <n v="89801"/>
    <n v="80.87"/>
    <x v="1"/>
  </r>
  <r>
    <n v="693"/>
    <s v="Richard McClure"/>
    <x v="2"/>
    <n v="0.09"/>
    <n v="5.34"/>
    <n v="2.99"/>
    <x v="2"/>
    <x v="0"/>
    <s v="Office Supplies"/>
    <x v="5"/>
    <s v="Small Box"/>
    <s v="Wilson Jones 14 Line Acrylic Coated Pressboard Data Binders"/>
    <n v="0.38"/>
    <s v="United States"/>
    <x v="2"/>
    <x v="3"/>
    <x v="433"/>
    <n v="80229"/>
    <x v="66"/>
    <d v="2015-03-15T00:00:00"/>
    <x v="722"/>
    <n v="17"/>
    <n v="95.1"/>
    <n v="87812"/>
    <n v="5.25"/>
    <x v="2"/>
  </r>
  <r>
    <n v="693"/>
    <s v="Richard McClure"/>
    <x v="2"/>
    <n v="7.0000000000000007E-2"/>
    <n v="140.97999999999999"/>
    <n v="53.48"/>
    <x v="0"/>
    <x v="0"/>
    <s v="Furniture"/>
    <x v="10"/>
    <s v="Jumbo Box"/>
    <s v="Bush Heritage Pine Collection 5-Shelf Bookcase, Albany Pine Finish, *Special Order"/>
    <n v="0.65"/>
    <s v="United States"/>
    <x v="2"/>
    <x v="3"/>
    <x v="433"/>
    <n v="80229"/>
    <x v="66"/>
    <d v="2015-03-15T00:00:00"/>
    <x v="723"/>
    <n v="5"/>
    <n v="734.74"/>
    <n v="87812"/>
    <n v="140.91"/>
    <x v="2"/>
  </r>
  <r>
    <n v="693"/>
    <s v="Richard McClure"/>
    <x v="2"/>
    <n v="0.06"/>
    <n v="205.99"/>
    <n v="5.26"/>
    <x v="1"/>
    <x v="0"/>
    <s v="Technology"/>
    <x v="12"/>
    <s v="Small Box"/>
    <s v="i470"/>
    <n v="0.56000000000000005"/>
    <s v="United States"/>
    <x v="2"/>
    <x v="3"/>
    <x v="433"/>
    <n v="80229"/>
    <x v="66"/>
    <d v="2015-03-15T00:00:00"/>
    <x v="724"/>
    <n v="11"/>
    <n v="1882.87"/>
    <n v="87812"/>
    <n v="205.93"/>
    <x v="2"/>
  </r>
  <r>
    <n v="1718"/>
    <s v="Kathy Shah"/>
    <x v="2"/>
    <n v="0.01"/>
    <n v="300.98"/>
    <n v="64.73"/>
    <x v="0"/>
    <x v="1"/>
    <s v="Furniture"/>
    <x v="9"/>
    <s v="Jumbo Drum"/>
    <s v="Global Leather and Oak Executive Chair, Black"/>
    <n v="0.56000000000000005"/>
    <s v="United States"/>
    <x v="0"/>
    <x v="9"/>
    <x v="434"/>
    <n v="27529"/>
    <x v="66"/>
    <d v="2015-03-15T00:00:00"/>
    <x v="725"/>
    <n v="3"/>
    <n v="974.14"/>
    <n v="90621"/>
    <n v="300.97000000000003"/>
    <x v="0"/>
  </r>
  <r>
    <n v="1075"/>
    <s v="Theodore Tyson"/>
    <x v="1"/>
    <n v="0.04"/>
    <n v="19.23"/>
    <n v="6.15"/>
    <x v="1"/>
    <x v="2"/>
    <s v="Furniture"/>
    <x v="11"/>
    <s v="Small Pack"/>
    <s v="Executive Impressions 13&quot; Clairmont Wall Clock"/>
    <n v="0.44"/>
    <s v="United States"/>
    <x v="1"/>
    <x v="10"/>
    <x v="435"/>
    <n v="60441"/>
    <x v="67"/>
    <d v="2015-03-10T00:00:00"/>
    <x v="726"/>
    <n v="11"/>
    <n v="220.92"/>
    <n v="86422"/>
    <n v="19.190000000000001"/>
    <x v="1"/>
  </r>
  <r>
    <n v="2258"/>
    <s v="Nicole Pope"/>
    <x v="2"/>
    <n v="0.01"/>
    <n v="7.64"/>
    <n v="1.39"/>
    <x v="2"/>
    <x v="3"/>
    <s v="Office Supplies"/>
    <x v="15"/>
    <s v="Small Box"/>
    <s v="#10- 4 1/8&quot; x 9 1/2&quot; Security-Tint Envelopes"/>
    <n v="0.36"/>
    <s v="United States"/>
    <x v="0"/>
    <x v="9"/>
    <x v="436"/>
    <n v="27801"/>
    <x v="67"/>
    <d v="2015-03-13T00:00:00"/>
    <x v="727"/>
    <n v="9"/>
    <n v="73.290000000000006"/>
    <n v="87962"/>
    <n v="7.63"/>
    <x v="0"/>
  </r>
  <r>
    <n v="2258"/>
    <s v="Nicole Pope"/>
    <x v="2"/>
    <n v="7.0000000000000007E-2"/>
    <n v="400.97"/>
    <n v="48.26"/>
    <x v="0"/>
    <x v="3"/>
    <s v="Technology"/>
    <x v="3"/>
    <s v="Jumbo Box"/>
    <s v="Hewlett-Packard Deskjet 1220Cse Color Inkjet Printer"/>
    <n v="0.36"/>
    <s v="United States"/>
    <x v="0"/>
    <x v="9"/>
    <x v="436"/>
    <n v="27801"/>
    <x v="67"/>
    <d v="2015-03-13T00:00:00"/>
    <x v="728"/>
    <n v="8"/>
    <n v="2961.32"/>
    <n v="87962"/>
    <n v="400.90000000000003"/>
    <x v="0"/>
  </r>
  <r>
    <n v="2855"/>
    <s v="Vicki Womble"/>
    <x v="2"/>
    <n v="0.09"/>
    <n v="6783.02"/>
    <n v="24.49"/>
    <x v="1"/>
    <x v="1"/>
    <s v="Technology"/>
    <x v="3"/>
    <s v="Large Box"/>
    <s v="Polycom ViewStation™ ISDN Videoconferencing Unit"/>
    <n v="0.39"/>
    <s v="United States"/>
    <x v="2"/>
    <x v="4"/>
    <x v="172"/>
    <n v="98198"/>
    <x v="68"/>
    <d v="2015-03-14T00:00:00"/>
    <x v="729"/>
    <n v="1"/>
    <n v="6296"/>
    <n v="87317"/>
    <n v="6782.93"/>
    <x v="2"/>
  </r>
  <r>
    <n v="2545"/>
    <s v="Rick Ellis"/>
    <x v="4"/>
    <n v="0.01"/>
    <n v="99.99"/>
    <n v="19.989999999999998"/>
    <x v="2"/>
    <x v="2"/>
    <s v="Technology"/>
    <x v="3"/>
    <s v="Small Box"/>
    <s v="AT&amp;T 2230 Dual Handset Phone With Caller ID/Call Waiting"/>
    <n v="0.52"/>
    <s v="United States"/>
    <x v="0"/>
    <x v="21"/>
    <x v="232"/>
    <n v="22153"/>
    <x v="68"/>
    <d v="2015-03-12T00:00:00"/>
    <x v="730"/>
    <n v="2"/>
    <n v="202.98"/>
    <n v="87915"/>
    <n v="99.97999999999999"/>
    <x v="0"/>
  </r>
  <r>
    <n v="3194"/>
    <s v="Angela Rose"/>
    <x v="4"/>
    <n v="0.1"/>
    <n v="4.9800000000000004"/>
    <n v="7.54"/>
    <x v="1"/>
    <x v="1"/>
    <s v="Office Supplies"/>
    <x v="7"/>
    <s v="Small Box"/>
    <s v="Xerox 1961"/>
    <n v="0.38"/>
    <s v="United States"/>
    <x v="0"/>
    <x v="12"/>
    <x v="100"/>
    <n v="34609"/>
    <x v="68"/>
    <d v="2015-03-11T00:00:00"/>
    <x v="731"/>
    <n v="9"/>
    <n v="43.84"/>
    <n v="89805"/>
    <n v="4.8800000000000008"/>
    <x v="0"/>
  </r>
  <r>
    <n v="3194"/>
    <s v="Angela Rose"/>
    <x v="4"/>
    <n v="0"/>
    <n v="22.84"/>
    <n v="8.18"/>
    <x v="1"/>
    <x v="1"/>
    <s v="Office Supplies"/>
    <x v="7"/>
    <s v="Small Box"/>
    <s v="Xerox 1991"/>
    <n v="0.39"/>
    <s v="United States"/>
    <x v="0"/>
    <x v="12"/>
    <x v="100"/>
    <n v="34609"/>
    <x v="68"/>
    <d v="2015-03-12T00:00:00"/>
    <x v="732"/>
    <n v="6"/>
    <n v="141.74"/>
    <n v="89805"/>
    <n v="22.84"/>
    <x v="0"/>
  </r>
  <r>
    <n v="52"/>
    <s v="Lorraine Kelly"/>
    <x v="3"/>
    <n v="0"/>
    <n v="115.99"/>
    <n v="2.5"/>
    <x v="1"/>
    <x v="3"/>
    <s v="Technology"/>
    <x v="12"/>
    <s v="Small Box"/>
    <s v="6160"/>
    <n v="0.56999999999999995"/>
    <s v="United States"/>
    <x v="2"/>
    <x v="4"/>
    <x v="437"/>
    <n v="98373"/>
    <x v="68"/>
    <d v="2015-03-10T00:00:00"/>
    <x v="733"/>
    <n v="6"/>
    <n v="627.04"/>
    <n v="88426"/>
    <n v="115.99"/>
    <x v="2"/>
  </r>
  <r>
    <n v="53"/>
    <s v="Sidney Russell Austin"/>
    <x v="3"/>
    <n v="0.02"/>
    <n v="5.98"/>
    <n v="5.79"/>
    <x v="1"/>
    <x v="3"/>
    <s v="Office Supplies"/>
    <x v="7"/>
    <s v="Small Box"/>
    <s v="Xerox 1903"/>
    <n v="0.36"/>
    <s v="United States"/>
    <x v="2"/>
    <x v="4"/>
    <x v="221"/>
    <n v="98052"/>
    <x v="68"/>
    <d v="2015-03-11T00:00:00"/>
    <x v="734"/>
    <n v="17"/>
    <n v="110.19"/>
    <n v="88426"/>
    <n v="5.9600000000000009"/>
    <x v="2"/>
  </r>
  <r>
    <n v="753"/>
    <s v="Elisabeth Massey"/>
    <x v="0"/>
    <n v="0.06"/>
    <n v="2.61"/>
    <n v="0.5"/>
    <x v="2"/>
    <x v="3"/>
    <s v="Office Supplies"/>
    <x v="13"/>
    <s v="Small Box"/>
    <s v="Avery 479"/>
    <n v="0.39"/>
    <s v="United States"/>
    <x v="2"/>
    <x v="41"/>
    <x v="438"/>
    <n v="86301"/>
    <x v="69"/>
    <d v="2015-03-11T00:00:00"/>
    <x v="735"/>
    <n v="1"/>
    <n v="17.59"/>
    <n v="90438"/>
    <n v="2.5499999999999998"/>
    <x v="2"/>
  </r>
  <r>
    <n v="753"/>
    <s v="Elisabeth Massey"/>
    <x v="0"/>
    <n v="0.01"/>
    <n v="6.35"/>
    <n v="1.02"/>
    <x v="1"/>
    <x v="3"/>
    <s v="Office Supplies"/>
    <x v="7"/>
    <s v="Wrap Bag"/>
    <s v="Telephone Message Books with Fax/Mobile Section, 5 1/2&quot; x 3 3/16&quot;"/>
    <n v="0.39"/>
    <s v="United States"/>
    <x v="2"/>
    <x v="41"/>
    <x v="438"/>
    <n v="86301"/>
    <x v="69"/>
    <d v="2015-03-13T00:00:00"/>
    <x v="736"/>
    <n v="22"/>
    <n v="141.54"/>
    <n v="90438"/>
    <n v="6.34"/>
    <x v="2"/>
  </r>
  <r>
    <n v="1494"/>
    <s v="Kate Lehman"/>
    <x v="0"/>
    <n v="0.06"/>
    <n v="8.3699999999999992"/>
    <n v="10.16"/>
    <x v="1"/>
    <x v="3"/>
    <s v="Furniture"/>
    <x v="11"/>
    <s v="Large Box"/>
    <s v="Westinghouse Clip-On Gooseneck Lamps"/>
    <n v="0.59"/>
    <s v="United States"/>
    <x v="3"/>
    <x v="36"/>
    <x v="439"/>
    <n v="21222"/>
    <x v="69"/>
    <d v="2015-03-13T00:00:00"/>
    <x v="737"/>
    <n v="18"/>
    <n v="157.63999999999999"/>
    <n v="85880"/>
    <n v="8.3099999999999987"/>
    <x v="3"/>
  </r>
  <r>
    <n v="1494"/>
    <s v="Kate Lehman"/>
    <x v="0"/>
    <n v="0.09"/>
    <n v="6.48"/>
    <n v="9.17"/>
    <x v="2"/>
    <x v="3"/>
    <s v="Office Supplies"/>
    <x v="7"/>
    <s v="Small Box"/>
    <s v="Xerox 1996"/>
    <n v="0.37"/>
    <s v="United States"/>
    <x v="3"/>
    <x v="36"/>
    <x v="439"/>
    <n v="21222"/>
    <x v="69"/>
    <d v="2015-03-13T00:00:00"/>
    <x v="738"/>
    <n v="6"/>
    <n v="42.16"/>
    <n v="85880"/>
    <n v="6.3900000000000006"/>
    <x v="3"/>
  </r>
  <r>
    <n v="1497"/>
    <s v="Gloria Jacobs"/>
    <x v="0"/>
    <n v="0.09"/>
    <n v="6.28"/>
    <n v="5.29"/>
    <x v="1"/>
    <x v="3"/>
    <s v="Furniture"/>
    <x v="11"/>
    <s v="Small Box"/>
    <s v="Eldon® 200 Class™ Desk Accessories, Burgundy"/>
    <n v="0.43"/>
    <s v="United States"/>
    <x v="3"/>
    <x v="11"/>
    <x v="440"/>
    <n v="14901"/>
    <x v="69"/>
    <d v="2015-03-12T00:00:00"/>
    <x v="739"/>
    <n v="2"/>
    <n v="14.08"/>
    <n v="85880"/>
    <n v="6.19"/>
    <x v="3"/>
  </r>
  <r>
    <n v="1497"/>
    <s v="Gloria Jacobs"/>
    <x v="0"/>
    <n v="0.03"/>
    <n v="15.14"/>
    <n v="4.53"/>
    <x v="1"/>
    <x v="3"/>
    <s v="Office Supplies"/>
    <x v="6"/>
    <s v="Small Box"/>
    <s v="Eldon® Gobal File Keepers"/>
    <n v="0.81"/>
    <s v="United States"/>
    <x v="3"/>
    <x v="11"/>
    <x v="440"/>
    <n v="14901"/>
    <x v="69"/>
    <d v="2015-03-13T00:00:00"/>
    <x v="740"/>
    <n v="17"/>
    <n v="256.73"/>
    <n v="85880"/>
    <n v="15.110000000000001"/>
    <x v="3"/>
  </r>
  <r>
    <n v="2616"/>
    <s v="Laurence Hull"/>
    <x v="0"/>
    <n v="0"/>
    <n v="2.6"/>
    <n v="2.4"/>
    <x v="1"/>
    <x v="3"/>
    <s v="Office Supplies"/>
    <x v="2"/>
    <s v="Wrap Bag"/>
    <s v="12 Colored Short Pencils"/>
    <n v="0.57999999999999996"/>
    <s v="United States"/>
    <x v="1"/>
    <x v="25"/>
    <x v="441"/>
    <n v="49002"/>
    <x v="69"/>
    <d v="2015-03-13T00:00:00"/>
    <x v="741"/>
    <n v="16"/>
    <n v="44.75"/>
    <n v="91495"/>
    <n v="2.6"/>
    <x v="1"/>
  </r>
  <r>
    <n v="1484"/>
    <s v="Alison Stewart"/>
    <x v="1"/>
    <n v="0.06"/>
    <n v="99.99"/>
    <n v="19.989999999999998"/>
    <x v="1"/>
    <x v="2"/>
    <s v="Technology"/>
    <x v="1"/>
    <s v="Small Box"/>
    <s v="US Robotics 56K V.92 External Faxmodem"/>
    <n v="0.52"/>
    <s v="United States"/>
    <x v="1"/>
    <x v="10"/>
    <x v="442"/>
    <n v="60016"/>
    <x v="69"/>
    <d v="2015-03-14T00:00:00"/>
    <x v="742"/>
    <n v="3"/>
    <n v="290.24"/>
    <n v="91235"/>
    <n v="99.929999999999993"/>
    <x v="1"/>
  </r>
  <r>
    <n v="1484"/>
    <s v="Alison Stewart"/>
    <x v="1"/>
    <n v="0"/>
    <n v="193.17"/>
    <n v="19.989999999999998"/>
    <x v="1"/>
    <x v="2"/>
    <s v="Office Supplies"/>
    <x v="6"/>
    <s v="Small Box"/>
    <s v="Fellowes Staxonsteel® Drawer Files"/>
    <n v="0.71"/>
    <s v="United States"/>
    <x v="1"/>
    <x v="10"/>
    <x v="442"/>
    <n v="60016"/>
    <x v="69"/>
    <d v="2015-03-12T00:00:00"/>
    <x v="743"/>
    <n v="5"/>
    <n v="971.4"/>
    <n v="91235"/>
    <n v="193.17"/>
    <x v="1"/>
  </r>
  <r>
    <n v="1484"/>
    <s v="Alison Stewart"/>
    <x v="1"/>
    <n v="0.08"/>
    <n v="20.99"/>
    <n v="3.3"/>
    <x v="2"/>
    <x v="2"/>
    <s v="Technology"/>
    <x v="12"/>
    <s v="Small Pack"/>
    <s v="Accessory39"/>
    <n v="0.81"/>
    <s v="United States"/>
    <x v="1"/>
    <x v="10"/>
    <x v="442"/>
    <n v="60016"/>
    <x v="69"/>
    <d v="2015-03-11T00:00:00"/>
    <x v="744"/>
    <n v="11"/>
    <n v="193.51"/>
    <n v="91235"/>
    <n v="20.91"/>
    <x v="1"/>
  </r>
  <r>
    <n v="3397"/>
    <s v="Andrea Shaw"/>
    <x v="1"/>
    <n v="0.01"/>
    <n v="10.9"/>
    <n v="7.46"/>
    <x v="1"/>
    <x v="0"/>
    <s v="Office Supplies"/>
    <x v="6"/>
    <s v="Small Box"/>
    <s v="Crate-A-Files™"/>
    <n v="0.59"/>
    <s v="United States"/>
    <x v="1"/>
    <x v="10"/>
    <x v="443"/>
    <n v="61832"/>
    <x v="69"/>
    <d v="2015-03-12T00:00:00"/>
    <x v="745"/>
    <n v="18"/>
    <n v="207.31"/>
    <n v="87536"/>
    <n v="10.89"/>
    <x v="1"/>
  </r>
  <r>
    <n v="3397"/>
    <s v="Andrea Shaw"/>
    <x v="1"/>
    <n v="0.1"/>
    <n v="7.99"/>
    <n v="5.03"/>
    <x v="1"/>
    <x v="0"/>
    <s v="Technology"/>
    <x v="12"/>
    <s v="Medium Box"/>
    <s v="Bell Sonecor JB700 Caller ID"/>
    <n v="0.6"/>
    <s v="United States"/>
    <x v="1"/>
    <x v="10"/>
    <x v="443"/>
    <n v="61832"/>
    <x v="69"/>
    <d v="2015-03-12T00:00:00"/>
    <x v="746"/>
    <n v="22"/>
    <n v="143.12"/>
    <n v="87536"/>
    <n v="7.8900000000000006"/>
    <x v="1"/>
  </r>
  <r>
    <n v="3151"/>
    <s v="Glenda Hunter"/>
    <x v="4"/>
    <n v="0.02"/>
    <n v="5.98"/>
    <n v="1.49"/>
    <x v="1"/>
    <x v="3"/>
    <s v="Office Supplies"/>
    <x v="5"/>
    <s v="Small Box"/>
    <s v="Avery Hanging File Binders"/>
    <n v="0.39"/>
    <s v="United States"/>
    <x v="2"/>
    <x v="8"/>
    <x v="257"/>
    <n v="92277"/>
    <x v="69"/>
    <d v="2015-03-12T00:00:00"/>
    <x v="747"/>
    <n v="10"/>
    <n v="59.9"/>
    <n v="88547"/>
    <n v="5.9600000000000009"/>
    <x v="2"/>
  </r>
  <r>
    <n v="796"/>
    <s v="Amanda Conner"/>
    <x v="3"/>
    <n v="0.06"/>
    <n v="8.6"/>
    <n v="6.19"/>
    <x v="1"/>
    <x v="3"/>
    <s v="Office Supplies"/>
    <x v="5"/>
    <s v="Small Box"/>
    <s v="Avery Printable Repositionable Plastic Tabs"/>
    <n v="0.38"/>
    <s v="United States"/>
    <x v="1"/>
    <x v="13"/>
    <x v="444"/>
    <n v="68046"/>
    <x v="69"/>
    <d v="2015-03-12T00:00:00"/>
    <x v="748"/>
    <n v="9"/>
    <n v="79.400000000000006"/>
    <n v="86867"/>
    <n v="8.5399999999999991"/>
    <x v="1"/>
  </r>
  <r>
    <n v="1254"/>
    <s v="Anne Bland"/>
    <x v="0"/>
    <n v="0.06"/>
    <n v="80.98"/>
    <n v="35"/>
    <x v="1"/>
    <x v="2"/>
    <s v="Office Supplies"/>
    <x v="6"/>
    <s v="Large Box"/>
    <s v="Carina Double Wide Media Storage Towers in Natural &amp; Black"/>
    <n v="0.81"/>
    <s v="United States"/>
    <x v="1"/>
    <x v="18"/>
    <x v="445"/>
    <n v="77530"/>
    <x v="70"/>
    <d v="2015-03-13T00:00:00"/>
    <x v="749"/>
    <n v="2"/>
    <n v="172.79"/>
    <n v="89983"/>
    <n v="80.92"/>
    <x v="1"/>
  </r>
  <r>
    <n v="2896"/>
    <s v="Anna Ellis"/>
    <x v="0"/>
    <n v="0"/>
    <n v="22.84"/>
    <n v="16.920000000000002"/>
    <x v="1"/>
    <x v="2"/>
    <s v="Office Supplies"/>
    <x v="7"/>
    <s v="Small Box"/>
    <s v="Xerox 1973"/>
    <n v="0.39"/>
    <s v="United States"/>
    <x v="1"/>
    <x v="7"/>
    <x v="185"/>
    <n v="56001"/>
    <x v="70"/>
    <d v="2015-03-14T00:00:00"/>
    <x v="750"/>
    <n v="15"/>
    <n v="370.62"/>
    <n v="86927"/>
    <n v="22.84"/>
    <x v="1"/>
  </r>
  <r>
    <n v="1027"/>
    <s v="Brian Bennett"/>
    <x v="1"/>
    <n v="0.1"/>
    <n v="73.98"/>
    <n v="4"/>
    <x v="1"/>
    <x v="0"/>
    <s v="Technology"/>
    <x v="1"/>
    <s v="Small Box"/>
    <s v="Keytronic French Keyboard"/>
    <n v="0.79"/>
    <s v="United States"/>
    <x v="3"/>
    <x v="11"/>
    <x v="446"/>
    <n v="14225"/>
    <x v="70"/>
    <d v="2015-03-13T00:00:00"/>
    <x v="751"/>
    <n v="5"/>
    <n v="347.23"/>
    <n v="89004"/>
    <n v="73.88000000000001"/>
    <x v="3"/>
  </r>
  <r>
    <n v="1027"/>
    <s v="Brian Bennett"/>
    <x v="1"/>
    <n v="0.05"/>
    <n v="51.98"/>
    <n v="10.17"/>
    <x v="1"/>
    <x v="0"/>
    <s v="Technology"/>
    <x v="3"/>
    <s v="Medium Box"/>
    <s v="Canon MP25DIII Desktop Whisper-Quiet Printing Calculator"/>
    <n v="0.37"/>
    <s v="United States"/>
    <x v="3"/>
    <x v="11"/>
    <x v="446"/>
    <n v="14225"/>
    <x v="70"/>
    <d v="2015-03-13T00:00:00"/>
    <x v="752"/>
    <n v="9"/>
    <n v="478.23"/>
    <n v="89004"/>
    <n v="51.93"/>
    <x v="3"/>
  </r>
  <r>
    <n v="32"/>
    <s v="Matthew Berman"/>
    <x v="2"/>
    <n v="0.06"/>
    <n v="205.99"/>
    <n v="8.99"/>
    <x v="1"/>
    <x v="3"/>
    <s v="Technology"/>
    <x v="12"/>
    <s v="Small Box"/>
    <s v="TimeportP7382"/>
    <n v="0.56000000000000005"/>
    <s v="United States"/>
    <x v="2"/>
    <x v="14"/>
    <x v="162"/>
    <n v="97526"/>
    <x v="70"/>
    <d v="2015-03-19T00:00:00"/>
    <x v="753"/>
    <n v="22"/>
    <n v="3838.14"/>
    <n v="89203"/>
    <n v="205.93"/>
    <x v="2"/>
  </r>
  <r>
    <n v="2593"/>
    <s v="Anne Schultz"/>
    <x v="2"/>
    <n v="0.01"/>
    <n v="85.99"/>
    <n v="0.99"/>
    <x v="1"/>
    <x v="3"/>
    <s v="Technology"/>
    <x v="12"/>
    <s v="Wrap Bag"/>
    <s v="Accessory4"/>
    <n v="0.85"/>
    <s v="United States"/>
    <x v="0"/>
    <x v="5"/>
    <x v="447"/>
    <n v="30605"/>
    <x v="70"/>
    <d v="2015-03-17T00:00:00"/>
    <x v="754"/>
    <n v="2"/>
    <n v="146.16999999999999"/>
    <n v="87773"/>
    <n v="85.97999999999999"/>
    <x v="0"/>
  </r>
  <r>
    <n v="2741"/>
    <s v="Megan York"/>
    <x v="2"/>
    <n v="0.01"/>
    <n v="35.99"/>
    <n v="5.99"/>
    <x v="1"/>
    <x v="0"/>
    <s v="Technology"/>
    <x v="12"/>
    <s v="Wrap Bag"/>
    <s v="Accessory41"/>
    <n v="0.38"/>
    <s v="United States"/>
    <x v="2"/>
    <x v="37"/>
    <x v="448"/>
    <n v="83605"/>
    <x v="70"/>
    <d v="2015-03-19T00:00:00"/>
    <x v="755"/>
    <n v="10"/>
    <n v="316.27999999999997"/>
    <n v="89481"/>
    <n v="35.980000000000004"/>
    <x v="2"/>
  </r>
  <r>
    <n v="146"/>
    <s v="Yvonne Fox"/>
    <x v="3"/>
    <n v="0.01"/>
    <n v="45.98"/>
    <n v="4.8"/>
    <x v="1"/>
    <x v="0"/>
    <s v="Furniture"/>
    <x v="11"/>
    <s v="Wrap Bag"/>
    <s v="Tenex B1-RE Series Chair Mats for Low Pile Carpets"/>
    <n v="0.68"/>
    <s v="United States"/>
    <x v="1"/>
    <x v="18"/>
    <x v="449"/>
    <n v="76148"/>
    <x v="70"/>
    <d v="2015-03-13T00:00:00"/>
    <x v="756"/>
    <n v="4"/>
    <n v="193.59"/>
    <n v="91088"/>
    <n v="45.97"/>
    <x v="1"/>
  </r>
  <r>
    <n v="903"/>
    <s v="Francis Spivey"/>
    <x v="3"/>
    <n v="0"/>
    <n v="5.98"/>
    <n v="1.49"/>
    <x v="1"/>
    <x v="1"/>
    <s v="Office Supplies"/>
    <x v="5"/>
    <s v="Small Box"/>
    <s v="Avery Hanging File Binders"/>
    <n v="0.39"/>
    <s v="United States"/>
    <x v="3"/>
    <x v="35"/>
    <x v="300"/>
    <n v="1887"/>
    <x v="70"/>
    <d v="2015-03-14T00:00:00"/>
    <x v="757"/>
    <n v="18"/>
    <n v="116.92"/>
    <n v="90806"/>
    <n v="5.98"/>
    <x v="3"/>
  </r>
  <r>
    <n v="2037"/>
    <s v="Lynda Herman"/>
    <x v="3"/>
    <n v="0"/>
    <n v="73.98"/>
    <n v="14.52"/>
    <x v="1"/>
    <x v="0"/>
    <s v="Technology"/>
    <x v="1"/>
    <s v="Small Box"/>
    <s v="Keytronic French Keyboard"/>
    <n v="0.65"/>
    <s v="United States"/>
    <x v="2"/>
    <x v="24"/>
    <x v="244"/>
    <n v="59715"/>
    <x v="70"/>
    <d v="2015-03-14T00:00:00"/>
    <x v="758"/>
    <n v="4"/>
    <n v="305.70999999999998"/>
    <n v="89333"/>
    <n v="73.98"/>
    <x v="2"/>
  </r>
  <r>
    <n v="2787"/>
    <s v="Rodney Kearney"/>
    <x v="3"/>
    <n v="0.01"/>
    <n v="47.98"/>
    <n v="3.61"/>
    <x v="2"/>
    <x v="1"/>
    <s v="Technology"/>
    <x v="1"/>
    <s v="Small Pack"/>
    <s v="DS/HD IBM Formatted Diskettes, 200/Pack - Staples"/>
    <n v="0.71"/>
    <s v="United States"/>
    <x v="0"/>
    <x v="17"/>
    <x v="450"/>
    <n v="70003"/>
    <x v="70"/>
    <d v="2015-03-13T00:00:00"/>
    <x v="759"/>
    <n v="8"/>
    <n v="393.98"/>
    <n v="91316"/>
    <n v="47.97"/>
    <x v="0"/>
  </r>
  <r>
    <n v="573"/>
    <s v="Vanessa Winstead"/>
    <x v="0"/>
    <n v="0.05"/>
    <n v="4.13"/>
    <n v="5.04"/>
    <x v="1"/>
    <x v="2"/>
    <s v="Office Supplies"/>
    <x v="5"/>
    <s v="Small Box"/>
    <s v="ACCOHIDE® 3-Ring Binder, Blue, 1&quot;"/>
    <n v="0.38"/>
    <s v="United States"/>
    <x v="1"/>
    <x v="10"/>
    <x v="383"/>
    <n v="61554"/>
    <x v="71"/>
    <d v="2015-03-14T00:00:00"/>
    <x v="760"/>
    <n v="1"/>
    <n v="5.84"/>
    <n v="86555"/>
    <n v="4.08"/>
    <x v="1"/>
  </r>
  <r>
    <n v="1035"/>
    <s v="Kent Burton"/>
    <x v="0"/>
    <n v="7.0000000000000007E-2"/>
    <n v="125.99"/>
    <n v="2.5"/>
    <x v="1"/>
    <x v="2"/>
    <s v="Technology"/>
    <x v="12"/>
    <s v="Small Box"/>
    <s v="i2000"/>
    <n v="0.6"/>
    <s v="United States"/>
    <x v="3"/>
    <x v="27"/>
    <x v="451"/>
    <n v="43015"/>
    <x v="71"/>
    <d v="2015-03-13T00:00:00"/>
    <x v="761"/>
    <n v="1"/>
    <n v="100.59"/>
    <n v="90710"/>
    <n v="125.92"/>
    <x v="3"/>
  </r>
  <r>
    <n v="1036"/>
    <s v="Jessica Huffman"/>
    <x v="0"/>
    <n v="0.03"/>
    <n v="99.99"/>
    <n v="19.989999999999998"/>
    <x v="1"/>
    <x v="2"/>
    <s v="Technology"/>
    <x v="1"/>
    <s v="Small Box"/>
    <s v="US Robotics 56K V.92 External Faxmodem"/>
    <n v="0.52"/>
    <s v="United States"/>
    <x v="3"/>
    <x v="27"/>
    <x v="452"/>
    <n v="43017"/>
    <x v="71"/>
    <d v="2015-03-14T00:00:00"/>
    <x v="762"/>
    <n v="6"/>
    <n v="598.38"/>
    <n v="90710"/>
    <n v="99.96"/>
    <x v="3"/>
  </r>
  <r>
    <n v="2468"/>
    <s v="Rhonda Stein"/>
    <x v="0"/>
    <n v="0.04"/>
    <n v="65.989999999999995"/>
    <n v="8.99"/>
    <x v="1"/>
    <x v="3"/>
    <s v="Technology"/>
    <x v="12"/>
    <s v="Small Box"/>
    <s v="i270"/>
    <n v="0.55000000000000004"/>
    <s v="United States"/>
    <x v="0"/>
    <x v="9"/>
    <x v="453"/>
    <n v="28144"/>
    <x v="71"/>
    <d v="2015-03-14T00:00:00"/>
    <x v="763"/>
    <n v="13"/>
    <n v="724.57"/>
    <n v="88137"/>
    <n v="65.949999999999989"/>
    <x v="0"/>
  </r>
  <r>
    <n v="3036"/>
    <s v="Edith Reynolds"/>
    <x v="0"/>
    <n v="0.08"/>
    <n v="178.47"/>
    <n v="19.989999999999998"/>
    <x v="1"/>
    <x v="2"/>
    <s v="Office Supplies"/>
    <x v="6"/>
    <s v="Small Box"/>
    <s v="Hot File® 7-Pocket, Floor Stand"/>
    <n v="0.55000000000000004"/>
    <s v="United States"/>
    <x v="1"/>
    <x v="39"/>
    <x v="140"/>
    <n v="58554"/>
    <x v="71"/>
    <d v="2015-03-16T00:00:00"/>
    <x v="764"/>
    <n v="22"/>
    <n v="3802.01"/>
    <n v="89130"/>
    <n v="178.39"/>
    <x v="1"/>
  </r>
  <r>
    <n v="600"/>
    <s v="Vickie Morse"/>
    <x v="4"/>
    <n v="0.06"/>
    <n v="6.48"/>
    <n v="7.37"/>
    <x v="1"/>
    <x v="3"/>
    <s v="Office Supplies"/>
    <x v="7"/>
    <s v="Small Box"/>
    <s v="Xerox 210"/>
    <n v="0.37"/>
    <s v="United States"/>
    <x v="3"/>
    <x v="36"/>
    <x v="454"/>
    <n v="21136"/>
    <x v="71"/>
    <d v="2015-03-14T00:00:00"/>
    <x v="765"/>
    <n v="5"/>
    <n v="32.39"/>
    <n v="87579"/>
    <n v="6.4200000000000008"/>
    <x v="3"/>
  </r>
  <r>
    <n v="2285"/>
    <s v="Arnold Floyd Blair"/>
    <x v="4"/>
    <n v="0.02"/>
    <n v="17.7"/>
    <n v="9.4700000000000006"/>
    <x v="2"/>
    <x v="3"/>
    <s v="Office Supplies"/>
    <x v="6"/>
    <s v="Small Box"/>
    <s v="Portfile® Personal File Boxes"/>
    <n v="0.59"/>
    <s v="United States"/>
    <x v="0"/>
    <x v="23"/>
    <x v="455"/>
    <n v="29730"/>
    <x v="71"/>
    <d v="2015-03-15T00:00:00"/>
    <x v="766"/>
    <n v="21"/>
    <n v="374.6"/>
    <n v="90148"/>
    <n v="17.68"/>
    <x v="0"/>
  </r>
  <r>
    <n v="2484"/>
    <s v="Rhonda Bryant"/>
    <x v="4"/>
    <n v="0.05"/>
    <n v="6.48"/>
    <n v="7.91"/>
    <x v="1"/>
    <x v="3"/>
    <s v="Office Supplies"/>
    <x v="7"/>
    <s v="Small Box"/>
    <s v="Xerox 216"/>
    <n v="0.37"/>
    <s v="United States"/>
    <x v="0"/>
    <x v="12"/>
    <x v="456"/>
    <n v="33881"/>
    <x v="71"/>
    <d v="2015-03-14T00:00:00"/>
    <x v="767"/>
    <n v="16"/>
    <n v="109.99"/>
    <n v="88998"/>
    <n v="6.4300000000000006"/>
    <x v="0"/>
  </r>
  <r>
    <n v="2484"/>
    <s v="Rhonda Bryant"/>
    <x v="4"/>
    <n v="0.03"/>
    <n v="111.03"/>
    <n v="8.64"/>
    <x v="1"/>
    <x v="3"/>
    <s v="Office Supplies"/>
    <x v="6"/>
    <s v="Small Box"/>
    <s v="Fellowes Recycled Storage Drawers"/>
    <n v="0.78"/>
    <s v="United States"/>
    <x v="0"/>
    <x v="12"/>
    <x v="456"/>
    <n v="33881"/>
    <x v="71"/>
    <d v="2015-03-14T00:00:00"/>
    <x v="768"/>
    <n v="8"/>
    <n v="900.12"/>
    <n v="88998"/>
    <n v="111"/>
    <x v="0"/>
  </r>
  <r>
    <n v="604"/>
    <s v="Lindsay P Ashley"/>
    <x v="0"/>
    <n v="0.09"/>
    <n v="154.13"/>
    <n v="69"/>
    <x v="2"/>
    <x v="3"/>
    <s v="Furniture"/>
    <x v="0"/>
    <s v="Large Box"/>
    <s v="Laminate Occasional Tables"/>
    <n v="0.68"/>
    <s v="United States"/>
    <x v="2"/>
    <x v="8"/>
    <x v="10"/>
    <n v="90045"/>
    <x v="72"/>
    <d v="2015-03-15T00:00:00"/>
    <x v="769"/>
    <n v="38"/>
    <n v="5679.59"/>
    <n v="28647"/>
    <n v="154.04"/>
    <x v="2"/>
  </r>
  <r>
    <n v="605"/>
    <s v="Alison Peters Wooten"/>
    <x v="0"/>
    <n v="0.09"/>
    <n v="154.13"/>
    <n v="69"/>
    <x v="2"/>
    <x v="3"/>
    <s v="Furniture"/>
    <x v="0"/>
    <s v="Large Box"/>
    <s v="Laminate Occasional Tables"/>
    <n v="0.68"/>
    <s v="United States"/>
    <x v="3"/>
    <x v="11"/>
    <x v="457"/>
    <n v="11795"/>
    <x v="72"/>
    <d v="2015-03-15T00:00:00"/>
    <x v="769"/>
    <n v="10"/>
    <n v="1494.63"/>
    <n v="91144"/>
    <n v="154.04"/>
    <x v="3"/>
  </r>
  <r>
    <n v="994"/>
    <s v="Neal Weber"/>
    <x v="1"/>
    <n v="0.1"/>
    <n v="400.98"/>
    <n v="76.37"/>
    <x v="0"/>
    <x v="0"/>
    <s v="Furniture"/>
    <x v="0"/>
    <s v="Jumbo Box"/>
    <s v="Bretford CR8500 Series Meeting Room Furniture"/>
    <n v="0.6"/>
    <s v="United States"/>
    <x v="3"/>
    <x v="29"/>
    <x v="70"/>
    <n v="4073"/>
    <x v="72"/>
    <d v="2015-03-15T00:00:00"/>
    <x v="770"/>
    <n v="2"/>
    <n v="810.47"/>
    <n v="89433"/>
    <n v="400.88"/>
    <x v="3"/>
  </r>
  <r>
    <n v="999"/>
    <s v="Rita Barton"/>
    <x v="1"/>
    <n v="0.08"/>
    <n v="45.19"/>
    <n v="1.99"/>
    <x v="1"/>
    <x v="0"/>
    <s v="Technology"/>
    <x v="1"/>
    <s v="Small Pack"/>
    <s v="Verbatim DVD-RAM, 9.4GB, Rewritable, Type 1, DS, DataLife Plus"/>
    <n v="0.55000000000000004"/>
    <s v="United States"/>
    <x v="3"/>
    <x v="33"/>
    <x v="458"/>
    <n v="7450"/>
    <x v="72"/>
    <d v="2015-03-15T00:00:00"/>
    <x v="771"/>
    <n v="3"/>
    <n v="127.22"/>
    <n v="89433"/>
    <n v="45.11"/>
    <x v="3"/>
  </r>
  <r>
    <n v="1000"/>
    <s v="Lynn Bell"/>
    <x v="1"/>
    <n v="0.03"/>
    <n v="33.979999999999997"/>
    <n v="19.989999999999998"/>
    <x v="1"/>
    <x v="0"/>
    <s v="Furniture"/>
    <x v="11"/>
    <s v="Small Box"/>
    <s v="Linden® 12&quot; Wall Clock With Oak Frame"/>
    <n v="0.55000000000000004"/>
    <s v="United States"/>
    <x v="3"/>
    <x v="42"/>
    <x v="459"/>
    <n v="5201"/>
    <x v="72"/>
    <d v="2015-03-15T00:00:00"/>
    <x v="772"/>
    <n v="12"/>
    <n v="432.44"/>
    <n v="89433"/>
    <n v="33.949999999999996"/>
    <x v="3"/>
  </r>
  <r>
    <n v="2345"/>
    <s v="Colleen Marsh"/>
    <x v="4"/>
    <n v="7.0000000000000007E-2"/>
    <n v="200.98"/>
    <n v="23.76"/>
    <x v="0"/>
    <x v="3"/>
    <s v="Furniture"/>
    <x v="9"/>
    <s v="Jumbo Drum"/>
    <s v="Global Leather Highback Executive Chair with Pneumatic Height Adjustment, Black"/>
    <n v="0.57999999999999996"/>
    <s v="United States"/>
    <x v="0"/>
    <x v="32"/>
    <x v="216"/>
    <n v="42003"/>
    <x v="72"/>
    <d v="2015-03-15T00:00:00"/>
    <x v="773"/>
    <n v="9"/>
    <n v="1805.9"/>
    <n v="89504"/>
    <n v="200.91"/>
    <x v="0"/>
  </r>
  <r>
    <n v="2345"/>
    <s v="Colleen Marsh"/>
    <x v="4"/>
    <n v="0.02"/>
    <n v="179.29"/>
    <n v="29.21"/>
    <x v="0"/>
    <x v="3"/>
    <s v="Furniture"/>
    <x v="0"/>
    <s v="Jumbo Box"/>
    <s v="Bevis Round Conference Table Top, X-Base"/>
    <n v="0.76"/>
    <s v="United States"/>
    <x v="0"/>
    <x v="32"/>
    <x v="216"/>
    <n v="42003"/>
    <x v="72"/>
    <d v="2015-03-14T00:00:00"/>
    <x v="774"/>
    <n v="2"/>
    <n v="311.41000000000003"/>
    <n v="89504"/>
    <n v="179.26999999999998"/>
    <x v="0"/>
  </r>
  <r>
    <n v="2417"/>
    <s v="Ken H Frazier"/>
    <x v="4"/>
    <n v="0"/>
    <n v="65.989999999999995"/>
    <n v="3.99"/>
    <x v="1"/>
    <x v="1"/>
    <s v="Technology"/>
    <x v="12"/>
    <s v="Small Box"/>
    <s v="StarTAC 7760"/>
    <n v="0.59"/>
    <s v="United States"/>
    <x v="0"/>
    <x v="21"/>
    <x v="460"/>
    <n v="22124"/>
    <x v="72"/>
    <d v="2015-03-15T00:00:00"/>
    <x v="775"/>
    <n v="13"/>
    <n v="765.65"/>
    <n v="86754"/>
    <n v="65.989999999999995"/>
    <x v="0"/>
  </r>
  <r>
    <n v="3279"/>
    <s v="Ricky Allred"/>
    <x v="4"/>
    <n v="0.01"/>
    <n v="45.99"/>
    <n v="4.99"/>
    <x v="1"/>
    <x v="2"/>
    <s v="Technology"/>
    <x v="12"/>
    <s v="Small Box"/>
    <s v="KF 788"/>
    <n v="0.56000000000000005"/>
    <s v="United States"/>
    <x v="0"/>
    <x v="23"/>
    <x v="461"/>
    <n v="29203"/>
    <x v="72"/>
    <d v="2015-03-16T00:00:00"/>
    <x v="776"/>
    <n v="3"/>
    <n v="125.19"/>
    <n v="90767"/>
    <n v="45.980000000000004"/>
    <x v="0"/>
  </r>
  <r>
    <n v="373"/>
    <s v="Jeanne Werner"/>
    <x v="3"/>
    <n v="0.02"/>
    <n v="200.98"/>
    <n v="55.96"/>
    <x v="0"/>
    <x v="0"/>
    <s v="Furniture"/>
    <x v="10"/>
    <s v="Jumbo Box"/>
    <s v="O'Sullivan Living Dimensions 3-Shelf Bookcases"/>
    <n v="0.75"/>
    <s v="United States"/>
    <x v="1"/>
    <x v="25"/>
    <x v="318"/>
    <n v="48234"/>
    <x v="72"/>
    <d v="2015-03-16T00:00:00"/>
    <x v="777"/>
    <n v="45"/>
    <n v="9539.6"/>
    <n v="24193"/>
    <n v="200.95999999999998"/>
    <x v="1"/>
  </r>
  <r>
    <n v="373"/>
    <s v="Jeanne Werner"/>
    <x v="3"/>
    <n v="0.02"/>
    <n v="4.28"/>
    <n v="5.17"/>
    <x v="1"/>
    <x v="0"/>
    <s v="Office Supplies"/>
    <x v="7"/>
    <s v="Small Box"/>
    <s v="Xerox 1971"/>
    <n v="0.4"/>
    <s v="United States"/>
    <x v="1"/>
    <x v="25"/>
    <x v="318"/>
    <n v="48234"/>
    <x v="72"/>
    <d v="2015-03-15T00:00:00"/>
    <x v="778"/>
    <n v="24"/>
    <n v="109.86"/>
    <n v="24193"/>
    <n v="4.2600000000000007"/>
    <x v="1"/>
  </r>
  <r>
    <n v="373"/>
    <s v="Jeanne Werner"/>
    <x v="3"/>
    <n v="0.04"/>
    <n v="85.99"/>
    <n v="0.99"/>
    <x v="1"/>
    <x v="0"/>
    <s v="Technology"/>
    <x v="12"/>
    <s v="Wrap Bag"/>
    <s v="Accessory4"/>
    <n v="0.85"/>
    <s v="United States"/>
    <x v="1"/>
    <x v="25"/>
    <x v="318"/>
    <n v="48234"/>
    <x v="72"/>
    <d v="2015-03-16T00:00:00"/>
    <x v="779"/>
    <n v="19"/>
    <n v="1426.51"/>
    <n v="24193"/>
    <n v="85.949999999999989"/>
    <x v="1"/>
  </r>
  <r>
    <n v="375"/>
    <s v="Sandra Sharma"/>
    <x v="3"/>
    <n v="0.02"/>
    <n v="200.98"/>
    <n v="55.96"/>
    <x v="0"/>
    <x v="0"/>
    <s v="Furniture"/>
    <x v="10"/>
    <s v="Jumbo Box"/>
    <s v="O'Sullivan Living Dimensions 3-Shelf Bookcases"/>
    <n v="0.75"/>
    <s v="United States"/>
    <x v="0"/>
    <x v="34"/>
    <x v="462"/>
    <n v="37814"/>
    <x v="72"/>
    <d v="2015-03-16T00:00:00"/>
    <x v="780"/>
    <n v="11"/>
    <n v="2331.9"/>
    <n v="90917"/>
    <n v="200.95999999999998"/>
    <x v="0"/>
  </r>
  <r>
    <n v="375"/>
    <s v="Sandra Sharma"/>
    <x v="3"/>
    <n v="0.02"/>
    <n v="4.28"/>
    <n v="5.17"/>
    <x v="1"/>
    <x v="0"/>
    <s v="Office Supplies"/>
    <x v="7"/>
    <s v="Small Box"/>
    <s v="Xerox 1971"/>
    <n v="0.4"/>
    <s v="United States"/>
    <x v="0"/>
    <x v="34"/>
    <x v="462"/>
    <n v="37814"/>
    <x v="72"/>
    <d v="2015-03-15T00:00:00"/>
    <x v="781"/>
    <n v="6"/>
    <n v="27.47"/>
    <n v="90917"/>
    <n v="4.2600000000000007"/>
    <x v="0"/>
  </r>
  <r>
    <n v="1682"/>
    <s v="Julie Edwards"/>
    <x v="3"/>
    <n v="0.08"/>
    <n v="4.9800000000000004"/>
    <n v="4.7"/>
    <x v="1"/>
    <x v="1"/>
    <s v="Office Supplies"/>
    <x v="7"/>
    <s v="Small Box"/>
    <s v="Staples Copy Paper (20Lb. and 84 Bright)"/>
    <n v="0.38"/>
    <s v="United States"/>
    <x v="1"/>
    <x v="10"/>
    <x v="129"/>
    <n v="60611"/>
    <x v="72"/>
    <d v="2015-03-15T00:00:00"/>
    <x v="782"/>
    <n v="47"/>
    <n v="225.98"/>
    <n v="38080"/>
    <n v="4.9000000000000004"/>
    <x v="1"/>
  </r>
  <r>
    <n v="1683"/>
    <s v="Wesley Corbett"/>
    <x v="3"/>
    <n v="0.08"/>
    <n v="4.9800000000000004"/>
    <n v="4.7"/>
    <x v="1"/>
    <x v="1"/>
    <s v="Office Supplies"/>
    <x v="7"/>
    <s v="Small Box"/>
    <s v="Staples Copy Paper (20Lb. and 84 Bright)"/>
    <n v="0.38"/>
    <s v="United States"/>
    <x v="1"/>
    <x v="18"/>
    <x v="324"/>
    <n v="77301"/>
    <x v="72"/>
    <d v="2015-03-15T00:00:00"/>
    <x v="782"/>
    <n v="12"/>
    <n v="57.7"/>
    <n v="90613"/>
    <n v="4.9000000000000004"/>
    <x v="1"/>
  </r>
  <r>
    <n v="3177"/>
    <s v="Laurie Petty"/>
    <x v="3"/>
    <n v="0.1"/>
    <n v="62.18"/>
    <n v="10.84"/>
    <x v="1"/>
    <x v="1"/>
    <s v="Furniture"/>
    <x v="11"/>
    <s v="Medium Box"/>
    <s v="Deflect-o Glass Clear Studded Chair Mats"/>
    <n v="0.63"/>
    <s v="United States"/>
    <x v="0"/>
    <x v="12"/>
    <x v="463"/>
    <n v="33458"/>
    <x v="72"/>
    <d v="2015-03-16T00:00:00"/>
    <x v="783"/>
    <n v="9"/>
    <n v="511.57"/>
    <n v="90818"/>
    <n v="62.08"/>
    <x v="0"/>
  </r>
  <r>
    <n v="594"/>
    <s v="Charlie Moore"/>
    <x v="0"/>
    <n v="0.09"/>
    <n v="13.79"/>
    <n v="8.7799999999999994"/>
    <x v="1"/>
    <x v="1"/>
    <s v="Furniture"/>
    <x v="11"/>
    <s v="Small Box"/>
    <s v="9-3/4 Diameter Round Wall Clock"/>
    <n v="0.43"/>
    <s v="United States"/>
    <x v="1"/>
    <x v="2"/>
    <x v="464"/>
    <n v="46016"/>
    <x v="73"/>
    <d v="2015-03-17T00:00:00"/>
    <x v="784"/>
    <n v="1"/>
    <n v="17.440000000000001"/>
    <n v="86309"/>
    <n v="13.7"/>
    <x v="1"/>
  </r>
  <r>
    <n v="83"/>
    <s v="Edgar Stone"/>
    <x v="1"/>
    <n v="0.04"/>
    <n v="296.18"/>
    <n v="54.12"/>
    <x v="0"/>
    <x v="3"/>
    <s v="Furniture"/>
    <x v="0"/>
    <s v="Jumbo Box"/>
    <s v="Hon 94000 Series Round Tables"/>
    <n v="0.76"/>
    <s v="United States"/>
    <x v="3"/>
    <x v="27"/>
    <x v="270"/>
    <n v="44708"/>
    <x v="73"/>
    <d v="2015-03-15T00:00:00"/>
    <x v="785"/>
    <n v="6"/>
    <n v="1821.89"/>
    <n v="87365"/>
    <n v="296.14"/>
    <x v="3"/>
  </r>
  <r>
    <n v="1123"/>
    <s v="Peggy Lanier"/>
    <x v="1"/>
    <n v="0.03"/>
    <n v="7.3"/>
    <n v="7.72"/>
    <x v="1"/>
    <x v="0"/>
    <s v="Office Supplies"/>
    <x v="5"/>
    <s v="Small Box"/>
    <s v="Angle-D Binders with Locking Rings, Label Holders"/>
    <n v="0.38"/>
    <s v="United States"/>
    <x v="2"/>
    <x v="8"/>
    <x v="465"/>
    <n v="95661"/>
    <x v="73"/>
    <d v="2015-03-18T00:00:00"/>
    <x v="786"/>
    <n v="14"/>
    <n v="103.61"/>
    <n v="87015"/>
    <n v="7.27"/>
    <x v="2"/>
  </r>
  <r>
    <n v="2426"/>
    <s v="Dorothy Holt"/>
    <x v="1"/>
    <n v="0.08"/>
    <n v="30.93"/>
    <n v="3.92"/>
    <x v="1"/>
    <x v="0"/>
    <s v="Furniture"/>
    <x v="11"/>
    <s v="Small Pack"/>
    <s v="Advantus Employee of the Month Certificate Frame, 11 x 13-1/2"/>
    <n v="0.44"/>
    <s v="United States"/>
    <x v="1"/>
    <x v="18"/>
    <x v="466"/>
    <n v="75061"/>
    <x v="73"/>
    <d v="2015-03-16T00:00:00"/>
    <x v="787"/>
    <n v="3"/>
    <n v="91.39"/>
    <n v="90859"/>
    <n v="30.85"/>
    <x v="1"/>
  </r>
  <r>
    <n v="724"/>
    <s v="Beverly Cooke Brooks"/>
    <x v="4"/>
    <n v="0.09"/>
    <n v="125.99"/>
    <n v="8.99"/>
    <x v="1"/>
    <x v="1"/>
    <s v="Technology"/>
    <x v="12"/>
    <s v="Small Box"/>
    <s v="SC7868i"/>
    <n v="0.55000000000000004"/>
    <s v="United States"/>
    <x v="3"/>
    <x v="22"/>
    <x v="467"/>
    <n v="6614"/>
    <x v="73"/>
    <d v="2015-03-16T00:00:00"/>
    <x v="788"/>
    <n v="1"/>
    <n v="100.38"/>
    <n v="90359"/>
    <n v="125.89999999999999"/>
    <x v="3"/>
  </r>
  <r>
    <n v="727"/>
    <s v="Lindsay Link"/>
    <x v="4"/>
    <n v="0.1"/>
    <n v="17.98"/>
    <n v="4"/>
    <x v="1"/>
    <x v="1"/>
    <s v="Technology"/>
    <x v="1"/>
    <s v="Small Box"/>
    <s v="Belkin 107-key enhanced keyboard, USB/PS/2 interface"/>
    <n v="0.79"/>
    <s v="United States"/>
    <x v="3"/>
    <x v="29"/>
    <x v="468"/>
    <n v="4240"/>
    <x v="73"/>
    <d v="2015-03-16T00:00:00"/>
    <x v="789"/>
    <n v="4"/>
    <n v="66.319999999999993"/>
    <n v="90359"/>
    <n v="17.88"/>
    <x v="3"/>
  </r>
  <r>
    <n v="2356"/>
    <s v="Emma Bloom"/>
    <x v="4"/>
    <n v="0"/>
    <n v="29.34"/>
    <n v="7.87"/>
    <x v="1"/>
    <x v="1"/>
    <s v="Furniture"/>
    <x v="11"/>
    <s v="Small Box"/>
    <s v="Seth Thomas 14&quot; Putty-Colored Wall Clock"/>
    <n v="0.54"/>
    <s v="United States"/>
    <x v="2"/>
    <x v="45"/>
    <x v="469"/>
    <n v="82901"/>
    <x v="73"/>
    <d v="2015-03-17T00:00:00"/>
    <x v="790"/>
    <n v="22"/>
    <n v="668.38"/>
    <n v="91305"/>
    <n v="29.34"/>
    <x v="2"/>
  </r>
  <r>
    <n v="2372"/>
    <s v="Marvin Parrott"/>
    <x v="4"/>
    <n v="0.01"/>
    <n v="1.76"/>
    <n v="0.7"/>
    <x v="1"/>
    <x v="3"/>
    <s v="Office Supplies"/>
    <x v="2"/>
    <s v="Wrap Bag"/>
    <s v="Newell 310"/>
    <n v="0.56000000000000005"/>
    <s v="United States"/>
    <x v="1"/>
    <x v="7"/>
    <x v="470"/>
    <n v="55803"/>
    <x v="73"/>
    <d v="2015-03-16T00:00:00"/>
    <x v="791"/>
    <n v="4"/>
    <n v="7.2"/>
    <n v="90714"/>
    <n v="1.75"/>
    <x v="1"/>
  </r>
  <r>
    <n v="871"/>
    <s v="Sandy Ellington"/>
    <x v="3"/>
    <n v="0.03"/>
    <n v="14.2"/>
    <n v="5.3"/>
    <x v="1"/>
    <x v="2"/>
    <s v="Furniture"/>
    <x v="11"/>
    <s v="Wrap Bag"/>
    <s v="Coloredge Poster Frame"/>
    <n v="0.46"/>
    <s v="United States"/>
    <x v="2"/>
    <x v="26"/>
    <x v="471"/>
    <n v="89502"/>
    <x v="73"/>
    <d v="2015-03-17T00:00:00"/>
    <x v="792"/>
    <n v="2"/>
    <n v="31.24"/>
    <n v="90577"/>
    <n v="14.17"/>
    <x v="2"/>
  </r>
  <r>
    <n v="1646"/>
    <s v="Eugene Brewer Knox"/>
    <x v="3"/>
    <n v="0.06"/>
    <n v="3.29"/>
    <n v="1.35"/>
    <x v="1"/>
    <x v="0"/>
    <s v="Office Supplies"/>
    <x v="14"/>
    <s v="Wrap Bag"/>
    <s v="Acco® Hot Clips™ Clips to Go"/>
    <n v="0.4"/>
    <s v="United States"/>
    <x v="3"/>
    <x v="11"/>
    <x v="472"/>
    <n v="11714"/>
    <x v="73"/>
    <d v="2015-03-17T00:00:00"/>
    <x v="793"/>
    <n v="11"/>
    <n v="35.97"/>
    <n v="90932"/>
    <n v="3.23"/>
    <x v="3"/>
  </r>
  <r>
    <n v="853"/>
    <s v="Leah Davenport"/>
    <x v="1"/>
    <n v="0.05"/>
    <n v="4.24"/>
    <n v="5.41"/>
    <x v="1"/>
    <x v="0"/>
    <s v="Office Supplies"/>
    <x v="5"/>
    <s v="Small Box"/>
    <s v="Storex DuraTech Recycled Plastic Frosted Binders"/>
    <n v="0.35"/>
    <s v="United States"/>
    <x v="2"/>
    <x v="8"/>
    <x v="473"/>
    <n v="92345"/>
    <x v="74"/>
    <d v="2015-03-18T00:00:00"/>
    <x v="794"/>
    <n v="12"/>
    <n v="50.83"/>
    <n v="88570"/>
    <n v="4.1900000000000004"/>
    <x v="2"/>
  </r>
  <r>
    <n v="2272"/>
    <s v="Brett Ingram"/>
    <x v="1"/>
    <n v="0.08"/>
    <n v="15.73"/>
    <n v="7.42"/>
    <x v="2"/>
    <x v="3"/>
    <s v="Office Supplies"/>
    <x v="16"/>
    <s v="Small Pack"/>
    <s v="Acme Galleria® Hot Forged Steel Scissors with Colored Handles"/>
    <n v="0.56000000000000005"/>
    <s v="United States"/>
    <x v="1"/>
    <x v="18"/>
    <x v="474"/>
    <n v="76543"/>
    <x v="74"/>
    <d v="2015-03-18T00:00:00"/>
    <x v="795"/>
    <n v="5"/>
    <n v="78.08"/>
    <n v="90110"/>
    <n v="15.65"/>
    <x v="1"/>
  </r>
  <r>
    <n v="2323"/>
    <s v="Emma Buckley"/>
    <x v="1"/>
    <n v="0.08"/>
    <n v="68.81"/>
    <n v="60"/>
    <x v="0"/>
    <x v="0"/>
    <s v="Office Supplies"/>
    <x v="8"/>
    <s v="Jumbo Drum"/>
    <s v="Holmes Replacement Filter for HEPA Air Cleaner, Very Large Room, HEPA Filter"/>
    <n v="0.41"/>
    <s v="United States"/>
    <x v="2"/>
    <x v="8"/>
    <x v="332"/>
    <n v="92236"/>
    <x v="74"/>
    <d v="2015-03-17T00:00:00"/>
    <x v="796"/>
    <n v="5"/>
    <n v="337.86"/>
    <n v="88721"/>
    <n v="68.73"/>
    <x v="2"/>
  </r>
  <r>
    <n v="2323"/>
    <s v="Emma Buckley"/>
    <x v="1"/>
    <n v="0.04"/>
    <n v="21.38"/>
    <n v="8.99"/>
    <x v="1"/>
    <x v="0"/>
    <s v="Office Supplies"/>
    <x v="2"/>
    <s v="Small Pack"/>
    <s v="Boston 1730 StandUp Electric Pencil Sharpener"/>
    <n v="0.59"/>
    <s v="United States"/>
    <x v="2"/>
    <x v="8"/>
    <x v="332"/>
    <n v="92236"/>
    <x v="74"/>
    <d v="2015-03-18T00:00:00"/>
    <x v="797"/>
    <n v="4"/>
    <n v="84.21"/>
    <n v="88721"/>
    <n v="21.34"/>
    <x v="2"/>
  </r>
  <r>
    <n v="145"/>
    <s v="Rhonda Ivey"/>
    <x v="2"/>
    <n v="7.0000000000000007E-2"/>
    <n v="154.13"/>
    <n v="69"/>
    <x v="2"/>
    <x v="2"/>
    <s v="Furniture"/>
    <x v="0"/>
    <s v="Large Box"/>
    <s v="Laminate Occasional Tables"/>
    <n v="0.68"/>
    <s v="United States"/>
    <x v="3"/>
    <x v="28"/>
    <x v="128"/>
    <n v="15122"/>
    <x v="74"/>
    <d v="2015-03-16T00:00:00"/>
    <x v="798"/>
    <n v="3"/>
    <n v="453.62"/>
    <n v="91089"/>
    <n v="154.06"/>
    <x v="3"/>
  </r>
  <r>
    <n v="1068"/>
    <s v="Erik Barr"/>
    <x v="2"/>
    <n v="0.04"/>
    <n v="22.84"/>
    <n v="16.87"/>
    <x v="1"/>
    <x v="2"/>
    <s v="Office Supplies"/>
    <x v="7"/>
    <s v="Small Box"/>
    <s v="Xerox 1982"/>
    <n v="0.39"/>
    <s v="United States"/>
    <x v="1"/>
    <x v="10"/>
    <x v="475"/>
    <n v="60409"/>
    <x v="74"/>
    <d v="2015-03-16T00:00:00"/>
    <x v="799"/>
    <n v="12"/>
    <n v="286.39999999999998"/>
    <n v="87109"/>
    <n v="22.8"/>
    <x v="1"/>
  </r>
  <r>
    <n v="2157"/>
    <s v="Tom Hoyle Honeycutt"/>
    <x v="2"/>
    <n v="0.05"/>
    <n v="55.5"/>
    <n v="52.2"/>
    <x v="1"/>
    <x v="2"/>
    <s v="Furniture"/>
    <x v="11"/>
    <s v="Medium Box"/>
    <s v="Eldon Cleatmat® Chair Mats for Medium Pile Carpets"/>
    <n v="0.72"/>
    <s v="United States"/>
    <x v="1"/>
    <x v="25"/>
    <x v="476"/>
    <n v="48093"/>
    <x v="74"/>
    <d v="2015-03-16T00:00:00"/>
    <x v="800"/>
    <n v="4"/>
    <n v="253.87"/>
    <n v="90385"/>
    <n v="55.45"/>
    <x v="1"/>
  </r>
  <r>
    <n v="2157"/>
    <s v="Tom Hoyle Honeycutt"/>
    <x v="2"/>
    <n v="0.05"/>
    <n v="442.14"/>
    <n v="14.7"/>
    <x v="0"/>
    <x v="2"/>
    <s v="Technology"/>
    <x v="3"/>
    <s v="Jumbo Drum"/>
    <s v="Okidata ML390 Turbo Dot Matrix Printers"/>
    <n v="0.56000000000000005"/>
    <s v="United States"/>
    <x v="1"/>
    <x v="25"/>
    <x v="476"/>
    <n v="48093"/>
    <x v="74"/>
    <d v="2015-03-25T00:00:00"/>
    <x v="801"/>
    <n v="14"/>
    <n v="5880.46"/>
    <n v="90385"/>
    <n v="442.09"/>
    <x v="1"/>
  </r>
  <r>
    <n v="1241"/>
    <s v="Bradley Schroeder"/>
    <x v="3"/>
    <n v="0"/>
    <n v="387.99"/>
    <n v="19.989999999999998"/>
    <x v="1"/>
    <x v="3"/>
    <s v="Office Supplies"/>
    <x v="5"/>
    <s v="Small Box"/>
    <s v="Fellowes PB300 Plastic Comb Binding Machine"/>
    <n v="0.38"/>
    <s v="United States"/>
    <x v="0"/>
    <x v="16"/>
    <x v="329"/>
    <n v="36830"/>
    <x v="74"/>
    <d v="2015-03-17T00:00:00"/>
    <x v="802"/>
    <n v="23"/>
    <n v="9280.7199999999993"/>
    <n v="90880"/>
    <n v="387.99"/>
    <x v="0"/>
  </r>
  <r>
    <n v="1711"/>
    <s v="Sharon Long"/>
    <x v="3"/>
    <n v="7.0000000000000007E-2"/>
    <n v="7.59"/>
    <n v="4"/>
    <x v="1"/>
    <x v="3"/>
    <s v="Furniture"/>
    <x v="11"/>
    <s v="Wrap Bag"/>
    <s v="Master Giant Foot® Doorstop, Safety Yellow"/>
    <n v="0.42"/>
    <s v="United States"/>
    <x v="0"/>
    <x v="5"/>
    <x v="477"/>
    <n v="30062"/>
    <x v="74"/>
    <d v="2015-03-18T00:00:00"/>
    <x v="803"/>
    <n v="3"/>
    <n v="22.48"/>
    <n v="87747"/>
    <n v="7.52"/>
    <x v="0"/>
  </r>
  <r>
    <n v="2030"/>
    <s v="Lindsay O'Connell"/>
    <x v="0"/>
    <n v="0.04"/>
    <n v="120.97"/>
    <n v="7.11"/>
    <x v="1"/>
    <x v="3"/>
    <s v="Technology"/>
    <x v="3"/>
    <s v="Medium Box"/>
    <s v="Canon BP1200DH 12-Digit Bubble Jet Printing Calculator"/>
    <n v="0.36"/>
    <s v="United States"/>
    <x v="1"/>
    <x v="18"/>
    <x v="278"/>
    <n v="75401"/>
    <x v="75"/>
    <d v="2015-03-17T00:00:00"/>
    <x v="804"/>
    <n v="16"/>
    <n v="1913.84"/>
    <n v="91059"/>
    <n v="120.92999999999999"/>
    <x v="1"/>
  </r>
  <r>
    <n v="2030"/>
    <s v="Lindsay O'Connell"/>
    <x v="0"/>
    <n v="0"/>
    <n v="195.99"/>
    <n v="4.2"/>
    <x v="1"/>
    <x v="3"/>
    <s v="Technology"/>
    <x v="12"/>
    <s v="Small Box"/>
    <s v="688"/>
    <n v="0.6"/>
    <s v="United States"/>
    <x v="1"/>
    <x v="18"/>
    <x v="278"/>
    <n v="75401"/>
    <x v="75"/>
    <d v="2015-03-19T00:00:00"/>
    <x v="805"/>
    <n v="16"/>
    <n v="2692.12"/>
    <n v="91059"/>
    <n v="195.99"/>
    <x v="1"/>
  </r>
  <r>
    <n v="2647"/>
    <s v="Teresa Bishop"/>
    <x v="2"/>
    <n v="0.1"/>
    <n v="10.98"/>
    <n v="3.99"/>
    <x v="1"/>
    <x v="3"/>
    <s v="Office Supplies"/>
    <x v="8"/>
    <s v="Small Box"/>
    <s v="Staples Surge Protector 6 outlet"/>
    <n v="0.57999999999999996"/>
    <s v="United States"/>
    <x v="2"/>
    <x v="8"/>
    <x v="478"/>
    <n v="93309"/>
    <x v="75"/>
    <d v="2015-03-24T00:00:00"/>
    <x v="806"/>
    <n v="5"/>
    <n v="52.21"/>
    <n v="91386"/>
    <n v="10.88"/>
    <x v="2"/>
  </r>
  <r>
    <n v="2647"/>
    <s v="Teresa Bishop"/>
    <x v="2"/>
    <n v="0.01"/>
    <n v="39.979999999999997"/>
    <n v="9.1999999999999993"/>
    <x v="1"/>
    <x v="3"/>
    <s v="Furniture"/>
    <x v="11"/>
    <s v="Wrap Bag"/>
    <s v="Eldon Radial Chair Mat for Low to Medium Pile Carpets"/>
    <n v="0.65"/>
    <s v="United States"/>
    <x v="2"/>
    <x v="8"/>
    <x v="478"/>
    <n v="93309"/>
    <x v="75"/>
    <d v="2015-03-19T00:00:00"/>
    <x v="807"/>
    <n v="4"/>
    <n v="170.32"/>
    <n v="91386"/>
    <n v="39.97"/>
    <x v="2"/>
  </r>
  <r>
    <n v="339"/>
    <s v="Bobby Clements"/>
    <x v="4"/>
    <n v="0.08"/>
    <n v="7.77"/>
    <n v="9.23"/>
    <x v="1"/>
    <x v="3"/>
    <s v="Office Supplies"/>
    <x v="8"/>
    <s v="Small Box"/>
    <s v="Hoover Commercial Soft Guard Upright Vacuum And Disposable Filtration Bags"/>
    <n v="0.57999999999999996"/>
    <s v="United States"/>
    <x v="3"/>
    <x v="27"/>
    <x v="413"/>
    <n v="43229"/>
    <x v="75"/>
    <d v="2015-03-18T00:00:00"/>
    <x v="808"/>
    <n v="5"/>
    <n v="40.299999999999997"/>
    <n v="90583"/>
    <n v="7.6899999999999995"/>
    <x v="3"/>
  </r>
  <r>
    <n v="339"/>
    <s v="Bobby Clements"/>
    <x v="4"/>
    <n v="7.0000000000000007E-2"/>
    <n v="7.59"/>
    <n v="4"/>
    <x v="1"/>
    <x v="3"/>
    <s v="Furniture"/>
    <x v="11"/>
    <s v="Wrap Bag"/>
    <s v="Master Giant Foot® Doorstop, Safety Yellow"/>
    <n v="0.42"/>
    <s v="United States"/>
    <x v="3"/>
    <x v="27"/>
    <x v="413"/>
    <n v="43229"/>
    <x v="75"/>
    <d v="2015-03-19T00:00:00"/>
    <x v="809"/>
    <n v="15"/>
    <n v="111.88"/>
    <n v="90583"/>
    <n v="7.52"/>
    <x v="3"/>
  </r>
  <r>
    <n v="1808"/>
    <s v="Joyce Knox"/>
    <x v="4"/>
    <n v="0.01"/>
    <n v="8.1199999999999992"/>
    <n v="2.83"/>
    <x v="2"/>
    <x v="2"/>
    <s v="Technology"/>
    <x v="1"/>
    <s v="Small Pack"/>
    <s v="Imation Neon Mac Format Diskettes, 10/Pack"/>
    <n v="0.77"/>
    <s v="United States"/>
    <x v="3"/>
    <x v="44"/>
    <x v="479"/>
    <n v="26101"/>
    <x v="75"/>
    <d v="2015-03-18T00:00:00"/>
    <x v="810"/>
    <n v="10"/>
    <n v="88.64"/>
    <n v="89251"/>
    <n v="8.11"/>
    <x v="3"/>
  </r>
  <r>
    <n v="1364"/>
    <s v="Chris Ford"/>
    <x v="3"/>
    <n v="0.1"/>
    <n v="5.98"/>
    <n v="5.35"/>
    <x v="1"/>
    <x v="2"/>
    <s v="Office Supplies"/>
    <x v="7"/>
    <s v="Small Box"/>
    <s v="Xerox 1947"/>
    <n v="0.4"/>
    <s v="United States"/>
    <x v="3"/>
    <x v="36"/>
    <x v="480"/>
    <n v="20746"/>
    <x v="75"/>
    <d v="2015-03-17T00:00:00"/>
    <x v="811"/>
    <n v="10"/>
    <n v="57.34"/>
    <n v="89994"/>
    <n v="5.8800000000000008"/>
    <x v="3"/>
  </r>
  <r>
    <n v="3001"/>
    <s v="Anthony Foley"/>
    <x v="3"/>
    <n v="0.03"/>
    <n v="5.4"/>
    <n v="7.78"/>
    <x v="1"/>
    <x v="1"/>
    <s v="Office Supplies"/>
    <x v="5"/>
    <s v="Small Box"/>
    <s v="3M Organizer Strips"/>
    <n v="0.37"/>
    <s v="United States"/>
    <x v="1"/>
    <x v="25"/>
    <x v="428"/>
    <n v="48060"/>
    <x v="75"/>
    <d v="2015-03-19T00:00:00"/>
    <x v="812"/>
    <n v="21"/>
    <n v="117.87"/>
    <n v="87043"/>
    <n v="5.37"/>
    <x v="1"/>
  </r>
  <r>
    <n v="2127"/>
    <s v="Joyce Kern"/>
    <x v="0"/>
    <n v="0.1"/>
    <n v="5.98"/>
    <n v="5.14"/>
    <x v="1"/>
    <x v="2"/>
    <s v="Office Supplies"/>
    <x v="7"/>
    <s v="Small Box"/>
    <s v="Xerox 1974"/>
    <n v="0.36"/>
    <s v="United States"/>
    <x v="1"/>
    <x v="25"/>
    <x v="481"/>
    <n v="48310"/>
    <x v="76"/>
    <d v="2015-03-20T00:00:00"/>
    <x v="813"/>
    <n v="6"/>
    <n v="33.950000000000003"/>
    <n v="88418"/>
    <n v="5.8800000000000008"/>
    <x v="1"/>
  </r>
  <r>
    <n v="3191"/>
    <s v="Jenny Hawkins"/>
    <x v="0"/>
    <n v="0.01"/>
    <n v="20.99"/>
    <n v="4.8099999999999996"/>
    <x v="1"/>
    <x v="3"/>
    <s v="Technology"/>
    <x v="12"/>
    <s v="Medium Box"/>
    <s v="1726 Digital Answering Machine"/>
    <n v="0.57999999999999996"/>
    <s v="United States"/>
    <x v="1"/>
    <x v="30"/>
    <x v="482"/>
    <n v="54481"/>
    <x v="76"/>
    <d v="2015-03-18T00:00:00"/>
    <x v="814"/>
    <n v="5"/>
    <n v="93.81"/>
    <n v="86447"/>
    <n v="20.979999999999997"/>
    <x v="1"/>
  </r>
  <r>
    <n v="1197"/>
    <s v="Grace McNeill Hunt"/>
    <x v="1"/>
    <n v="0.08"/>
    <n v="355.98"/>
    <n v="58.92"/>
    <x v="0"/>
    <x v="0"/>
    <s v="Furniture"/>
    <x v="9"/>
    <s v="Jumbo Drum"/>
    <s v="Hon 4700 Series Mobuis™ Mid-Back Task Chairs with Adjustable Arms"/>
    <n v="0.64"/>
    <s v="United States"/>
    <x v="3"/>
    <x v="35"/>
    <x v="483"/>
    <n v="1776"/>
    <x v="76"/>
    <d v="2015-03-20T00:00:00"/>
    <x v="815"/>
    <n v="4"/>
    <n v="1350.94"/>
    <n v="87583"/>
    <n v="355.90000000000003"/>
    <x v="3"/>
  </r>
  <r>
    <n v="1894"/>
    <s v="Maureen Herbert Hood"/>
    <x v="1"/>
    <n v="0.01"/>
    <n v="26.17"/>
    <n v="1.39"/>
    <x v="1"/>
    <x v="1"/>
    <s v="Office Supplies"/>
    <x v="15"/>
    <s v="Small Box"/>
    <s v="Quality Park Security Envelopes"/>
    <n v="0.38"/>
    <s v="United States"/>
    <x v="1"/>
    <x v="30"/>
    <x v="370"/>
    <n v="54915"/>
    <x v="76"/>
    <d v="2015-03-19T00:00:00"/>
    <x v="816"/>
    <n v="13"/>
    <n v="343.54"/>
    <n v="91263"/>
    <n v="26.16"/>
    <x v="1"/>
  </r>
  <r>
    <n v="1015"/>
    <s v="Beverly Cameron"/>
    <x v="4"/>
    <n v="0"/>
    <n v="43.98"/>
    <n v="8.99"/>
    <x v="1"/>
    <x v="2"/>
    <s v="Office Supplies"/>
    <x v="2"/>
    <s v="Small Pack"/>
    <s v="Boston 1645 Deluxe Heavier-Duty Electric Pencil Sharpener"/>
    <n v="0.57999999999999996"/>
    <s v="United States"/>
    <x v="0"/>
    <x v="9"/>
    <x v="484"/>
    <n v="27502"/>
    <x v="76"/>
    <d v="2015-03-18T00:00:00"/>
    <x v="817"/>
    <n v="14"/>
    <n v="650.70000000000005"/>
    <n v="88390"/>
    <n v="43.98"/>
    <x v="0"/>
  </r>
  <r>
    <n v="1967"/>
    <s v="Carolyn Hoffman"/>
    <x v="4"/>
    <n v="0.01"/>
    <n v="78.650000000000006"/>
    <n v="13.99"/>
    <x v="2"/>
    <x v="0"/>
    <s v="Office Supplies"/>
    <x v="8"/>
    <s v="Medium Box"/>
    <s v="Honeywell Quietcare HEPA Air Cleaner"/>
    <n v="0.52"/>
    <s v="United States"/>
    <x v="1"/>
    <x v="20"/>
    <x v="0"/>
    <n v="52732"/>
    <x v="76"/>
    <d v="2015-03-19T00:00:00"/>
    <x v="818"/>
    <n v="8"/>
    <n v="641.11"/>
    <n v="89456"/>
    <n v="78.64"/>
    <x v="1"/>
  </r>
  <r>
    <n v="2030"/>
    <s v="Lindsay O'Connell"/>
    <x v="4"/>
    <n v="0.03"/>
    <n v="55.98"/>
    <n v="4.8600000000000003"/>
    <x v="1"/>
    <x v="3"/>
    <s v="Office Supplies"/>
    <x v="7"/>
    <s v="Small Box"/>
    <s v="Xerox 1908"/>
    <n v="0.36"/>
    <s v="United States"/>
    <x v="1"/>
    <x v="18"/>
    <x v="278"/>
    <n v="75401"/>
    <x v="76"/>
    <d v="2015-03-20T00:00:00"/>
    <x v="819"/>
    <n v="13"/>
    <n v="762.38"/>
    <n v="91060"/>
    <n v="55.949999999999996"/>
    <x v="1"/>
  </r>
  <r>
    <n v="2745"/>
    <s v="Arnold Gay"/>
    <x v="4"/>
    <n v="0.01"/>
    <n v="220.98"/>
    <n v="64.66"/>
    <x v="0"/>
    <x v="3"/>
    <s v="Furniture"/>
    <x v="10"/>
    <s v="Jumbo Box"/>
    <s v="Bush Cubix Collection Bookcases, Fully Assembled"/>
    <n v="0.62"/>
    <s v="United States"/>
    <x v="2"/>
    <x v="41"/>
    <x v="485"/>
    <n v="85224"/>
    <x v="76"/>
    <d v="2015-03-19T00:00:00"/>
    <x v="820"/>
    <n v="11"/>
    <n v="2591.09"/>
    <n v="86184"/>
    <n v="220.97"/>
    <x v="2"/>
  </r>
  <r>
    <n v="2747"/>
    <s v="Brian Grady"/>
    <x v="4"/>
    <n v="0.01"/>
    <n v="220.98"/>
    <n v="64.66"/>
    <x v="0"/>
    <x v="3"/>
    <s v="Furniture"/>
    <x v="10"/>
    <s v="Jumbo Box"/>
    <s v="Bush Cubix Collection Bookcases, Fully Assembled"/>
    <n v="0.62"/>
    <s v="United States"/>
    <x v="3"/>
    <x v="11"/>
    <x v="13"/>
    <n v="10115"/>
    <x v="76"/>
    <d v="2015-03-19T00:00:00"/>
    <x v="820"/>
    <n v="44"/>
    <n v="10364.36"/>
    <n v="23751"/>
    <n v="220.97"/>
    <x v="3"/>
  </r>
  <r>
    <n v="485"/>
    <s v="Edward Leonard"/>
    <x v="3"/>
    <n v="0.05"/>
    <n v="2.88"/>
    <n v="0.5"/>
    <x v="1"/>
    <x v="3"/>
    <s v="Office Supplies"/>
    <x v="13"/>
    <s v="Small Box"/>
    <s v="Avery 49"/>
    <n v="0.36"/>
    <s v="United States"/>
    <x v="2"/>
    <x v="8"/>
    <x v="486"/>
    <n v="93727"/>
    <x v="76"/>
    <d v="2015-03-20T00:00:00"/>
    <x v="821"/>
    <n v="3"/>
    <n v="8.77"/>
    <n v="91062"/>
    <n v="2.83"/>
    <x v="2"/>
  </r>
  <r>
    <n v="383"/>
    <s v="Renee Alston"/>
    <x v="0"/>
    <n v="0.06"/>
    <n v="5.34"/>
    <n v="5.63"/>
    <x v="1"/>
    <x v="3"/>
    <s v="Office Supplies"/>
    <x v="5"/>
    <s v="Small Box"/>
    <s v="Pressboard Data Binder, Crimson, 12&quot; X 8 1/2&quot;"/>
    <n v="0.39"/>
    <s v="United States"/>
    <x v="3"/>
    <x v="28"/>
    <x v="487"/>
    <n v="19026"/>
    <x v="77"/>
    <d v="2015-03-19T00:00:00"/>
    <x v="822"/>
    <n v="7"/>
    <n v="38.65"/>
    <n v="88928"/>
    <n v="5.28"/>
    <x v="3"/>
  </r>
  <r>
    <n v="383"/>
    <s v="Renee Alston"/>
    <x v="0"/>
    <n v="7.0000000000000007E-2"/>
    <n v="65.989999999999995"/>
    <n v="5.26"/>
    <x v="2"/>
    <x v="3"/>
    <s v="Technology"/>
    <x v="12"/>
    <s v="Small Box"/>
    <s v="8860"/>
    <n v="0.56000000000000005"/>
    <s v="United States"/>
    <x v="3"/>
    <x v="28"/>
    <x v="487"/>
    <n v="19026"/>
    <x v="77"/>
    <d v="2015-03-21T00:00:00"/>
    <x v="823"/>
    <n v="5"/>
    <n v="279.83"/>
    <n v="88928"/>
    <n v="65.92"/>
    <x v="3"/>
  </r>
  <r>
    <n v="770"/>
    <s v="Geraldine Puckett"/>
    <x v="0"/>
    <n v="0.08"/>
    <n v="30.73"/>
    <n v="4"/>
    <x v="1"/>
    <x v="0"/>
    <s v="Technology"/>
    <x v="1"/>
    <s v="Small Box"/>
    <s v="Fellowes 17-key keypad for PS/2 interface"/>
    <n v="0.75"/>
    <s v="United States"/>
    <x v="2"/>
    <x v="14"/>
    <x v="302"/>
    <n v="97062"/>
    <x v="77"/>
    <d v="2015-03-19T00:00:00"/>
    <x v="824"/>
    <n v="14"/>
    <n v="429.33"/>
    <n v="88667"/>
    <n v="30.650000000000002"/>
    <x v="2"/>
  </r>
  <r>
    <n v="771"/>
    <s v="Deborah Paul"/>
    <x v="0"/>
    <n v="0.05"/>
    <n v="14.56"/>
    <n v="3.5"/>
    <x v="1"/>
    <x v="0"/>
    <s v="Office Supplies"/>
    <x v="8"/>
    <s v="Small Box"/>
    <s v="Acco 6 Outlet Guardian Premium Surge Suppressor"/>
    <n v="0.57999999999999996"/>
    <s v="United States"/>
    <x v="2"/>
    <x v="14"/>
    <x v="488"/>
    <n v="97068"/>
    <x v="77"/>
    <d v="2015-03-21T00:00:00"/>
    <x v="825"/>
    <n v="3"/>
    <n v="44.66"/>
    <n v="88667"/>
    <n v="14.51"/>
    <x v="2"/>
  </r>
  <r>
    <n v="771"/>
    <s v="Deborah Paul"/>
    <x v="0"/>
    <n v="0"/>
    <n v="299.99"/>
    <n v="11.64"/>
    <x v="1"/>
    <x v="0"/>
    <s v="Technology"/>
    <x v="4"/>
    <s v="Large Box"/>
    <s v="Brother DCP1000 Digital 3 in 1 Multifunction Machine"/>
    <n v="0.5"/>
    <s v="United States"/>
    <x v="2"/>
    <x v="14"/>
    <x v="488"/>
    <n v="97068"/>
    <x v="77"/>
    <d v="2015-03-21T00:00:00"/>
    <x v="826"/>
    <n v="5"/>
    <n v="1619.95"/>
    <n v="88667"/>
    <n v="299.99"/>
    <x v="2"/>
  </r>
  <r>
    <n v="2502"/>
    <s v="Toni Owens Poe"/>
    <x v="1"/>
    <n v="0.1"/>
    <n v="24.92"/>
    <n v="12.98"/>
    <x v="1"/>
    <x v="2"/>
    <s v="Office Supplies"/>
    <x v="5"/>
    <s v="Small Box"/>
    <s v="GBC Standard Therm-A-Bind Covers"/>
    <n v="0.39"/>
    <s v="United States"/>
    <x v="1"/>
    <x v="2"/>
    <x v="489"/>
    <n v="46321"/>
    <x v="77"/>
    <d v="2015-03-19T00:00:00"/>
    <x v="827"/>
    <n v="3"/>
    <n v="70.819999999999993"/>
    <n v="91310"/>
    <n v="24.82"/>
    <x v="1"/>
  </r>
  <r>
    <n v="2502"/>
    <s v="Toni Owens Poe"/>
    <x v="1"/>
    <n v="0"/>
    <n v="12.28"/>
    <n v="6.35"/>
    <x v="2"/>
    <x v="2"/>
    <s v="Office Supplies"/>
    <x v="7"/>
    <s v="Small Box"/>
    <s v="Staples Premium Bright 1-Part Blank Computer Paper"/>
    <n v="0.38"/>
    <s v="United States"/>
    <x v="1"/>
    <x v="2"/>
    <x v="489"/>
    <n v="46321"/>
    <x v="77"/>
    <d v="2015-03-20T00:00:00"/>
    <x v="828"/>
    <n v="7"/>
    <n v="90.44"/>
    <n v="91310"/>
    <n v="12.28"/>
    <x v="1"/>
  </r>
  <r>
    <n v="2621"/>
    <s v="Robyn Hayes"/>
    <x v="1"/>
    <n v="0.03"/>
    <n v="40.97"/>
    <n v="8.99"/>
    <x v="2"/>
    <x v="3"/>
    <s v="Office Supplies"/>
    <x v="2"/>
    <s v="Small Pack"/>
    <s v="Sanford 52201 APSCO Electric Pencil Sharpener"/>
    <n v="0.59"/>
    <s v="United States"/>
    <x v="0"/>
    <x v="34"/>
    <x v="490"/>
    <n v="37027"/>
    <x v="77"/>
    <d v="2015-03-20T00:00:00"/>
    <x v="829"/>
    <n v="5"/>
    <n v="207.22"/>
    <n v="88016"/>
    <n v="40.94"/>
    <x v="0"/>
  </r>
  <r>
    <n v="2840"/>
    <s v="Bob Berg"/>
    <x v="1"/>
    <n v="0"/>
    <n v="21.98"/>
    <n v="2.87"/>
    <x v="1"/>
    <x v="3"/>
    <s v="Office Supplies"/>
    <x v="2"/>
    <s v="Small Pack"/>
    <s v="Panasonic KP-310 Heavy-Duty Electric Pencil Sharpener"/>
    <n v="0.55000000000000004"/>
    <s v="United States"/>
    <x v="0"/>
    <x v="12"/>
    <x v="491"/>
    <n v="33161"/>
    <x v="77"/>
    <d v="2015-03-20T00:00:00"/>
    <x v="830"/>
    <n v="16"/>
    <n v="360.03"/>
    <n v="87884"/>
    <n v="21.98"/>
    <x v="0"/>
  </r>
  <r>
    <n v="2882"/>
    <s v="Andrew Gonzalez"/>
    <x v="1"/>
    <n v="7.0000000000000007E-2"/>
    <n v="28.99"/>
    <n v="8.59"/>
    <x v="1"/>
    <x v="1"/>
    <s v="Technology"/>
    <x v="12"/>
    <s v="Medium Box"/>
    <s v="SouthWestern Bell FA970 Digital Answering Machine with Time/Day Stamp"/>
    <n v="0.56000000000000005"/>
    <s v="United States"/>
    <x v="0"/>
    <x v="9"/>
    <x v="170"/>
    <n v="28206"/>
    <x v="77"/>
    <d v="2015-03-19T00:00:00"/>
    <x v="831"/>
    <n v="39"/>
    <n v="936.8"/>
    <n v="16676"/>
    <n v="28.919999999999998"/>
    <x v="0"/>
  </r>
  <r>
    <n v="2884"/>
    <s v="Stuart C Robinson"/>
    <x v="1"/>
    <n v="7.0000000000000007E-2"/>
    <n v="28.99"/>
    <n v="8.59"/>
    <x v="1"/>
    <x v="1"/>
    <s v="Technology"/>
    <x v="12"/>
    <s v="Medium Box"/>
    <s v="SouthWestern Bell FA970 Digital Answering Machine with Time/Day Stamp"/>
    <n v="0.56000000000000005"/>
    <s v="United States"/>
    <x v="3"/>
    <x v="27"/>
    <x v="492"/>
    <n v="44039"/>
    <x v="77"/>
    <d v="2015-03-19T00:00:00"/>
    <x v="832"/>
    <n v="10"/>
    <n v="240.21"/>
    <n v="87631"/>
    <n v="28.919999999999998"/>
    <x v="3"/>
  </r>
  <r>
    <n v="3222"/>
    <s v="Diane Lu"/>
    <x v="1"/>
    <n v="0.04"/>
    <n v="39.479999999999997"/>
    <n v="1.99"/>
    <x v="2"/>
    <x v="3"/>
    <s v="Technology"/>
    <x v="1"/>
    <s v="Small Pack"/>
    <s v="80 Minute CD-R Spindle, 100/Pack - Staples"/>
    <n v="0.54"/>
    <s v="United States"/>
    <x v="0"/>
    <x v="12"/>
    <x v="493"/>
    <n v="32303"/>
    <x v="77"/>
    <d v="2015-03-19T00:00:00"/>
    <x v="833"/>
    <n v="8"/>
    <n v="332.16"/>
    <n v="90814"/>
    <n v="39.44"/>
    <x v="0"/>
  </r>
  <r>
    <n v="3222"/>
    <s v="Diane Lu"/>
    <x v="1"/>
    <n v="0"/>
    <n v="8.1199999999999992"/>
    <n v="2.83"/>
    <x v="1"/>
    <x v="3"/>
    <s v="Technology"/>
    <x v="1"/>
    <s v="Small Pack"/>
    <s v="Imation Neon Mac Format Diskettes, 10/Pack"/>
    <n v="0.77"/>
    <s v="United States"/>
    <x v="0"/>
    <x v="12"/>
    <x v="493"/>
    <n v="32303"/>
    <x v="77"/>
    <d v="2015-03-20T00:00:00"/>
    <x v="834"/>
    <n v="17"/>
    <n v="147.62"/>
    <n v="90814"/>
    <n v="8.1199999999999992"/>
    <x v="0"/>
  </r>
  <r>
    <n v="1852"/>
    <s v="Joy Kaplan McNeill"/>
    <x v="3"/>
    <n v="0.06"/>
    <n v="6.48"/>
    <n v="5.14"/>
    <x v="2"/>
    <x v="2"/>
    <s v="Office Supplies"/>
    <x v="7"/>
    <s v="Small Box"/>
    <s v="Xerox 23"/>
    <n v="0.37"/>
    <s v="United States"/>
    <x v="2"/>
    <x v="8"/>
    <x v="494"/>
    <n v="92008"/>
    <x v="77"/>
    <d v="2015-03-21T00:00:00"/>
    <x v="835"/>
    <n v="10"/>
    <n v="68.34"/>
    <n v="86847"/>
    <n v="6.4200000000000008"/>
    <x v="2"/>
  </r>
  <r>
    <n v="1854"/>
    <s v="Erika Morgan"/>
    <x v="3"/>
    <n v="0.02"/>
    <n v="30.73"/>
    <n v="4"/>
    <x v="1"/>
    <x v="2"/>
    <s v="Technology"/>
    <x v="1"/>
    <s v="Small Box"/>
    <s v="Fellowes 17-key keypad for PS/2 interface"/>
    <n v="0.75"/>
    <s v="United States"/>
    <x v="3"/>
    <x v="22"/>
    <x v="495"/>
    <n v="6478"/>
    <x v="77"/>
    <d v="2015-03-22T00:00:00"/>
    <x v="836"/>
    <n v="16"/>
    <n v="522.22"/>
    <n v="86847"/>
    <n v="30.71"/>
    <x v="3"/>
  </r>
  <r>
    <n v="2639"/>
    <s v="Marianne Connor"/>
    <x v="3"/>
    <n v="0.05"/>
    <n v="4.9800000000000004"/>
    <n v="0.49"/>
    <x v="1"/>
    <x v="1"/>
    <s v="Office Supplies"/>
    <x v="13"/>
    <s v="Small Box"/>
    <s v="Avery White Multi-Purpose Labels"/>
    <n v="0.39"/>
    <s v="United States"/>
    <x v="2"/>
    <x v="43"/>
    <x v="33"/>
    <n v="88201"/>
    <x v="77"/>
    <d v="2015-03-19T00:00:00"/>
    <x v="837"/>
    <n v="3"/>
    <n v="14.2"/>
    <n v="90952"/>
    <n v="4.9300000000000006"/>
    <x v="2"/>
  </r>
  <r>
    <n v="3105"/>
    <s v="Lawrence Hester"/>
    <x v="0"/>
    <n v="0.04"/>
    <n v="3.08"/>
    <n v="0.99"/>
    <x v="1"/>
    <x v="2"/>
    <s v="Office Supplies"/>
    <x v="13"/>
    <s v="Small Box"/>
    <s v="Avery 481"/>
    <n v="0.37"/>
    <s v="United States"/>
    <x v="0"/>
    <x v="32"/>
    <x v="255"/>
    <n v="42071"/>
    <x v="78"/>
    <d v="2015-03-21T00:00:00"/>
    <x v="838"/>
    <n v="19"/>
    <n v="60.01"/>
    <n v="86327"/>
    <n v="3.04"/>
    <x v="0"/>
  </r>
  <r>
    <n v="3105"/>
    <s v="Lawrence Hester"/>
    <x v="0"/>
    <n v="0.02"/>
    <n v="6.48"/>
    <n v="5.9"/>
    <x v="1"/>
    <x v="2"/>
    <s v="Office Supplies"/>
    <x v="7"/>
    <s v="Small Box"/>
    <s v="Xerox 1976"/>
    <n v="0.37"/>
    <s v="United States"/>
    <x v="0"/>
    <x v="32"/>
    <x v="255"/>
    <n v="42071"/>
    <x v="78"/>
    <d v="2015-03-21T00:00:00"/>
    <x v="839"/>
    <n v="13"/>
    <n v="90.98"/>
    <n v="86327"/>
    <n v="6.4600000000000009"/>
    <x v="0"/>
  </r>
  <r>
    <n v="3105"/>
    <s v="Lawrence Hester"/>
    <x v="0"/>
    <n v="0.04"/>
    <n v="125.99"/>
    <n v="4.2"/>
    <x v="1"/>
    <x v="2"/>
    <s v="Technology"/>
    <x v="12"/>
    <s v="Small Box"/>
    <s v="V3682"/>
    <n v="0.59"/>
    <s v="United States"/>
    <x v="0"/>
    <x v="32"/>
    <x v="255"/>
    <n v="42071"/>
    <x v="78"/>
    <d v="2015-03-22T00:00:00"/>
    <x v="840"/>
    <n v="12"/>
    <n v="1270.7"/>
    <n v="86327"/>
    <n v="125.94999999999999"/>
    <x v="0"/>
  </r>
  <r>
    <n v="3106"/>
    <s v="Alexander O'Brien"/>
    <x v="0"/>
    <n v="0.04"/>
    <n v="3.08"/>
    <n v="0.99"/>
    <x v="1"/>
    <x v="2"/>
    <s v="Office Supplies"/>
    <x v="13"/>
    <s v="Small Box"/>
    <s v="Avery 481"/>
    <n v="0.37"/>
    <s v="United States"/>
    <x v="1"/>
    <x v="18"/>
    <x v="496"/>
    <n v="77041"/>
    <x v="78"/>
    <d v="2015-03-21T00:00:00"/>
    <x v="841"/>
    <n v="75"/>
    <n v="236.87"/>
    <n v="548"/>
    <n v="3.04"/>
    <x v="1"/>
  </r>
  <r>
    <n v="3106"/>
    <s v="Alexander O'Brien"/>
    <x v="0"/>
    <n v="0.02"/>
    <n v="6.48"/>
    <n v="5.9"/>
    <x v="1"/>
    <x v="2"/>
    <s v="Office Supplies"/>
    <x v="7"/>
    <s v="Small Box"/>
    <s v="Xerox 1976"/>
    <n v="0.37"/>
    <s v="United States"/>
    <x v="1"/>
    <x v="18"/>
    <x v="496"/>
    <n v="77041"/>
    <x v="78"/>
    <d v="2015-03-21T00:00:00"/>
    <x v="842"/>
    <n v="53"/>
    <n v="370.91"/>
    <n v="548"/>
    <n v="6.4600000000000009"/>
    <x v="1"/>
  </r>
  <r>
    <n v="3106"/>
    <s v="Alexander O'Brien"/>
    <x v="0"/>
    <n v="0.04"/>
    <n v="125.99"/>
    <n v="4.2"/>
    <x v="1"/>
    <x v="2"/>
    <s v="Technology"/>
    <x v="12"/>
    <s v="Small Box"/>
    <s v="V3682"/>
    <n v="0.59"/>
    <s v="United States"/>
    <x v="1"/>
    <x v="18"/>
    <x v="496"/>
    <n v="77041"/>
    <x v="78"/>
    <d v="2015-03-22T00:00:00"/>
    <x v="843"/>
    <n v="47"/>
    <n v="4976.92"/>
    <n v="548"/>
    <n v="125.94999999999999"/>
    <x v="1"/>
  </r>
  <r>
    <n v="637"/>
    <s v="Christopher Bryant"/>
    <x v="2"/>
    <n v="0.06"/>
    <n v="160.97999999999999"/>
    <n v="35.020000000000003"/>
    <x v="0"/>
    <x v="1"/>
    <s v="Furniture"/>
    <x v="10"/>
    <s v="Jumbo Box"/>
    <s v="Rush Hierlooms Collection Rich Wood Bookcases"/>
    <n v="0.72"/>
    <s v="United States"/>
    <x v="2"/>
    <x v="8"/>
    <x v="497"/>
    <n v="95051"/>
    <x v="78"/>
    <d v="2015-03-24T00:00:00"/>
    <x v="844"/>
    <n v="8"/>
    <n v="1232.01"/>
    <n v="87953"/>
    <n v="160.91999999999999"/>
    <x v="2"/>
  </r>
  <r>
    <n v="640"/>
    <s v="Neal Wolfe"/>
    <x v="2"/>
    <n v="0.06"/>
    <n v="160.97999999999999"/>
    <n v="35.020000000000003"/>
    <x v="0"/>
    <x v="1"/>
    <s v="Furniture"/>
    <x v="10"/>
    <s v="Jumbo Box"/>
    <s v="Rush Hierlooms Collection Rich Wood Bookcases"/>
    <n v="0.72"/>
    <s v="United States"/>
    <x v="2"/>
    <x v="4"/>
    <x v="20"/>
    <n v="98119"/>
    <x v="78"/>
    <d v="2015-03-24T00:00:00"/>
    <x v="844"/>
    <n v="30"/>
    <n v="4620.05"/>
    <n v="11077"/>
    <n v="160.91999999999999"/>
    <x v="2"/>
  </r>
  <r>
    <n v="314"/>
    <s v="Ruby Gibbons"/>
    <x v="4"/>
    <n v="0.04"/>
    <n v="1637.53"/>
    <n v="24.49"/>
    <x v="1"/>
    <x v="3"/>
    <s v="Office Supplies"/>
    <x v="16"/>
    <s v="Medium Box"/>
    <s v="High Speed Automatic Electric Letter Opener"/>
    <n v="0.81"/>
    <s v="United States"/>
    <x v="1"/>
    <x v="10"/>
    <x v="498"/>
    <n v="60130"/>
    <x v="78"/>
    <d v="2015-03-22T00:00:00"/>
    <x v="845"/>
    <n v="2"/>
    <n v="3206.94"/>
    <n v="89166"/>
    <n v="1637.49"/>
    <x v="1"/>
  </r>
  <r>
    <n v="315"/>
    <s v="Benjamin Kaufman"/>
    <x v="4"/>
    <n v="0.01"/>
    <n v="19.98"/>
    <n v="4"/>
    <x v="1"/>
    <x v="3"/>
    <s v="Technology"/>
    <x v="1"/>
    <s v="Small Box"/>
    <s v="Belkin 105-Key Black Keyboard"/>
    <n v="0.68"/>
    <s v="United States"/>
    <x v="3"/>
    <x v="35"/>
    <x v="499"/>
    <n v="1007"/>
    <x v="78"/>
    <d v="2015-03-20T00:00:00"/>
    <x v="846"/>
    <n v="2"/>
    <n v="43.08"/>
    <n v="89166"/>
    <n v="19.97"/>
    <x v="3"/>
  </r>
  <r>
    <n v="669"/>
    <s v="Amy Shea"/>
    <x v="4"/>
    <n v="0.09"/>
    <n v="2.89"/>
    <n v="0.5"/>
    <x v="1"/>
    <x v="2"/>
    <s v="Office Supplies"/>
    <x v="13"/>
    <s v="Small Box"/>
    <s v="Avery 498"/>
    <n v="0.38"/>
    <s v="United States"/>
    <x v="1"/>
    <x v="20"/>
    <x v="500"/>
    <n v="52501"/>
    <x v="78"/>
    <d v="2015-03-22T00:00:00"/>
    <x v="847"/>
    <n v="22"/>
    <n v="58.67"/>
    <n v="88475"/>
    <n v="2.8000000000000003"/>
    <x v="1"/>
  </r>
  <r>
    <n v="669"/>
    <s v="Amy Shea"/>
    <x v="4"/>
    <n v="0.02"/>
    <n v="48.91"/>
    <n v="5.81"/>
    <x v="1"/>
    <x v="2"/>
    <s v="Office Supplies"/>
    <x v="7"/>
    <s v="Small Box"/>
    <s v="Xerox 1891"/>
    <n v="0.38"/>
    <s v="United States"/>
    <x v="1"/>
    <x v="20"/>
    <x v="500"/>
    <n v="52501"/>
    <x v="78"/>
    <d v="2015-03-21T00:00:00"/>
    <x v="848"/>
    <n v="2"/>
    <n v="101.06"/>
    <n v="88475"/>
    <n v="48.889999999999993"/>
    <x v="1"/>
  </r>
  <r>
    <n v="1679"/>
    <s v="Jeanne Nguyen"/>
    <x v="4"/>
    <n v="7.0000000000000007E-2"/>
    <n v="13.73"/>
    <n v="6.85"/>
    <x v="1"/>
    <x v="1"/>
    <s v="Furniture"/>
    <x v="11"/>
    <s v="Wrap Bag"/>
    <s v="DAX Wood Document Frame."/>
    <n v="0.54"/>
    <s v="United States"/>
    <x v="3"/>
    <x v="27"/>
    <x v="501"/>
    <n v="45324"/>
    <x v="78"/>
    <d v="2015-03-21T00:00:00"/>
    <x v="849"/>
    <n v="21"/>
    <n v="276.64"/>
    <n v="86646"/>
    <n v="13.66"/>
    <x v="3"/>
  </r>
  <r>
    <n v="2794"/>
    <s v="Connie Bunn"/>
    <x v="4"/>
    <n v="0.06"/>
    <n v="2.61"/>
    <n v="0.5"/>
    <x v="1"/>
    <x v="3"/>
    <s v="Office Supplies"/>
    <x v="13"/>
    <s v="Small Box"/>
    <s v="Avery 479"/>
    <n v="0.39"/>
    <s v="United States"/>
    <x v="1"/>
    <x v="20"/>
    <x v="502"/>
    <n v="50158"/>
    <x v="78"/>
    <d v="2015-03-22T00:00:00"/>
    <x v="850"/>
    <n v="2"/>
    <n v="5.21"/>
    <n v="87554"/>
    <n v="2.5499999999999998"/>
    <x v="1"/>
  </r>
  <r>
    <n v="3360"/>
    <s v="Daniel Huff"/>
    <x v="3"/>
    <n v="0.02"/>
    <n v="9.11"/>
    <n v="2.15"/>
    <x v="1"/>
    <x v="2"/>
    <s v="Office Supplies"/>
    <x v="7"/>
    <s v="Wrap Bag"/>
    <s v="Black Print Carbonless Snap-Off® Rapid Letter, 8 1/2&quot; x 7&quot;"/>
    <n v="0.4"/>
    <s v="United States"/>
    <x v="1"/>
    <x v="30"/>
    <x v="503"/>
    <n v="53214"/>
    <x v="78"/>
    <d v="2015-03-22T00:00:00"/>
    <x v="851"/>
    <n v="3"/>
    <n v="27.37"/>
    <n v="91435"/>
    <n v="9.09"/>
    <x v="1"/>
  </r>
  <r>
    <n v="3361"/>
    <s v="Oscar Kenney"/>
    <x v="3"/>
    <n v="0.06"/>
    <n v="12.64"/>
    <n v="4.9800000000000004"/>
    <x v="1"/>
    <x v="2"/>
    <s v="Furniture"/>
    <x v="11"/>
    <s v="Small Pack"/>
    <s v="Nu-Dell Executive Frame"/>
    <n v="0.48"/>
    <s v="United States"/>
    <x v="1"/>
    <x v="30"/>
    <x v="211"/>
    <n v="53095"/>
    <x v="78"/>
    <d v="2015-03-22T00:00:00"/>
    <x v="852"/>
    <n v="8"/>
    <n v="98.16"/>
    <n v="91435"/>
    <n v="12.58"/>
    <x v="1"/>
  </r>
  <r>
    <n v="691"/>
    <s v="Alicia Curtis"/>
    <x v="1"/>
    <n v="0.09"/>
    <n v="6.48"/>
    <n v="6.35"/>
    <x v="1"/>
    <x v="2"/>
    <s v="Office Supplies"/>
    <x v="7"/>
    <s v="Small Box"/>
    <s v="Xerox 200"/>
    <n v="0.37"/>
    <s v="United States"/>
    <x v="2"/>
    <x v="4"/>
    <x v="504"/>
    <n v="98408"/>
    <x v="79"/>
    <d v="2015-03-22T00:00:00"/>
    <x v="853"/>
    <n v="8"/>
    <n v="49.81"/>
    <n v="89915"/>
    <n v="6.3900000000000006"/>
    <x v="2"/>
  </r>
  <r>
    <n v="1471"/>
    <s v="Danielle Daniel"/>
    <x v="1"/>
    <n v="0.03"/>
    <n v="420.98"/>
    <n v="19.989999999999998"/>
    <x v="1"/>
    <x v="2"/>
    <s v="Office Supplies"/>
    <x v="5"/>
    <s v="Small Box"/>
    <s v="GBC DocuBind 200 Manual Binding Machine"/>
    <n v="0.35"/>
    <s v="United States"/>
    <x v="3"/>
    <x v="27"/>
    <x v="310"/>
    <n v="43081"/>
    <x v="79"/>
    <d v="2015-03-22T00:00:00"/>
    <x v="854"/>
    <n v="10"/>
    <n v="4410.1899999999996"/>
    <n v="87077"/>
    <n v="420.95000000000005"/>
    <x v="3"/>
  </r>
  <r>
    <n v="2601"/>
    <s v="Malcolm French"/>
    <x v="2"/>
    <n v="0.05"/>
    <n v="5.74"/>
    <n v="5.3"/>
    <x v="1"/>
    <x v="3"/>
    <s v="Office Supplies"/>
    <x v="16"/>
    <s v="Small Pack"/>
    <s v="Acme Kleencut® Forged Steel Scissors"/>
    <n v="0.55000000000000004"/>
    <s v="United States"/>
    <x v="3"/>
    <x v="47"/>
    <x v="505"/>
    <n v="3054"/>
    <x v="79"/>
    <d v="2015-03-26T00:00:00"/>
    <x v="855"/>
    <n v="7"/>
    <n v="42.02"/>
    <n v="87382"/>
    <n v="5.69"/>
    <x v="3"/>
  </r>
  <r>
    <n v="3275"/>
    <s v="Tamara Dickinson"/>
    <x v="2"/>
    <n v="0.02"/>
    <n v="13.48"/>
    <n v="4.51"/>
    <x v="1"/>
    <x v="2"/>
    <s v="Office Supplies"/>
    <x v="6"/>
    <s v="Small Box"/>
    <s v="Tenex Personal Project File with Scoop Front Design, Black"/>
    <n v="0.59"/>
    <s v="United States"/>
    <x v="2"/>
    <x v="4"/>
    <x v="4"/>
    <n v="98273"/>
    <x v="79"/>
    <d v="2015-03-23T00:00:00"/>
    <x v="856"/>
    <n v="9"/>
    <n v="127.12"/>
    <n v="86233"/>
    <n v="13.46"/>
    <x v="2"/>
  </r>
  <r>
    <n v="247"/>
    <s v="Marshall Brandt Briggs"/>
    <x v="4"/>
    <n v="0.09"/>
    <n v="2.88"/>
    <n v="0.99"/>
    <x v="1"/>
    <x v="3"/>
    <s v="Office Supplies"/>
    <x v="13"/>
    <s v="Small Box"/>
    <s v="Avery 514"/>
    <n v="0.36"/>
    <s v="United States"/>
    <x v="0"/>
    <x v="34"/>
    <x v="369"/>
    <n v="37804"/>
    <x v="79"/>
    <d v="2015-03-23T00:00:00"/>
    <x v="857"/>
    <n v="10"/>
    <n v="28.73"/>
    <n v="89140"/>
    <n v="2.79"/>
    <x v="0"/>
  </r>
  <r>
    <n v="1185"/>
    <s v="Lee Xu"/>
    <x v="4"/>
    <n v="0"/>
    <n v="6783.02"/>
    <n v="24.49"/>
    <x v="1"/>
    <x v="1"/>
    <s v="Technology"/>
    <x v="3"/>
    <s v="Large Box"/>
    <s v="Polycom ViewStation™ ISDN Videoconferencing Unit"/>
    <n v="0.39"/>
    <s v="United States"/>
    <x v="0"/>
    <x v="16"/>
    <x v="77"/>
    <n v="35756"/>
    <x v="79"/>
    <d v="2015-03-22T00:00:00"/>
    <x v="858"/>
    <n v="3"/>
    <n v="20552.55"/>
    <n v="85938"/>
    <n v="6783.02"/>
    <x v="0"/>
  </r>
  <r>
    <n v="3258"/>
    <s v="Gretchen Best Wilkins"/>
    <x v="3"/>
    <n v="0.02"/>
    <n v="55.94"/>
    <n v="6.55"/>
    <x v="1"/>
    <x v="1"/>
    <s v="Technology"/>
    <x v="1"/>
    <s v="Small Box"/>
    <s v="Fellowes Smart Design 104-Key Enhanced Keyboard, PS/2 Adapter, Platinum"/>
    <n v="0.68"/>
    <s v="United States"/>
    <x v="2"/>
    <x v="4"/>
    <x v="506"/>
    <n v="98037"/>
    <x v="79"/>
    <d v="2015-03-23T00:00:00"/>
    <x v="859"/>
    <n v="11"/>
    <n v="646.88"/>
    <n v="88824"/>
    <n v="55.919999999999995"/>
    <x v="2"/>
  </r>
  <r>
    <n v="87"/>
    <s v="Norman Shields"/>
    <x v="1"/>
    <n v="0.09"/>
    <n v="4.91"/>
    <n v="0.5"/>
    <x v="1"/>
    <x v="3"/>
    <s v="Office Supplies"/>
    <x v="13"/>
    <s v="Small Box"/>
    <s v="Avery 493"/>
    <n v="0.36"/>
    <s v="United States"/>
    <x v="2"/>
    <x v="8"/>
    <x v="507"/>
    <n v="95687"/>
    <x v="80"/>
    <d v="2015-03-23T00:00:00"/>
    <x v="860"/>
    <n v="9"/>
    <n v="41.82"/>
    <n v="90597"/>
    <n v="4.82"/>
    <x v="2"/>
  </r>
  <r>
    <n v="87"/>
    <s v="Norman Shields"/>
    <x v="1"/>
    <n v="0.01"/>
    <n v="296.18"/>
    <n v="54.12"/>
    <x v="0"/>
    <x v="3"/>
    <s v="Furniture"/>
    <x v="0"/>
    <s v="Jumbo Box"/>
    <s v="Hon 94000 Series Round Tables"/>
    <n v="0.76"/>
    <s v="United States"/>
    <x v="2"/>
    <x v="8"/>
    <x v="507"/>
    <n v="95687"/>
    <x v="80"/>
    <d v="2015-03-25T00:00:00"/>
    <x v="861"/>
    <n v="9"/>
    <n v="2875.72"/>
    <n v="90597"/>
    <n v="296.17"/>
    <x v="2"/>
  </r>
  <r>
    <n v="2014"/>
    <s v="Cathy Simon"/>
    <x v="1"/>
    <n v="7.0000000000000007E-2"/>
    <n v="39.479999999999997"/>
    <n v="1.99"/>
    <x v="1"/>
    <x v="2"/>
    <s v="Technology"/>
    <x v="1"/>
    <s v="Small Pack"/>
    <s v="80 Minute CD-R Spindle, 100/Pack - Staples"/>
    <n v="0.54"/>
    <s v="United States"/>
    <x v="1"/>
    <x v="20"/>
    <x v="508"/>
    <n v="51503"/>
    <x v="80"/>
    <d v="2015-03-24T00:00:00"/>
    <x v="862"/>
    <n v="4"/>
    <n v="151.27000000000001"/>
    <n v="88367"/>
    <n v="39.409999999999997"/>
    <x v="1"/>
  </r>
  <r>
    <n v="2014"/>
    <s v="Cathy Simon"/>
    <x v="1"/>
    <n v="0"/>
    <n v="4.91"/>
    <n v="0.5"/>
    <x v="1"/>
    <x v="2"/>
    <s v="Office Supplies"/>
    <x v="13"/>
    <s v="Small Box"/>
    <s v="Avery 493"/>
    <n v="0.36"/>
    <s v="United States"/>
    <x v="1"/>
    <x v="20"/>
    <x v="508"/>
    <n v="51503"/>
    <x v="80"/>
    <d v="2015-03-24T00:00:00"/>
    <x v="863"/>
    <n v="2"/>
    <n v="10.51"/>
    <n v="88367"/>
    <n v="4.91"/>
    <x v="1"/>
  </r>
  <r>
    <n v="949"/>
    <s v="Ernest Oh"/>
    <x v="2"/>
    <n v="0.02"/>
    <n v="48.04"/>
    <n v="5.09"/>
    <x v="1"/>
    <x v="1"/>
    <s v="Office Supplies"/>
    <x v="7"/>
    <s v="Small Box"/>
    <s v="Xerox 1910"/>
    <n v="0.37"/>
    <s v="United States"/>
    <x v="2"/>
    <x v="8"/>
    <x v="10"/>
    <n v="90049"/>
    <x v="80"/>
    <d v="2015-03-26T00:00:00"/>
    <x v="864"/>
    <n v="18"/>
    <n v="881.32"/>
    <n v="8257"/>
    <n v="48.019999999999996"/>
    <x v="2"/>
  </r>
  <r>
    <n v="950"/>
    <s v="Jane Shah"/>
    <x v="2"/>
    <n v="0.05"/>
    <n v="1500.97"/>
    <n v="29.7"/>
    <x v="0"/>
    <x v="1"/>
    <s v="Technology"/>
    <x v="3"/>
    <s v="Jumbo Drum"/>
    <s v="Epson DFX5000+ Dot Matrix Printer"/>
    <n v="0.56999999999999995"/>
    <s v="United States"/>
    <x v="1"/>
    <x v="7"/>
    <x v="7"/>
    <n v="55372"/>
    <x v="80"/>
    <d v="2015-03-22T00:00:00"/>
    <x v="865"/>
    <n v="1"/>
    <n v="1497.22"/>
    <n v="89084"/>
    <n v="1500.92"/>
    <x v="1"/>
  </r>
  <r>
    <n v="950"/>
    <s v="Jane Shah"/>
    <x v="2"/>
    <n v="0.02"/>
    <n v="48.04"/>
    <n v="5.09"/>
    <x v="1"/>
    <x v="1"/>
    <s v="Office Supplies"/>
    <x v="7"/>
    <s v="Small Box"/>
    <s v="Xerox 1910"/>
    <n v="0.37"/>
    <s v="United States"/>
    <x v="1"/>
    <x v="7"/>
    <x v="7"/>
    <n v="55372"/>
    <x v="80"/>
    <d v="2015-03-26T00:00:00"/>
    <x v="866"/>
    <n v="5"/>
    <n v="244.81"/>
    <n v="89084"/>
    <n v="48.019999999999996"/>
    <x v="1"/>
  </r>
  <r>
    <n v="950"/>
    <s v="Jane Shah"/>
    <x v="2"/>
    <n v="0.03"/>
    <n v="4.28"/>
    <n v="1.6"/>
    <x v="1"/>
    <x v="1"/>
    <s v="Office Supplies"/>
    <x v="2"/>
    <s v="Wrap Bag"/>
    <s v="Newell 320"/>
    <n v="0.57999999999999996"/>
    <s v="United States"/>
    <x v="1"/>
    <x v="7"/>
    <x v="7"/>
    <n v="55372"/>
    <x v="80"/>
    <d v="2015-03-29T00:00:00"/>
    <x v="867"/>
    <n v="1"/>
    <n v="4.55"/>
    <n v="89084"/>
    <n v="4.25"/>
    <x v="1"/>
  </r>
  <r>
    <n v="1938"/>
    <s v="Franklin Spencer"/>
    <x v="4"/>
    <n v="0.1"/>
    <n v="152.47999999999999"/>
    <n v="4"/>
    <x v="2"/>
    <x v="3"/>
    <s v="Technology"/>
    <x v="1"/>
    <s v="Small Box"/>
    <s v="Adesso Programmable 142-Key Keyboard"/>
    <n v="0.79"/>
    <s v="United States"/>
    <x v="1"/>
    <x v="38"/>
    <x v="509"/>
    <n v="66801"/>
    <x v="80"/>
    <d v="2015-03-23T00:00:00"/>
    <x v="868"/>
    <n v="4"/>
    <n v="558.16999999999996"/>
    <n v="88870"/>
    <n v="152.38"/>
    <x v="1"/>
  </r>
  <r>
    <n v="1940"/>
    <s v="Eileen McDonald"/>
    <x v="4"/>
    <n v="0.08"/>
    <n v="6.84"/>
    <n v="8.3699999999999992"/>
    <x v="1"/>
    <x v="3"/>
    <s v="Office Supplies"/>
    <x v="16"/>
    <s v="Small Pack"/>
    <s v="Acme Design Line 8&quot; Stainless Steel Bent Scissors w/Champagne Handles, 3-1/8&quot; Cut"/>
    <n v="0.57999999999999996"/>
    <s v="United States"/>
    <x v="2"/>
    <x v="15"/>
    <x v="21"/>
    <n v="84020"/>
    <x v="80"/>
    <d v="2015-03-24T00:00:00"/>
    <x v="869"/>
    <n v="1"/>
    <n v="8.39"/>
    <n v="88870"/>
    <n v="6.76"/>
    <x v="2"/>
  </r>
  <r>
    <n v="959"/>
    <s v="Sally House"/>
    <x v="3"/>
    <n v="0.01"/>
    <n v="145.44999999999999"/>
    <n v="17.850000000000001"/>
    <x v="0"/>
    <x v="3"/>
    <s v="Technology"/>
    <x v="3"/>
    <s v="Jumbo Drum"/>
    <s v="Panasonic KX-P1150 Dot Matrix Printer"/>
    <n v="0.56000000000000005"/>
    <s v="United States"/>
    <x v="1"/>
    <x v="18"/>
    <x v="34"/>
    <n v="76028"/>
    <x v="80"/>
    <d v="2015-03-23T00:00:00"/>
    <x v="870"/>
    <n v="8"/>
    <n v="1214.03"/>
    <n v="91581"/>
    <n v="145.44"/>
    <x v="1"/>
  </r>
  <r>
    <n v="1553"/>
    <s v="Tara Powers Underwood"/>
    <x v="3"/>
    <n v="0.03"/>
    <n v="12.28"/>
    <n v="6.35"/>
    <x v="1"/>
    <x v="0"/>
    <s v="Office Supplies"/>
    <x v="7"/>
    <s v="Small Box"/>
    <s v="Staples Premium Bright 1-Part Blank Computer Paper"/>
    <n v="0.38"/>
    <s v="United States"/>
    <x v="0"/>
    <x v="0"/>
    <x v="278"/>
    <n v="38701"/>
    <x v="80"/>
    <d v="2015-03-24T00:00:00"/>
    <x v="91"/>
    <n v="7"/>
    <n v="87.53"/>
    <n v="87484"/>
    <n v="12.25"/>
    <x v="0"/>
  </r>
  <r>
    <n v="2561"/>
    <s v="Laurie Moon"/>
    <x v="3"/>
    <n v="0.03"/>
    <n v="160.97999999999999"/>
    <n v="30"/>
    <x v="0"/>
    <x v="1"/>
    <s v="Furniture"/>
    <x v="9"/>
    <s v="Jumbo Drum"/>
    <s v="Office Star - Mid Back Dual function Ergonomic High Back Chair with 2-Way Adjustable Arms"/>
    <n v="0.62"/>
    <s v="United States"/>
    <x v="3"/>
    <x v="11"/>
    <x v="510"/>
    <n v="10562"/>
    <x v="80"/>
    <d v="2015-03-25T00:00:00"/>
    <x v="871"/>
    <n v="11"/>
    <n v="1828.22"/>
    <n v="86465"/>
    <n v="160.94999999999999"/>
    <x v="3"/>
  </r>
  <r>
    <n v="1976"/>
    <s v="Sherri F Vogel"/>
    <x v="0"/>
    <n v="0.06"/>
    <n v="40.99"/>
    <n v="17.48"/>
    <x v="1"/>
    <x v="1"/>
    <s v="Office Supplies"/>
    <x v="7"/>
    <s v="Small Box"/>
    <s v="Xerox 1893"/>
    <n v="0.36"/>
    <s v="United States"/>
    <x v="1"/>
    <x v="25"/>
    <x v="84"/>
    <n v="48823"/>
    <x v="81"/>
    <d v="2015-03-25T00:00:00"/>
    <x v="872"/>
    <n v="14"/>
    <n v="585.08000000000004"/>
    <n v="89041"/>
    <n v="40.93"/>
    <x v="1"/>
  </r>
  <r>
    <n v="2618"/>
    <s v="Amy Hamrick Melvin"/>
    <x v="0"/>
    <n v="0.1"/>
    <n v="20.27"/>
    <n v="3.99"/>
    <x v="1"/>
    <x v="3"/>
    <s v="Office Supplies"/>
    <x v="8"/>
    <s v="Small Box"/>
    <s v="Fellowes Mighty 8 Compact Surge Protector"/>
    <n v="0.56999999999999995"/>
    <s v="United States"/>
    <x v="3"/>
    <x v="11"/>
    <x v="13"/>
    <n v="10004"/>
    <x v="81"/>
    <d v="2015-03-24T00:00:00"/>
    <x v="873"/>
    <n v="53"/>
    <n v="1051.52"/>
    <n v="53153"/>
    <n v="20.169999999999998"/>
    <x v="3"/>
  </r>
  <r>
    <n v="2620"/>
    <s v="Phyllis Little"/>
    <x v="0"/>
    <n v="0.1"/>
    <n v="20.27"/>
    <n v="3.99"/>
    <x v="1"/>
    <x v="3"/>
    <s v="Office Supplies"/>
    <x v="8"/>
    <s v="Small Box"/>
    <s v="Fellowes Mighty 8 Compact Surge Protector"/>
    <n v="0.56999999999999995"/>
    <s v="United States"/>
    <x v="0"/>
    <x v="34"/>
    <x v="511"/>
    <n v="38134"/>
    <x v="81"/>
    <d v="2015-03-24T00:00:00"/>
    <x v="874"/>
    <n v="13"/>
    <n v="257.92"/>
    <n v="88017"/>
    <n v="20.169999999999998"/>
    <x v="0"/>
  </r>
  <r>
    <n v="2618"/>
    <s v="Amy Hamrick Melvin"/>
    <x v="1"/>
    <n v="0.05"/>
    <n v="4.84"/>
    <n v="0.71"/>
    <x v="2"/>
    <x v="3"/>
    <s v="Office Supplies"/>
    <x v="2"/>
    <s v="Wrap Bag"/>
    <s v="*Staples* Highlighting Markers"/>
    <n v="0.52"/>
    <s v="United States"/>
    <x v="3"/>
    <x v="11"/>
    <x v="13"/>
    <n v="10004"/>
    <x v="81"/>
    <d v="2015-03-23T00:00:00"/>
    <x v="875"/>
    <n v="20"/>
    <n v="103.39"/>
    <n v="34017"/>
    <n v="4.79"/>
    <x v="3"/>
  </r>
  <r>
    <n v="2618"/>
    <s v="Amy Hamrick Melvin"/>
    <x v="1"/>
    <n v="0.01"/>
    <n v="14.98"/>
    <n v="7.69"/>
    <x v="1"/>
    <x v="3"/>
    <s v="Office Supplies"/>
    <x v="6"/>
    <s v="Small Box"/>
    <s v="Super Decoflex Portable Personal File"/>
    <n v="0.56999999999999995"/>
    <s v="United States"/>
    <x v="3"/>
    <x v="11"/>
    <x v="13"/>
    <n v="10004"/>
    <x v="81"/>
    <d v="2015-03-25T00:00:00"/>
    <x v="876"/>
    <n v="28"/>
    <n v="435.39"/>
    <n v="34017"/>
    <n v="14.97"/>
    <x v="3"/>
  </r>
  <r>
    <n v="2619"/>
    <s v="Brandon E Shepherd"/>
    <x v="1"/>
    <n v="0.05"/>
    <n v="4.84"/>
    <n v="0.71"/>
    <x v="2"/>
    <x v="3"/>
    <s v="Office Supplies"/>
    <x v="2"/>
    <s v="Wrap Bag"/>
    <s v="*Staples* Highlighting Markers"/>
    <n v="0.52"/>
    <s v="United States"/>
    <x v="1"/>
    <x v="46"/>
    <x v="291"/>
    <n v="57103"/>
    <x v="81"/>
    <d v="2015-03-23T00:00:00"/>
    <x v="877"/>
    <n v="5"/>
    <n v="25.85"/>
    <n v="88014"/>
    <n v="4.79"/>
    <x v="1"/>
  </r>
  <r>
    <n v="2958"/>
    <s v="Ellen Sparks"/>
    <x v="2"/>
    <n v="0.06"/>
    <n v="20.99"/>
    <n v="0.99"/>
    <x v="1"/>
    <x v="3"/>
    <s v="Technology"/>
    <x v="12"/>
    <s v="Wrap Bag"/>
    <s v="Accessory21"/>
    <n v="0.37"/>
    <s v="United States"/>
    <x v="1"/>
    <x v="30"/>
    <x v="512"/>
    <n v="54956"/>
    <x v="81"/>
    <d v="2015-03-28T00:00:00"/>
    <x v="878"/>
    <n v="18"/>
    <n v="326.02999999999997"/>
    <n v="90265"/>
    <n v="20.93"/>
    <x v="1"/>
  </r>
  <r>
    <n v="1368"/>
    <s v="Patsy Harmon"/>
    <x v="4"/>
    <n v="0.09"/>
    <n v="4.55"/>
    <n v="1.49"/>
    <x v="1"/>
    <x v="1"/>
    <s v="Office Supplies"/>
    <x v="5"/>
    <s v="Small Box"/>
    <s v="Presstex Flexible Ring Binders"/>
    <n v="0.35"/>
    <s v="United States"/>
    <x v="1"/>
    <x v="18"/>
    <x v="513"/>
    <n v="75901"/>
    <x v="81"/>
    <d v="2015-03-25T00:00:00"/>
    <x v="879"/>
    <n v="6"/>
    <n v="25.45"/>
    <n v="90514"/>
    <n v="4.46"/>
    <x v="1"/>
  </r>
  <r>
    <n v="1369"/>
    <s v="Joe D Dean"/>
    <x v="4"/>
    <n v="7.0000000000000007E-2"/>
    <n v="9.7799999999999994"/>
    <n v="5.76"/>
    <x v="2"/>
    <x v="1"/>
    <s v="Office Supplies"/>
    <x v="15"/>
    <s v="Small Box"/>
    <s v="Staples #10 Laser &amp; Inkjet Envelopes, 4 1/8&quot; x 9 1/2&quot;, 100/Box"/>
    <n v="0.35"/>
    <s v="United States"/>
    <x v="1"/>
    <x v="18"/>
    <x v="402"/>
    <n v="76063"/>
    <x v="81"/>
    <d v="2015-03-25T00:00:00"/>
    <x v="880"/>
    <n v="11"/>
    <n v="110.72"/>
    <n v="90514"/>
    <n v="9.7099999999999991"/>
    <x v="1"/>
  </r>
  <r>
    <n v="2395"/>
    <s v="Beverly Roberts"/>
    <x v="3"/>
    <n v="0.04"/>
    <n v="60.97"/>
    <n v="4.5"/>
    <x v="1"/>
    <x v="3"/>
    <s v="Office Supplies"/>
    <x v="8"/>
    <s v="Small Box"/>
    <s v="Tripp Lite Isotel 6 Outlet Surge Protector with Fax/Modem Protection"/>
    <n v="0.56000000000000005"/>
    <s v="United States"/>
    <x v="0"/>
    <x v="5"/>
    <x v="514"/>
    <n v="31401"/>
    <x v="81"/>
    <d v="2015-03-24T00:00:00"/>
    <x v="881"/>
    <n v="15"/>
    <n v="904.31"/>
    <n v="86952"/>
    <n v="60.93"/>
    <x v="0"/>
  </r>
  <r>
    <n v="3381"/>
    <s v="Christopher Norton Patterson"/>
    <x v="3"/>
    <n v="0.05"/>
    <n v="11.97"/>
    <n v="5.81"/>
    <x v="1"/>
    <x v="3"/>
    <s v="Office Supplies"/>
    <x v="2"/>
    <s v="Small Pack"/>
    <s v="Staples SlimLine Pencil Sharpener"/>
    <n v="0.6"/>
    <s v="United States"/>
    <x v="0"/>
    <x v="5"/>
    <x v="515"/>
    <n v="31204"/>
    <x v="81"/>
    <d v="2015-03-25T00:00:00"/>
    <x v="882"/>
    <n v="2"/>
    <n v="25.31"/>
    <n v="88836"/>
    <n v="11.92"/>
    <x v="0"/>
  </r>
  <r>
    <n v="618"/>
    <s v="Robert Cowan"/>
    <x v="0"/>
    <n v="0.06"/>
    <n v="17.98"/>
    <n v="4"/>
    <x v="1"/>
    <x v="1"/>
    <s v="Technology"/>
    <x v="1"/>
    <s v="Small Box"/>
    <s v="Belkin 107-key enhanced keyboard, USB/PS/2 interface"/>
    <n v="0.79"/>
    <s v="United States"/>
    <x v="2"/>
    <x v="3"/>
    <x v="516"/>
    <n v="81007"/>
    <x v="82"/>
    <d v="2015-03-25T00:00:00"/>
    <x v="883"/>
    <n v="4"/>
    <n v="70.06"/>
    <n v="88197"/>
    <n v="17.920000000000002"/>
    <x v="2"/>
  </r>
  <r>
    <n v="3309"/>
    <s v="Edwin Chung"/>
    <x v="0"/>
    <n v="0.1"/>
    <n v="6.64"/>
    <n v="54.95"/>
    <x v="1"/>
    <x v="0"/>
    <s v="Furniture"/>
    <x v="11"/>
    <s v="Small Pack"/>
    <s v="G.E. Longer-Life Indoor Recessed Floodlight Bulbs"/>
    <n v="0.37"/>
    <s v="United States"/>
    <x v="3"/>
    <x v="35"/>
    <x v="517"/>
    <n v="1760"/>
    <x v="82"/>
    <d v="2015-03-26T00:00:00"/>
    <x v="884"/>
    <n v="4"/>
    <n v="25.31"/>
    <n v="90460"/>
    <n v="6.54"/>
    <x v="3"/>
  </r>
  <r>
    <n v="3310"/>
    <s v="Tiffany Grossman Hardin"/>
    <x v="0"/>
    <n v="0.05"/>
    <n v="90.48"/>
    <n v="19.989999999999998"/>
    <x v="1"/>
    <x v="0"/>
    <s v="Office Supplies"/>
    <x v="15"/>
    <s v="Small Box"/>
    <s v="Tyvek® Side-Opening Peel &amp; Seel® Expanding Envelopes"/>
    <n v="0.4"/>
    <s v="United States"/>
    <x v="3"/>
    <x v="35"/>
    <x v="518"/>
    <n v="2563"/>
    <x v="82"/>
    <d v="2015-03-25T00:00:00"/>
    <x v="885"/>
    <n v="4"/>
    <n v="369.78"/>
    <n v="90460"/>
    <n v="90.43"/>
    <x v="3"/>
  </r>
  <r>
    <n v="1689"/>
    <s v="Larry Church"/>
    <x v="1"/>
    <n v="0"/>
    <n v="48.91"/>
    <n v="35"/>
    <x v="1"/>
    <x v="3"/>
    <s v="Office Supplies"/>
    <x v="6"/>
    <s v="Large Box"/>
    <s v="Tennsco Industrial Shelving"/>
    <n v="0.83"/>
    <s v="United States"/>
    <x v="1"/>
    <x v="2"/>
    <x v="519"/>
    <n v="46322"/>
    <x v="82"/>
    <d v="2015-03-25T00:00:00"/>
    <x v="886"/>
    <n v="10"/>
    <n v="514.79"/>
    <n v="91077"/>
    <n v="48.91"/>
    <x v="1"/>
  </r>
  <r>
    <n v="2308"/>
    <s v="Laurence Cummings"/>
    <x v="2"/>
    <n v="0.08"/>
    <n v="9.48"/>
    <n v="7.29"/>
    <x v="1"/>
    <x v="0"/>
    <s v="Furniture"/>
    <x v="11"/>
    <s v="Small Pack"/>
    <s v="DAX Two-Tone Rosewood/Black Document Frame, Desktop, 5 x 7"/>
    <n v="0.45"/>
    <s v="United States"/>
    <x v="0"/>
    <x v="12"/>
    <x v="520"/>
    <n v="33971"/>
    <x v="82"/>
    <d v="2015-03-26T00:00:00"/>
    <x v="887"/>
    <n v="2"/>
    <n v="20.22"/>
    <n v="90557"/>
    <n v="9.4"/>
    <x v="0"/>
  </r>
  <r>
    <n v="2308"/>
    <s v="Laurence Cummings"/>
    <x v="2"/>
    <n v="0.03"/>
    <n v="193.17"/>
    <n v="19.989999999999998"/>
    <x v="1"/>
    <x v="0"/>
    <s v="Office Supplies"/>
    <x v="6"/>
    <s v="Small Box"/>
    <s v="Fellowes Staxonsteel® Drawer Files"/>
    <n v="0.71"/>
    <s v="United States"/>
    <x v="0"/>
    <x v="12"/>
    <x v="520"/>
    <n v="33971"/>
    <x v="82"/>
    <d v="2015-03-28T00:00:00"/>
    <x v="888"/>
    <n v="8"/>
    <n v="1548.97"/>
    <n v="90557"/>
    <n v="193.14"/>
    <x v="0"/>
  </r>
  <r>
    <n v="1060"/>
    <s v="Gene Gilliam"/>
    <x v="4"/>
    <n v="0.09"/>
    <n v="138.75"/>
    <n v="52.42"/>
    <x v="0"/>
    <x v="0"/>
    <s v="Furniture"/>
    <x v="0"/>
    <s v="Jumbo Box"/>
    <s v="Balt Split Level Computer Training Table"/>
    <n v="0.74"/>
    <s v="United States"/>
    <x v="0"/>
    <x v="5"/>
    <x v="78"/>
    <n v="30318"/>
    <x v="82"/>
    <d v="2015-03-25T00:00:00"/>
    <x v="889"/>
    <n v="23"/>
    <n v="2527.79"/>
    <n v="58628"/>
    <n v="138.66"/>
    <x v="0"/>
  </r>
  <r>
    <n v="1062"/>
    <s v="Willie Robinson"/>
    <x v="4"/>
    <n v="0.09"/>
    <n v="138.75"/>
    <n v="52.42"/>
    <x v="0"/>
    <x v="0"/>
    <s v="Furniture"/>
    <x v="0"/>
    <s v="Jumbo Box"/>
    <s v="Balt Split Level Computer Training Table"/>
    <n v="0.74"/>
    <s v="United States"/>
    <x v="3"/>
    <x v="11"/>
    <x v="521"/>
    <n v="11727"/>
    <x v="82"/>
    <d v="2015-03-25T00:00:00"/>
    <x v="890"/>
    <n v="6"/>
    <n v="659.42"/>
    <n v="91354"/>
    <n v="138.66"/>
    <x v="3"/>
  </r>
  <r>
    <n v="1254"/>
    <s v="Anne Bland"/>
    <x v="4"/>
    <n v="0.06"/>
    <n v="3.95"/>
    <n v="2"/>
    <x v="1"/>
    <x v="2"/>
    <s v="Office Supplies"/>
    <x v="14"/>
    <s v="Wrap Bag"/>
    <s v="Advantus Map Pennant Flags and Round Head Tacks"/>
    <n v="0.53"/>
    <s v="United States"/>
    <x v="1"/>
    <x v="18"/>
    <x v="445"/>
    <n v="77530"/>
    <x v="82"/>
    <d v="2015-03-25T00:00:00"/>
    <x v="891"/>
    <n v="5"/>
    <n v="19.66"/>
    <n v="89984"/>
    <n v="3.89"/>
    <x v="1"/>
  </r>
  <r>
    <n v="2256"/>
    <s v="Lloyd Levin"/>
    <x v="4"/>
    <n v="7.0000000000000007E-2"/>
    <n v="70.98"/>
    <n v="30"/>
    <x v="0"/>
    <x v="3"/>
    <s v="Furniture"/>
    <x v="9"/>
    <s v="Jumbo Drum"/>
    <s v="Novimex Turbo Task Chair"/>
    <n v="0.73"/>
    <s v="United States"/>
    <x v="0"/>
    <x v="9"/>
    <x v="9"/>
    <n v="28560"/>
    <x v="82"/>
    <d v="2015-03-26T00:00:00"/>
    <x v="892"/>
    <n v="20"/>
    <n v="1373.47"/>
    <n v="87964"/>
    <n v="70.910000000000011"/>
    <x v="0"/>
  </r>
  <r>
    <n v="2330"/>
    <s v="Kara Foster"/>
    <x v="4"/>
    <n v="0.06"/>
    <n v="28.53"/>
    <n v="1.49"/>
    <x v="1"/>
    <x v="2"/>
    <s v="Office Supplies"/>
    <x v="5"/>
    <s v="Small Box"/>
    <s v="Lock-Up Easel 'Spel-Binder'"/>
    <n v="0.38"/>
    <s v="United States"/>
    <x v="1"/>
    <x v="20"/>
    <x v="522"/>
    <n v="52302"/>
    <x v="82"/>
    <d v="2015-03-27T00:00:00"/>
    <x v="893"/>
    <n v="5"/>
    <n v="134.09"/>
    <n v="90964"/>
    <n v="28.470000000000002"/>
    <x v="1"/>
  </r>
  <r>
    <n v="3143"/>
    <s v="Neil Song"/>
    <x v="4"/>
    <n v="0.02"/>
    <n v="15.42"/>
    <n v="5.41"/>
    <x v="1"/>
    <x v="1"/>
    <s v="Office Supplies"/>
    <x v="6"/>
    <s v="Small Box"/>
    <s v="Decoflex Hanging Personal Folder File"/>
    <n v="0.59"/>
    <s v="United States"/>
    <x v="1"/>
    <x v="18"/>
    <x v="523"/>
    <n v="78660"/>
    <x v="82"/>
    <d v="2015-03-25T00:00:00"/>
    <x v="894"/>
    <n v="2"/>
    <n v="33.840000000000003"/>
    <n v="86368"/>
    <n v="15.4"/>
    <x v="1"/>
  </r>
  <r>
    <n v="2430"/>
    <s v="Kimberly Reilly"/>
    <x v="3"/>
    <n v="0.1"/>
    <n v="14.28"/>
    <n v="2.99"/>
    <x v="1"/>
    <x v="2"/>
    <s v="Office Supplies"/>
    <x v="5"/>
    <s v="Small Box"/>
    <s v="Avery Premier Heavy-Duty Binder with Round Locking Rings"/>
    <n v="0.39"/>
    <s v="United States"/>
    <x v="1"/>
    <x v="18"/>
    <x v="524"/>
    <n v="76541"/>
    <x v="82"/>
    <d v="2015-03-25T00:00:00"/>
    <x v="895"/>
    <n v="11"/>
    <n v="152.05000000000001"/>
    <n v="91108"/>
    <n v="14.18"/>
    <x v="1"/>
  </r>
  <r>
    <n v="880"/>
    <s v="Ellen Beck"/>
    <x v="0"/>
    <n v="7.0000000000000007E-2"/>
    <n v="5.68"/>
    <n v="1.39"/>
    <x v="1"/>
    <x v="0"/>
    <s v="Office Supplies"/>
    <x v="15"/>
    <s v="Small Box"/>
    <s v="Staples Standard Envelopes"/>
    <n v="0.38"/>
    <s v="United States"/>
    <x v="2"/>
    <x v="41"/>
    <x v="525"/>
    <n v="85254"/>
    <x v="83"/>
    <d v="2015-03-27T00:00:00"/>
    <x v="896"/>
    <n v="5"/>
    <n v="27.02"/>
    <n v="86153"/>
    <n v="5.6099999999999994"/>
    <x v="2"/>
  </r>
  <r>
    <n v="880"/>
    <s v="Ellen Beck"/>
    <x v="0"/>
    <n v="0.06"/>
    <n v="22.84"/>
    <n v="11.54"/>
    <x v="1"/>
    <x v="0"/>
    <s v="Office Supplies"/>
    <x v="7"/>
    <s v="Small Box"/>
    <s v="Xerox 1964"/>
    <n v="0.39"/>
    <s v="United States"/>
    <x v="2"/>
    <x v="41"/>
    <x v="525"/>
    <n v="85254"/>
    <x v="83"/>
    <d v="2015-03-27T00:00:00"/>
    <x v="897"/>
    <n v="1"/>
    <n v="27.67"/>
    <n v="86153"/>
    <n v="22.78"/>
    <x v="2"/>
  </r>
  <r>
    <n v="1241"/>
    <s v="Bradley Schroeder"/>
    <x v="0"/>
    <n v="0.06"/>
    <n v="200.97"/>
    <n v="15.59"/>
    <x v="0"/>
    <x v="0"/>
    <s v="Technology"/>
    <x v="3"/>
    <s v="Jumbo Drum"/>
    <s v="Hewlett-Packard Deskjet 6122 Color Inkjet Printer"/>
    <n v="0.36"/>
    <s v="United States"/>
    <x v="0"/>
    <x v="16"/>
    <x v="329"/>
    <n v="36830"/>
    <x v="83"/>
    <d v="2015-03-25T00:00:00"/>
    <x v="898"/>
    <n v="7"/>
    <n v="1348.83"/>
    <n v="90881"/>
    <n v="200.91"/>
    <x v="0"/>
  </r>
  <r>
    <n v="1648"/>
    <s v="Nina Bowles"/>
    <x v="0"/>
    <n v="0.08"/>
    <n v="46.89"/>
    <n v="5.0999999999999996"/>
    <x v="1"/>
    <x v="3"/>
    <s v="Office Supplies"/>
    <x v="8"/>
    <s v="Medium Box"/>
    <s v="Bionaire Personal Warm Mist Humidifier/Vaporizer"/>
    <n v="0.46"/>
    <s v="United States"/>
    <x v="1"/>
    <x v="10"/>
    <x v="167"/>
    <n v="60098"/>
    <x v="83"/>
    <d v="2015-03-27T00:00:00"/>
    <x v="899"/>
    <n v="17"/>
    <n v="735.7"/>
    <n v="91043"/>
    <n v="46.81"/>
    <x v="1"/>
  </r>
  <r>
    <n v="1648"/>
    <s v="Nina Bowles"/>
    <x v="0"/>
    <n v="0.05"/>
    <n v="12.98"/>
    <n v="3.14"/>
    <x v="1"/>
    <x v="3"/>
    <s v="Office Supplies"/>
    <x v="16"/>
    <s v="Small Pack"/>
    <s v="Acme® 8&quot; Straight Scissors"/>
    <n v="0.6"/>
    <s v="United States"/>
    <x v="1"/>
    <x v="10"/>
    <x v="167"/>
    <n v="60098"/>
    <x v="83"/>
    <d v="2015-03-25T00:00:00"/>
    <x v="900"/>
    <n v="18"/>
    <n v="225.59"/>
    <n v="91043"/>
    <n v="12.93"/>
    <x v="1"/>
  </r>
  <r>
    <n v="1829"/>
    <s v="Suzanne Cochran"/>
    <x v="0"/>
    <n v="0.01"/>
    <n v="10.64"/>
    <n v="5.16"/>
    <x v="2"/>
    <x v="3"/>
    <s v="Furniture"/>
    <x v="11"/>
    <s v="Small Box"/>
    <s v="Eldon Expressions Punched Metal &amp; Wood Desk Accessories, Pewter &amp; Cherry"/>
    <n v="0.56999999999999995"/>
    <s v="United States"/>
    <x v="1"/>
    <x v="20"/>
    <x v="50"/>
    <n v="52402"/>
    <x v="83"/>
    <d v="2015-03-27T00:00:00"/>
    <x v="901"/>
    <n v="5"/>
    <n v="58.52"/>
    <n v="86957"/>
    <n v="10.63"/>
    <x v="1"/>
  </r>
  <r>
    <n v="2201"/>
    <s v="David Hoyle"/>
    <x v="0"/>
    <n v="0.17"/>
    <n v="14.89"/>
    <n v="13.56"/>
    <x v="1"/>
    <x v="0"/>
    <s v="Furniture"/>
    <x v="11"/>
    <s v="Large Box"/>
    <s v="Tensor Computer Mounted Lamp"/>
    <n v="0.57999999999999996"/>
    <s v="United States"/>
    <x v="1"/>
    <x v="7"/>
    <x v="526"/>
    <n v="55420"/>
    <x v="83"/>
    <d v="2015-03-27T00:00:00"/>
    <x v="902"/>
    <n v="1"/>
    <n v="27.96"/>
    <n v="86054"/>
    <n v="14.72"/>
    <x v="1"/>
  </r>
  <r>
    <n v="3100"/>
    <s v="Gladys Holloway"/>
    <x v="0"/>
    <n v="7.0000000000000007E-2"/>
    <n v="35.99"/>
    <n v="5"/>
    <x v="1"/>
    <x v="1"/>
    <s v="Technology"/>
    <x v="12"/>
    <s v="Wrap Bag"/>
    <s v="Accessory17"/>
    <n v="0.82"/>
    <s v="United States"/>
    <x v="0"/>
    <x v="12"/>
    <x v="527"/>
    <n v="33334"/>
    <x v="83"/>
    <d v="2015-03-27T00:00:00"/>
    <x v="903"/>
    <n v="1"/>
    <n v="31.71"/>
    <n v="89988"/>
    <n v="35.92"/>
    <x v="0"/>
  </r>
  <r>
    <n v="693"/>
    <s v="Richard McClure"/>
    <x v="2"/>
    <n v="0.02"/>
    <n v="500.98"/>
    <n v="41.44"/>
    <x v="0"/>
    <x v="0"/>
    <s v="Furniture"/>
    <x v="10"/>
    <s v="Jumbo Box"/>
    <s v="DMI Eclipse Executive Suite Bookcases"/>
    <n v="0.66"/>
    <s v="United States"/>
    <x v="2"/>
    <x v="3"/>
    <x v="433"/>
    <n v="80229"/>
    <x v="83"/>
    <d v="2015-03-25T00:00:00"/>
    <x v="904"/>
    <n v="7"/>
    <n v="3722.41"/>
    <n v="87811"/>
    <n v="500.96000000000004"/>
    <x v="2"/>
  </r>
  <r>
    <n v="1557"/>
    <s v="James Nicholson"/>
    <x v="2"/>
    <n v="0.09"/>
    <n v="60.98"/>
    <n v="49"/>
    <x v="1"/>
    <x v="1"/>
    <s v="Office Supplies"/>
    <x v="8"/>
    <s v="Large Box"/>
    <s v="Euro Pro Shark Stick Mini Vacuum"/>
    <n v="0.59"/>
    <s v="United States"/>
    <x v="0"/>
    <x v="21"/>
    <x v="528"/>
    <n v="22003"/>
    <x v="83"/>
    <d v="2015-04-02T00:00:00"/>
    <x v="905"/>
    <n v="15"/>
    <n v="879.62"/>
    <n v="87426"/>
    <n v="60.889999999999993"/>
    <x v="0"/>
  </r>
  <r>
    <n v="1557"/>
    <s v="James Nicholson"/>
    <x v="2"/>
    <n v="0.05"/>
    <n v="29.89"/>
    <n v="1.99"/>
    <x v="1"/>
    <x v="1"/>
    <s v="Technology"/>
    <x v="1"/>
    <s v="Small Pack"/>
    <s v="Verbatim DVD-RAM, 5.2GB, Rewritable, Type 1, DS"/>
    <n v="0.5"/>
    <s v="United States"/>
    <x v="0"/>
    <x v="21"/>
    <x v="528"/>
    <n v="22003"/>
    <x v="83"/>
    <d v="2015-03-27T00:00:00"/>
    <x v="906"/>
    <n v="12"/>
    <n v="361.19"/>
    <n v="87426"/>
    <n v="29.84"/>
    <x v="0"/>
  </r>
  <r>
    <n v="1699"/>
    <s v="Joseph Hurst"/>
    <x v="2"/>
    <n v="0.05"/>
    <n v="3.98"/>
    <n v="5.26"/>
    <x v="1"/>
    <x v="0"/>
    <s v="Office Supplies"/>
    <x v="5"/>
    <s v="Small Box"/>
    <s v="Ibico Presentation Index for Binding Systems"/>
    <n v="0.38"/>
    <s v="United States"/>
    <x v="3"/>
    <x v="28"/>
    <x v="529"/>
    <n v="19057"/>
    <x v="83"/>
    <d v="2015-03-29T00:00:00"/>
    <x v="907"/>
    <n v="12"/>
    <n v="49.44"/>
    <n v="87345"/>
    <n v="3.93"/>
    <x v="3"/>
  </r>
  <r>
    <n v="1699"/>
    <s v="Joseph Hurst"/>
    <x v="2"/>
    <n v="0.01"/>
    <n v="6.48"/>
    <n v="5.4"/>
    <x v="1"/>
    <x v="0"/>
    <s v="Office Supplies"/>
    <x v="7"/>
    <s v="Small Box"/>
    <s v="Xerox 207"/>
    <n v="0.37"/>
    <s v="United States"/>
    <x v="3"/>
    <x v="28"/>
    <x v="529"/>
    <n v="19057"/>
    <x v="83"/>
    <d v="2015-03-25T00:00:00"/>
    <x v="908"/>
    <n v="2"/>
    <n v="14.29"/>
    <n v="87345"/>
    <n v="6.4700000000000006"/>
    <x v="3"/>
  </r>
  <r>
    <n v="290"/>
    <s v="Sara O'Connor"/>
    <x v="3"/>
    <n v="0.04"/>
    <n v="4.9800000000000004"/>
    <n v="4.62"/>
    <x v="1"/>
    <x v="0"/>
    <s v="Technology"/>
    <x v="1"/>
    <s v="Small Pack"/>
    <s v="Imation 3.5&quot;, DISKETTE 44766 HGHLD3.52HD/FM, 10/Pack"/>
    <n v="0.64"/>
    <s v="United States"/>
    <x v="2"/>
    <x v="3"/>
    <x v="530"/>
    <n v="80538"/>
    <x v="83"/>
    <d v="2015-03-26T00:00:00"/>
    <x v="909"/>
    <n v="20"/>
    <n v="102.54"/>
    <n v="90837"/>
    <n v="4.9400000000000004"/>
    <x v="2"/>
  </r>
  <r>
    <n v="2287"/>
    <s v="Samuel Newman"/>
    <x v="3"/>
    <n v="0.01"/>
    <n v="18.97"/>
    <n v="9.0299999999999994"/>
    <x v="1"/>
    <x v="3"/>
    <s v="Office Supplies"/>
    <x v="7"/>
    <s v="Small Box"/>
    <s v="Computer Printout Paper with Letter-Trim Perforations"/>
    <n v="0.37"/>
    <s v="United States"/>
    <x v="0"/>
    <x v="23"/>
    <x v="348"/>
    <n v="29483"/>
    <x v="83"/>
    <d v="2015-03-25T00:00:00"/>
    <x v="910"/>
    <n v="8"/>
    <n v="164.67"/>
    <n v="90146"/>
    <n v="18.959999999999997"/>
    <x v="0"/>
  </r>
  <r>
    <n v="2287"/>
    <s v="Samuel Newman"/>
    <x v="3"/>
    <n v="0.03"/>
    <n v="12.28"/>
    <n v="4.8600000000000003"/>
    <x v="1"/>
    <x v="3"/>
    <s v="Office Supplies"/>
    <x v="7"/>
    <s v="Small Box"/>
    <s v="Xerox 1933"/>
    <n v="0.38"/>
    <s v="United States"/>
    <x v="0"/>
    <x v="23"/>
    <x v="348"/>
    <n v="29483"/>
    <x v="83"/>
    <d v="2015-03-26T00:00:00"/>
    <x v="911"/>
    <n v="6"/>
    <n v="72.739999999999995"/>
    <n v="90146"/>
    <n v="12.25"/>
    <x v="0"/>
  </r>
  <r>
    <n v="2287"/>
    <s v="Samuel Newman"/>
    <x v="3"/>
    <n v="0.05"/>
    <n v="34.99"/>
    <n v="7.73"/>
    <x v="2"/>
    <x v="3"/>
    <s v="Office Supplies"/>
    <x v="2"/>
    <s v="Small Box"/>
    <s v="Hunt Boston® Vacuum Mount KS Pencil Sharpener"/>
    <n v="0.59"/>
    <s v="United States"/>
    <x v="0"/>
    <x v="23"/>
    <x v="348"/>
    <n v="29483"/>
    <x v="83"/>
    <d v="2015-03-27T00:00:00"/>
    <x v="910"/>
    <n v="12"/>
    <n v="418.75"/>
    <n v="90146"/>
    <n v="34.940000000000005"/>
    <x v="0"/>
  </r>
  <r>
    <n v="2833"/>
    <s v="Tim Connolly"/>
    <x v="3"/>
    <n v="0.03"/>
    <n v="140.97999999999999"/>
    <n v="36.090000000000003"/>
    <x v="0"/>
    <x v="0"/>
    <s v="Furniture"/>
    <x v="10"/>
    <s v="Jumbo Box"/>
    <s v="Sauder Forest Hills Library, Woodland Oak Finish"/>
    <n v="0.77"/>
    <s v="United States"/>
    <x v="1"/>
    <x v="7"/>
    <x v="531"/>
    <n v="55076"/>
    <x v="83"/>
    <d v="2015-03-27T00:00:00"/>
    <x v="912"/>
    <n v="4"/>
    <n v="608.80999999999995"/>
    <n v="91030"/>
    <n v="140.94999999999999"/>
    <x v="1"/>
  </r>
  <r>
    <n v="2833"/>
    <s v="Tim Connolly"/>
    <x v="3"/>
    <n v="0.08"/>
    <n v="65.989999999999995"/>
    <n v="8.99"/>
    <x v="1"/>
    <x v="0"/>
    <s v="Technology"/>
    <x v="12"/>
    <s v="Small Box"/>
    <s v="Talkabout T8367"/>
    <n v="0.56000000000000005"/>
    <s v="United States"/>
    <x v="1"/>
    <x v="7"/>
    <x v="531"/>
    <n v="55076"/>
    <x v="83"/>
    <d v="2015-03-26T00:00:00"/>
    <x v="913"/>
    <n v="15"/>
    <n v="808.61"/>
    <n v="91030"/>
    <n v="65.91"/>
    <x v="1"/>
  </r>
  <r>
    <n v="1767"/>
    <s v="Robert Rollins"/>
    <x v="0"/>
    <n v="0.01"/>
    <n v="50.98"/>
    <n v="6.5"/>
    <x v="1"/>
    <x v="2"/>
    <s v="Technology"/>
    <x v="1"/>
    <s v="Small Box"/>
    <s v="Microsoft Natural Multimedia Keyboard"/>
    <n v="0.73"/>
    <s v="United States"/>
    <x v="0"/>
    <x v="5"/>
    <x v="532"/>
    <n v="30265"/>
    <x v="84"/>
    <d v="2015-03-27T00:00:00"/>
    <x v="914"/>
    <n v="16"/>
    <n v="818.49"/>
    <n v="89211"/>
    <n v="50.97"/>
    <x v="0"/>
  </r>
  <r>
    <n v="2114"/>
    <s v="Paige Mason"/>
    <x v="0"/>
    <n v="0.08"/>
    <n v="6.68"/>
    <n v="1.5"/>
    <x v="1"/>
    <x v="3"/>
    <s v="Office Supplies"/>
    <x v="2"/>
    <s v="Wrap Bag"/>
    <s v="Sanford Liquid Accent Highlighters"/>
    <n v="0.48"/>
    <s v="United States"/>
    <x v="0"/>
    <x v="21"/>
    <x v="382"/>
    <n v="23518"/>
    <x v="84"/>
    <d v="2015-03-28T00:00:00"/>
    <x v="915"/>
    <n v="10"/>
    <n v="66.12"/>
    <n v="88403"/>
    <n v="6.6"/>
    <x v="0"/>
  </r>
  <r>
    <n v="3379"/>
    <s v="Annette McIntyre"/>
    <x v="0"/>
    <n v="0"/>
    <n v="19.98"/>
    <n v="5.97"/>
    <x v="2"/>
    <x v="3"/>
    <s v="Office Supplies"/>
    <x v="7"/>
    <s v="Small Box"/>
    <s v="Xerox 1936"/>
    <n v="0.38"/>
    <s v="United States"/>
    <x v="0"/>
    <x v="5"/>
    <x v="533"/>
    <n v="30144"/>
    <x v="84"/>
    <d v="2015-03-29T00:00:00"/>
    <x v="916"/>
    <n v="12"/>
    <n v="249.07"/>
    <n v="88837"/>
    <n v="19.98"/>
    <x v="0"/>
  </r>
  <r>
    <n v="2124"/>
    <s v="Paige Powers"/>
    <x v="1"/>
    <n v="0.03"/>
    <n v="124.49"/>
    <n v="51.94"/>
    <x v="0"/>
    <x v="3"/>
    <s v="Furniture"/>
    <x v="0"/>
    <s v="Jumbo Box"/>
    <s v="Bevis 36 x 72 Conference Tables"/>
    <n v="0.63"/>
    <s v="United States"/>
    <x v="0"/>
    <x v="1"/>
    <x v="1"/>
    <n v="72301"/>
    <x v="84"/>
    <d v="2015-03-27T00:00:00"/>
    <x v="917"/>
    <n v="21"/>
    <n v="2761.94"/>
    <n v="89666"/>
    <n v="124.46"/>
    <x v="0"/>
  </r>
  <r>
    <n v="2066"/>
    <s v="Claudia Webb"/>
    <x v="4"/>
    <n v="0.09"/>
    <n v="20.89"/>
    <n v="11.52"/>
    <x v="1"/>
    <x v="2"/>
    <s v="Office Supplies"/>
    <x v="6"/>
    <s v="Small Box"/>
    <s v="Iris® 3-Drawer Stacking Bin, Black"/>
    <n v="0.83"/>
    <s v="United States"/>
    <x v="0"/>
    <x v="9"/>
    <x v="534"/>
    <n v="28079"/>
    <x v="84"/>
    <d v="2015-03-27T00:00:00"/>
    <x v="918"/>
    <n v="7"/>
    <n v="146.5"/>
    <n v="85833"/>
    <n v="20.8"/>
    <x v="0"/>
  </r>
  <r>
    <n v="2419"/>
    <s v="Sandra Faulkner"/>
    <x v="3"/>
    <n v="7.0000000000000007E-2"/>
    <n v="225.04"/>
    <n v="11.79"/>
    <x v="1"/>
    <x v="1"/>
    <s v="Office Supplies"/>
    <x v="8"/>
    <s v="Medium Box"/>
    <s v="Holmes Harmony HEPA Air Purifier for 17 x 20 Room"/>
    <n v="0.42"/>
    <s v="United States"/>
    <x v="0"/>
    <x v="21"/>
    <x v="535"/>
    <n v="23701"/>
    <x v="84"/>
    <d v="2015-03-26T00:00:00"/>
    <x v="919"/>
    <n v="5"/>
    <n v="1130.1500000000001"/>
    <n v="86751"/>
    <n v="224.97"/>
    <x v="0"/>
  </r>
  <r>
    <n v="2419"/>
    <s v="Sandra Faulkner"/>
    <x v="3"/>
    <n v="0.03"/>
    <n v="7.84"/>
    <n v="4.71"/>
    <x v="1"/>
    <x v="1"/>
    <s v="Office Supplies"/>
    <x v="5"/>
    <s v="Small Box"/>
    <s v="XtraLife® ClearVue™ Slant-D® Ring Binders by Cardinal"/>
    <n v="0.35"/>
    <s v="United States"/>
    <x v="0"/>
    <x v="21"/>
    <x v="535"/>
    <n v="23701"/>
    <x v="84"/>
    <d v="2015-03-29T00:00:00"/>
    <x v="920"/>
    <n v="7"/>
    <n v="54.37"/>
    <n v="86751"/>
    <n v="7.81"/>
    <x v="0"/>
  </r>
  <r>
    <n v="2773"/>
    <s v="Christina Zhu"/>
    <x v="3"/>
    <n v="0.1"/>
    <n v="5.18"/>
    <n v="5.74"/>
    <x v="1"/>
    <x v="3"/>
    <s v="Office Supplies"/>
    <x v="5"/>
    <s v="Small Box"/>
    <s v="Wilson Jones Impact Binders"/>
    <n v="0.36"/>
    <s v="United States"/>
    <x v="2"/>
    <x v="8"/>
    <x v="452"/>
    <n v="94568"/>
    <x v="84"/>
    <d v="2015-03-28T00:00:00"/>
    <x v="921"/>
    <n v="2"/>
    <n v="10.96"/>
    <n v="91584"/>
    <n v="5.08"/>
    <x v="2"/>
  </r>
  <r>
    <n v="2059"/>
    <s v="Nathan Newton"/>
    <x v="0"/>
    <n v="0.1"/>
    <n v="9.85"/>
    <n v="4.82"/>
    <x v="1"/>
    <x v="3"/>
    <s v="Office Supplies"/>
    <x v="2"/>
    <s v="Wrap Bag"/>
    <s v="Lumber Crayons"/>
    <n v="0.47"/>
    <s v="United States"/>
    <x v="0"/>
    <x v="9"/>
    <x v="154"/>
    <n v="27260"/>
    <x v="85"/>
    <d v="2015-03-28T00:00:00"/>
    <x v="922"/>
    <n v="12"/>
    <n v="114.91"/>
    <n v="88041"/>
    <n v="9.75"/>
    <x v="0"/>
  </r>
  <r>
    <n v="2059"/>
    <s v="Nathan Newton"/>
    <x v="0"/>
    <n v="0.04"/>
    <n v="125.99"/>
    <n v="7.69"/>
    <x v="1"/>
    <x v="3"/>
    <s v="Technology"/>
    <x v="12"/>
    <s v="Small Box"/>
    <s v="Timeport L7089"/>
    <n v="0.57999999999999996"/>
    <s v="United States"/>
    <x v="0"/>
    <x v="9"/>
    <x v="154"/>
    <n v="27260"/>
    <x v="85"/>
    <d v="2015-03-28T00:00:00"/>
    <x v="923"/>
    <n v="9"/>
    <n v="934.52"/>
    <n v="88041"/>
    <n v="125.94999999999999"/>
    <x v="0"/>
  </r>
  <r>
    <n v="32"/>
    <s v="Matthew Berman"/>
    <x v="1"/>
    <n v="0.01"/>
    <n v="17.98"/>
    <n v="8.51"/>
    <x v="1"/>
    <x v="3"/>
    <s v="Technology"/>
    <x v="3"/>
    <s v="Medium Box"/>
    <s v="Canon P1-DHIII Palm Printing Calculator"/>
    <n v="0.4"/>
    <s v="United States"/>
    <x v="2"/>
    <x v="14"/>
    <x v="162"/>
    <n v="97526"/>
    <x v="85"/>
    <d v="2015-03-28T00:00:00"/>
    <x v="924"/>
    <n v="2"/>
    <n v="40.17"/>
    <n v="89200"/>
    <n v="17.97"/>
    <x v="2"/>
  </r>
  <r>
    <n v="234"/>
    <s v="Don Cameron"/>
    <x v="1"/>
    <n v="0.03"/>
    <n v="28.53"/>
    <n v="1.49"/>
    <x v="1"/>
    <x v="0"/>
    <s v="Office Supplies"/>
    <x v="5"/>
    <s v="Small Box"/>
    <s v="Lock-Up Easel 'Spel-Binder'"/>
    <n v="0.38"/>
    <s v="United States"/>
    <x v="1"/>
    <x v="20"/>
    <x v="189"/>
    <n v="50208"/>
    <x v="85"/>
    <d v="2015-03-29T00:00:00"/>
    <x v="925"/>
    <n v="7"/>
    <n v="197.59"/>
    <n v="90238"/>
    <n v="28.5"/>
    <x v="1"/>
  </r>
  <r>
    <n v="234"/>
    <s v="Don Cameron"/>
    <x v="1"/>
    <n v="0.01"/>
    <n v="15.28"/>
    <n v="1.99"/>
    <x v="1"/>
    <x v="0"/>
    <s v="Technology"/>
    <x v="1"/>
    <s v="Small Pack"/>
    <s v="Memorex 4.7GB DVD+R, 3/Pack"/>
    <n v="0.42"/>
    <s v="United States"/>
    <x v="1"/>
    <x v="20"/>
    <x v="189"/>
    <n v="50208"/>
    <x v="85"/>
    <d v="2015-03-29T00:00:00"/>
    <x v="926"/>
    <n v="2"/>
    <n v="33.04"/>
    <n v="90238"/>
    <n v="15.27"/>
    <x v="1"/>
  </r>
  <r>
    <n v="920"/>
    <s v="Jessie Kelly"/>
    <x v="2"/>
    <n v="0.1"/>
    <n v="15.98"/>
    <n v="4"/>
    <x v="1"/>
    <x v="3"/>
    <s v="Technology"/>
    <x v="1"/>
    <s v="Small Box"/>
    <s v="Logitech Access Keyboard"/>
    <n v="0.37"/>
    <s v="United States"/>
    <x v="2"/>
    <x v="8"/>
    <x v="336"/>
    <n v="92374"/>
    <x v="85"/>
    <d v="2015-04-01T00:00:00"/>
    <x v="927"/>
    <n v="9"/>
    <n v="134.38"/>
    <n v="90491"/>
    <n v="15.88"/>
    <x v="2"/>
  </r>
  <r>
    <n v="696"/>
    <s v="Johnny Reid"/>
    <x v="4"/>
    <n v="0.06"/>
    <n v="8.1199999999999992"/>
    <n v="2.83"/>
    <x v="1"/>
    <x v="3"/>
    <s v="Technology"/>
    <x v="1"/>
    <s v="Small Pack"/>
    <s v="Imation Neon Mac Format Diskettes, 10/Pack"/>
    <n v="0.77"/>
    <s v="United States"/>
    <x v="1"/>
    <x v="2"/>
    <x v="536"/>
    <n v="46307"/>
    <x v="85"/>
    <d v="2015-03-28T00:00:00"/>
    <x v="928"/>
    <n v="10"/>
    <n v="78.540000000000006"/>
    <n v="89847"/>
    <n v="8.0599999999999987"/>
    <x v="1"/>
  </r>
  <r>
    <n v="696"/>
    <s v="Johnny Reid"/>
    <x v="4"/>
    <n v="0.05"/>
    <n v="51.65"/>
    <n v="18.45"/>
    <x v="1"/>
    <x v="3"/>
    <s v="Furniture"/>
    <x v="11"/>
    <s v="Medium Box"/>
    <s v="Deflect-o EconoMat Nonstudded, No Bevel Mat"/>
    <n v="0.65"/>
    <s v="United States"/>
    <x v="1"/>
    <x v="2"/>
    <x v="536"/>
    <n v="46307"/>
    <x v="85"/>
    <d v="2015-03-28T00:00:00"/>
    <x v="929"/>
    <n v="12"/>
    <n v="605.1"/>
    <n v="89847"/>
    <n v="51.6"/>
    <x v="1"/>
  </r>
  <r>
    <n v="697"/>
    <s v="Adam G Sawyer"/>
    <x v="4"/>
    <n v="0.1"/>
    <n v="175.99"/>
    <n v="8.99"/>
    <x v="1"/>
    <x v="3"/>
    <s v="Technology"/>
    <x v="12"/>
    <s v="Small Box"/>
    <s v="2180"/>
    <n v="0.56999999999999995"/>
    <s v="United States"/>
    <x v="1"/>
    <x v="2"/>
    <x v="283"/>
    <n v="46312"/>
    <x v="85"/>
    <d v="2015-03-28T00:00:00"/>
    <x v="930"/>
    <n v="10"/>
    <n v="1346.32"/>
    <n v="89847"/>
    <n v="175.89000000000001"/>
    <x v="1"/>
  </r>
  <r>
    <n v="698"/>
    <s v="Nelson Hensley"/>
    <x v="4"/>
    <n v="0.06"/>
    <n v="8.1199999999999992"/>
    <n v="2.83"/>
    <x v="1"/>
    <x v="3"/>
    <s v="Technology"/>
    <x v="1"/>
    <s v="Small Pack"/>
    <s v="Imation Neon Mac Format Diskettes, 10/Pack"/>
    <n v="0.77"/>
    <s v="United States"/>
    <x v="2"/>
    <x v="4"/>
    <x v="20"/>
    <n v="98105"/>
    <x v="85"/>
    <d v="2015-03-28T00:00:00"/>
    <x v="928"/>
    <n v="41"/>
    <n v="322.02999999999997"/>
    <n v="32869"/>
    <n v="8.0599999999999987"/>
    <x v="2"/>
  </r>
  <r>
    <n v="698"/>
    <s v="Nelson Hensley"/>
    <x v="4"/>
    <n v="0.05"/>
    <n v="51.65"/>
    <n v="18.45"/>
    <x v="1"/>
    <x v="3"/>
    <s v="Furniture"/>
    <x v="11"/>
    <s v="Medium Box"/>
    <s v="Deflect-o EconoMat Nonstudded, No Bevel Mat"/>
    <n v="0.65"/>
    <s v="United States"/>
    <x v="2"/>
    <x v="4"/>
    <x v="20"/>
    <n v="98105"/>
    <x v="85"/>
    <d v="2015-03-28T00:00:00"/>
    <x v="929"/>
    <n v="49"/>
    <n v="2470.84"/>
    <n v="32869"/>
    <n v="51.6"/>
    <x v="2"/>
  </r>
  <r>
    <n v="698"/>
    <s v="Nelson Hensley"/>
    <x v="4"/>
    <n v="0.1"/>
    <n v="175.99"/>
    <n v="8.99"/>
    <x v="1"/>
    <x v="3"/>
    <s v="Technology"/>
    <x v="12"/>
    <s v="Small Box"/>
    <s v="2180"/>
    <n v="0.56999999999999995"/>
    <s v="United States"/>
    <x v="2"/>
    <x v="4"/>
    <x v="20"/>
    <n v="98105"/>
    <x v="85"/>
    <d v="2015-03-28T00:00:00"/>
    <x v="931"/>
    <n v="39"/>
    <n v="5250.66"/>
    <n v="32869"/>
    <n v="175.89000000000001"/>
    <x v="2"/>
  </r>
  <r>
    <n v="1625"/>
    <s v="Molly Browning"/>
    <x v="4"/>
    <n v="0.08"/>
    <n v="213.45"/>
    <n v="14.7"/>
    <x v="0"/>
    <x v="2"/>
    <s v="Technology"/>
    <x v="3"/>
    <s v="Jumbo Drum"/>
    <s v="Panasonic KX-P2130 Dot Matrix Printer"/>
    <n v="0.59"/>
    <s v="United States"/>
    <x v="3"/>
    <x v="11"/>
    <x v="335"/>
    <n v="11542"/>
    <x v="85"/>
    <d v="2015-03-29T00:00:00"/>
    <x v="932"/>
    <n v="12"/>
    <n v="2427.1799999999998"/>
    <n v="90600"/>
    <n v="213.36999999999998"/>
    <x v="3"/>
  </r>
  <r>
    <n v="1625"/>
    <s v="Molly Browning"/>
    <x v="4"/>
    <n v="0.1"/>
    <n v="55.98"/>
    <n v="13.88"/>
    <x v="1"/>
    <x v="2"/>
    <s v="Office Supplies"/>
    <x v="7"/>
    <s v="Small Box"/>
    <s v="Xerox 1882"/>
    <n v="0.36"/>
    <s v="United States"/>
    <x v="3"/>
    <x v="11"/>
    <x v="335"/>
    <n v="11542"/>
    <x v="85"/>
    <d v="2015-03-29T00:00:00"/>
    <x v="933"/>
    <n v="8"/>
    <n v="434.85"/>
    <n v="90600"/>
    <n v="55.879999999999995"/>
    <x v="3"/>
  </r>
  <r>
    <n v="1625"/>
    <s v="Molly Browning"/>
    <x v="4"/>
    <n v="0"/>
    <n v="16.059999999999999"/>
    <n v="8.34"/>
    <x v="1"/>
    <x v="2"/>
    <s v="Office Supplies"/>
    <x v="6"/>
    <s v="Small Box"/>
    <s v="Letter/Legal File Tote with Clear Snap-On Lid, Black Granite"/>
    <n v="0.59"/>
    <s v="United States"/>
    <x v="3"/>
    <x v="11"/>
    <x v="335"/>
    <n v="11542"/>
    <x v="85"/>
    <d v="2015-03-28T00:00:00"/>
    <x v="934"/>
    <n v="1"/>
    <n v="19.16"/>
    <n v="90600"/>
    <n v="16.059999999999999"/>
    <x v="3"/>
  </r>
  <r>
    <n v="1917"/>
    <s v="Tracy Buckley"/>
    <x v="4"/>
    <n v="0.08"/>
    <n v="18.7"/>
    <n v="8.99"/>
    <x v="1"/>
    <x v="2"/>
    <s v="Furniture"/>
    <x v="11"/>
    <s v="Small Pack"/>
    <s v="Executive Impressions 13-1/2&quot; Indoor/Outdoor Wall Clock"/>
    <n v="0.47"/>
    <s v="United States"/>
    <x v="0"/>
    <x v="1"/>
    <x v="403"/>
    <n v="72113"/>
    <x v="85"/>
    <d v="2015-03-28T00:00:00"/>
    <x v="935"/>
    <n v="7"/>
    <n v="132.22999999999999"/>
    <n v="85894"/>
    <n v="18.62"/>
    <x v="0"/>
  </r>
  <r>
    <n v="1072"/>
    <s v="Marion Owens"/>
    <x v="3"/>
    <n v="0.01"/>
    <n v="150.88999999999999"/>
    <n v="60.2"/>
    <x v="0"/>
    <x v="3"/>
    <s v="Furniture"/>
    <x v="9"/>
    <s v="Jumbo Drum"/>
    <s v="Global Leather &amp; Oak Executive Chair, Burgundy"/>
    <n v="0.77"/>
    <s v="United States"/>
    <x v="3"/>
    <x v="28"/>
    <x v="537"/>
    <n v="18018"/>
    <x v="85"/>
    <d v="2015-03-30T00:00:00"/>
    <x v="936"/>
    <n v="3"/>
    <n v="473.53"/>
    <n v="89631"/>
    <n v="150.88"/>
    <x v="3"/>
  </r>
  <r>
    <n v="1481"/>
    <s v="Marvin MacDonald"/>
    <x v="3"/>
    <n v="7.0000000000000007E-2"/>
    <n v="8.9499999999999993"/>
    <n v="2.0099999999999998"/>
    <x v="1"/>
    <x v="3"/>
    <s v="Office Supplies"/>
    <x v="7"/>
    <s v="Wrap Bag"/>
    <s v="Recycled Desk Saver Line &quot;While You Were Out&quot; Book, 5 1/2&quot; X 4&quot;"/>
    <n v="0.39"/>
    <s v="United States"/>
    <x v="2"/>
    <x v="8"/>
    <x v="10"/>
    <n v="90049"/>
    <x v="85"/>
    <d v="2015-03-28T00:00:00"/>
    <x v="937"/>
    <n v="36"/>
    <n v="307.64999999999998"/>
    <n v="53953"/>
    <n v="8.879999999999999"/>
    <x v="2"/>
  </r>
  <r>
    <n v="1482"/>
    <s v="Michael Tanner"/>
    <x v="3"/>
    <n v="7.0000000000000007E-2"/>
    <n v="8.9499999999999993"/>
    <n v="2.0099999999999998"/>
    <x v="1"/>
    <x v="3"/>
    <s v="Office Supplies"/>
    <x v="7"/>
    <s v="Wrap Bag"/>
    <s v="Recycled Desk Saver Line &quot;While You Were Out&quot; Book, 5 1/2&quot; X 4&quot;"/>
    <n v="0.39"/>
    <s v="United States"/>
    <x v="1"/>
    <x v="25"/>
    <x v="269"/>
    <n v="48708"/>
    <x v="85"/>
    <d v="2015-03-28T00:00:00"/>
    <x v="938"/>
    <n v="9"/>
    <n v="76.91"/>
    <n v="91362"/>
    <n v="8.879999999999999"/>
    <x v="1"/>
  </r>
  <r>
    <n v="3354"/>
    <s v="Sara Faulkner"/>
    <x v="3"/>
    <n v="0.04"/>
    <n v="3.69"/>
    <n v="0.5"/>
    <x v="1"/>
    <x v="3"/>
    <s v="Office Supplies"/>
    <x v="13"/>
    <s v="Small Box"/>
    <s v="Avery 487"/>
    <n v="0.38"/>
    <s v="United States"/>
    <x v="2"/>
    <x v="8"/>
    <x v="538"/>
    <n v="92231"/>
    <x v="85"/>
    <d v="2015-03-29T00:00:00"/>
    <x v="939"/>
    <n v="19"/>
    <n v="68.88"/>
    <n v="88590"/>
    <n v="3.65"/>
    <x v="2"/>
  </r>
  <r>
    <n v="2668"/>
    <s v="Carlos Hanson"/>
    <x v="1"/>
    <n v="0.04"/>
    <n v="10.4"/>
    <n v="5.4"/>
    <x v="1"/>
    <x v="3"/>
    <s v="Furniture"/>
    <x v="11"/>
    <s v="Small Pack"/>
    <s v="Executive Impressions 8-1/2&quot; Career Panel/Partition Cubicle Clock"/>
    <n v="0.51"/>
    <s v="United States"/>
    <x v="1"/>
    <x v="46"/>
    <x v="539"/>
    <n v="57701"/>
    <x v="86"/>
    <d v="2015-03-29T00:00:00"/>
    <x v="940"/>
    <n v="12"/>
    <n v="130.74"/>
    <n v="87830"/>
    <n v="10.360000000000001"/>
    <x v="1"/>
  </r>
  <r>
    <n v="2668"/>
    <s v="Carlos Hanson"/>
    <x v="1"/>
    <n v="0.08"/>
    <n v="4.28"/>
    <n v="4.79"/>
    <x v="1"/>
    <x v="3"/>
    <s v="Office Supplies"/>
    <x v="7"/>
    <s v="Small Box"/>
    <s v="Xerox 1962"/>
    <n v="0.4"/>
    <s v="United States"/>
    <x v="1"/>
    <x v="46"/>
    <x v="539"/>
    <n v="57701"/>
    <x v="86"/>
    <d v="2015-03-30T00:00:00"/>
    <x v="941"/>
    <n v="12"/>
    <n v="49.87"/>
    <n v="87830"/>
    <n v="4.2"/>
    <x v="1"/>
  </r>
  <r>
    <n v="2968"/>
    <s v="Miriam Bowman"/>
    <x v="1"/>
    <n v="0.06"/>
    <n v="363.25"/>
    <n v="19.989999999999998"/>
    <x v="1"/>
    <x v="0"/>
    <s v="Office Supplies"/>
    <x v="8"/>
    <s v="Small Box"/>
    <s v="Hoover WindTunnel™ Plus Canister Vacuum"/>
    <n v="0.56999999999999995"/>
    <s v="United States"/>
    <x v="0"/>
    <x v="12"/>
    <x v="364"/>
    <n v="33021"/>
    <x v="86"/>
    <d v="2015-03-30T00:00:00"/>
    <x v="942"/>
    <n v="1"/>
    <n v="344.87"/>
    <n v="86086"/>
    <n v="363.19"/>
    <x v="0"/>
  </r>
  <r>
    <n v="800"/>
    <s v="Cheryl Guthrie"/>
    <x v="2"/>
    <n v="0.04"/>
    <n v="50.98"/>
    <n v="6.5"/>
    <x v="1"/>
    <x v="1"/>
    <s v="Technology"/>
    <x v="1"/>
    <s v="Small Box"/>
    <s v="Microsoft Natural Multimedia Keyboard"/>
    <n v="0.73"/>
    <s v="United States"/>
    <x v="2"/>
    <x v="15"/>
    <x v="426"/>
    <n v="84067"/>
    <x v="86"/>
    <d v="2015-04-03T00:00:00"/>
    <x v="943"/>
    <n v="11"/>
    <n v="568.25"/>
    <n v="89910"/>
    <n v="50.94"/>
    <x v="2"/>
  </r>
  <r>
    <n v="800"/>
    <s v="Cheryl Guthrie"/>
    <x v="2"/>
    <n v="0.02"/>
    <n v="6.48"/>
    <n v="5.14"/>
    <x v="1"/>
    <x v="1"/>
    <s v="Office Supplies"/>
    <x v="7"/>
    <s v="Small Box"/>
    <s v="Xerox 23"/>
    <n v="0.37"/>
    <s v="United States"/>
    <x v="2"/>
    <x v="15"/>
    <x v="426"/>
    <n v="84067"/>
    <x v="86"/>
    <d v="2015-03-30T00:00:00"/>
    <x v="944"/>
    <n v="19"/>
    <n v="126.66"/>
    <n v="89910"/>
    <n v="6.4600000000000009"/>
    <x v="2"/>
  </r>
  <r>
    <n v="1738"/>
    <s v="Dean Solomon"/>
    <x v="4"/>
    <n v="0.08"/>
    <n v="175.99"/>
    <n v="4.99"/>
    <x v="1"/>
    <x v="3"/>
    <s v="Technology"/>
    <x v="12"/>
    <s v="Small Box"/>
    <s v="5165"/>
    <n v="0.59"/>
    <s v="United States"/>
    <x v="0"/>
    <x v="9"/>
    <x v="540"/>
    <n v="28052"/>
    <x v="86"/>
    <d v="2015-03-28T00:00:00"/>
    <x v="945"/>
    <n v="10"/>
    <n v="1486.34"/>
    <n v="85865"/>
    <n v="175.91"/>
    <x v="0"/>
  </r>
  <r>
    <n v="2880"/>
    <s v="Grace Black"/>
    <x v="4"/>
    <n v="0.05"/>
    <n v="6.68"/>
    <n v="6.93"/>
    <x v="1"/>
    <x v="0"/>
    <s v="Office Supplies"/>
    <x v="7"/>
    <s v="Small Box"/>
    <s v="HP Office Paper (20Lb. and 87 Bright)"/>
    <n v="0.37"/>
    <s v="United States"/>
    <x v="0"/>
    <x v="12"/>
    <x v="541"/>
    <n v="33160"/>
    <x v="86"/>
    <d v="2015-03-29T00:00:00"/>
    <x v="946"/>
    <n v="11"/>
    <n v="77.2"/>
    <n v="88626"/>
    <n v="6.63"/>
    <x v="0"/>
  </r>
  <r>
    <n v="152"/>
    <s v="Kent Kerr"/>
    <x v="1"/>
    <n v="0.01"/>
    <n v="65.989999999999995"/>
    <n v="8.99"/>
    <x v="1"/>
    <x v="1"/>
    <s v="Technology"/>
    <x v="12"/>
    <s v="Small Box"/>
    <s v="StarTAC Analog"/>
    <n v="0.6"/>
    <s v="United States"/>
    <x v="0"/>
    <x v="34"/>
    <x v="121"/>
    <n v="37918"/>
    <x v="87"/>
    <d v="2015-04-01T00:00:00"/>
    <x v="947"/>
    <n v="5"/>
    <n v="292.23"/>
    <n v="89524"/>
    <n v="65.97999999999999"/>
    <x v="0"/>
  </r>
  <r>
    <n v="2338"/>
    <s v="Lynn Hines"/>
    <x v="1"/>
    <n v="0.1"/>
    <n v="6.75"/>
    <n v="2.99"/>
    <x v="1"/>
    <x v="2"/>
    <s v="Office Supplies"/>
    <x v="5"/>
    <s v="Small Box"/>
    <s v="Wilson Jones DublLock® D-Ring Binders"/>
    <n v="0.35"/>
    <s v="United States"/>
    <x v="3"/>
    <x v="36"/>
    <x v="107"/>
    <n v="20740"/>
    <x v="87"/>
    <d v="2015-03-29T00:00:00"/>
    <x v="948"/>
    <n v="15"/>
    <n v="96.13"/>
    <n v="91481"/>
    <n v="6.65"/>
    <x v="3"/>
  </r>
  <r>
    <n v="2530"/>
    <s v="Janet Zhang"/>
    <x v="1"/>
    <n v="0.04"/>
    <n v="40.98"/>
    <n v="6.5"/>
    <x v="1"/>
    <x v="0"/>
    <s v="Technology"/>
    <x v="1"/>
    <s v="Small Box"/>
    <s v="Targus USB Numeric Keypad"/>
    <n v="0.74"/>
    <s v="United States"/>
    <x v="2"/>
    <x v="8"/>
    <x v="542"/>
    <n v="92307"/>
    <x v="87"/>
    <d v="2015-03-30T00:00:00"/>
    <x v="949"/>
    <n v="7"/>
    <n v="277.07"/>
    <n v="87451"/>
    <n v="40.94"/>
    <x v="2"/>
  </r>
  <r>
    <n v="2534"/>
    <s v="Mitchell Goldberg"/>
    <x v="1"/>
    <n v="0.05"/>
    <n v="35.99"/>
    <n v="3.3"/>
    <x v="1"/>
    <x v="0"/>
    <s v="Technology"/>
    <x v="12"/>
    <s v="Small Pack"/>
    <s v="Accessory9"/>
    <n v="0.39"/>
    <s v="United States"/>
    <x v="3"/>
    <x v="29"/>
    <x v="235"/>
    <n v="4401"/>
    <x v="87"/>
    <d v="2015-03-31T00:00:00"/>
    <x v="950"/>
    <n v="5"/>
    <n v="149.66999999999999"/>
    <n v="87451"/>
    <n v="35.940000000000005"/>
    <x v="3"/>
  </r>
  <r>
    <n v="3151"/>
    <s v="Glenda Hunter"/>
    <x v="1"/>
    <n v="0.01"/>
    <n v="99.23"/>
    <n v="8.99"/>
    <x v="1"/>
    <x v="3"/>
    <s v="Furniture"/>
    <x v="11"/>
    <s v="Small Pack"/>
    <s v="GE 48&quot; Fluorescent Tube, Cool White Energy Saver, 34 Watts, 30/Box"/>
    <n v="0.35"/>
    <s v="United States"/>
    <x v="2"/>
    <x v="8"/>
    <x v="257"/>
    <n v="92277"/>
    <x v="87"/>
    <d v="2015-04-02T00:00:00"/>
    <x v="951"/>
    <n v="1"/>
    <n v="99.22"/>
    <n v="88548"/>
    <n v="99.22"/>
    <x v="2"/>
  </r>
  <r>
    <n v="2430"/>
    <s v="Kimberly Reilly"/>
    <x v="2"/>
    <n v="0.03"/>
    <n v="140.99"/>
    <n v="4.2"/>
    <x v="1"/>
    <x v="2"/>
    <s v="Technology"/>
    <x v="12"/>
    <s v="Small Box"/>
    <s v="7160"/>
    <n v="0.59"/>
    <s v="United States"/>
    <x v="1"/>
    <x v="18"/>
    <x v="524"/>
    <n v="76541"/>
    <x v="87"/>
    <d v="2015-04-06T00:00:00"/>
    <x v="952"/>
    <n v="2"/>
    <n v="246.44"/>
    <n v="91110"/>
    <n v="140.96"/>
    <x v="1"/>
  </r>
  <r>
    <n v="1028"/>
    <s v="Marguerite Rodgers"/>
    <x v="4"/>
    <n v="7.0000000000000007E-2"/>
    <n v="7.08"/>
    <n v="2.35"/>
    <x v="2"/>
    <x v="0"/>
    <s v="Office Supplies"/>
    <x v="2"/>
    <s v="Wrap Bag"/>
    <s v="SANFORD Major Accent™ Highlighters"/>
    <n v="0.47"/>
    <s v="United States"/>
    <x v="3"/>
    <x v="11"/>
    <x v="543"/>
    <n v="11725"/>
    <x v="87"/>
    <d v="2015-03-30T00:00:00"/>
    <x v="953"/>
    <n v="13"/>
    <n v="93.82"/>
    <n v="89006"/>
    <n v="7.01"/>
    <x v="3"/>
  </r>
  <r>
    <n v="1129"/>
    <s v="Pam Patton"/>
    <x v="3"/>
    <n v="0.05"/>
    <n v="5.78"/>
    <n v="7.64"/>
    <x v="2"/>
    <x v="3"/>
    <s v="Office Supplies"/>
    <x v="7"/>
    <s v="Small Box"/>
    <s v="HP Office Recycled Paper (20Lb. and 87 Bright)"/>
    <n v="0.36"/>
    <s v="United States"/>
    <x v="3"/>
    <x v="35"/>
    <x v="203"/>
    <n v="2118"/>
    <x v="87"/>
    <d v="2015-03-31T00:00:00"/>
    <x v="954"/>
    <n v="29"/>
    <n v="177.41"/>
    <n v="49125"/>
    <n v="5.73"/>
    <x v="3"/>
  </r>
  <r>
    <n v="1237"/>
    <s v="Eva Simpson"/>
    <x v="3"/>
    <n v="0.02"/>
    <n v="7.38"/>
    <n v="5.21"/>
    <x v="1"/>
    <x v="3"/>
    <s v="Furniture"/>
    <x v="11"/>
    <s v="Small Box"/>
    <s v="Eldon® Expressions™ Wood Desk Accessories, Oak"/>
    <n v="0.56000000000000005"/>
    <s v="United States"/>
    <x v="1"/>
    <x v="18"/>
    <x v="544"/>
    <n v="75007"/>
    <x v="87"/>
    <d v="2015-03-30T00:00:00"/>
    <x v="955"/>
    <n v="3"/>
    <n v="24.52"/>
    <n v="86076"/>
    <n v="7.36"/>
    <x v="1"/>
  </r>
  <r>
    <n v="3399"/>
    <s v="Marvin Reid"/>
    <x v="3"/>
    <n v="0.08"/>
    <n v="11.97"/>
    <n v="5.81"/>
    <x v="1"/>
    <x v="0"/>
    <s v="Office Supplies"/>
    <x v="2"/>
    <s v="Small Pack"/>
    <s v="Staples SlimLine Pencil Sharpener"/>
    <n v="0.6"/>
    <s v="United States"/>
    <x v="1"/>
    <x v="10"/>
    <x v="442"/>
    <n v="60016"/>
    <x v="87"/>
    <d v="2015-03-31T00:00:00"/>
    <x v="956"/>
    <n v="5"/>
    <n v="59.98"/>
    <n v="87534"/>
    <n v="11.89"/>
    <x v="1"/>
  </r>
  <r>
    <n v="2351"/>
    <s v="Faye Silver"/>
    <x v="0"/>
    <n v="0.08"/>
    <n v="6.48"/>
    <n v="7.49"/>
    <x v="1"/>
    <x v="3"/>
    <s v="Office Supplies"/>
    <x v="7"/>
    <s v="Small Box"/>
    <s v="Xerox 220"/>
    <n v="0.37"/>
    <s v="United States"/>
    <x v="3"/>
    <x v="36"/>
    <x v="545"/>
    <n v="21114"/>
    <x v="88"/>
    <d v="2015-04-02T00:00:00"/>
    <x v="957"/>
    <n v="13"/>
    <n v="80.86"/>
    <n v="86163"/>
    <n v="6.4"/>
    <x v="3"/>
  </r>
  <r>
    <n v="3154"/>
    <s v="Faye Manning"/>
    <x v="0"/>
    <n v="0.04"/>
    <n v="21.38"/>
    <n v="8.99"/>
    <x v="1"/>
    <x v="3"/>
    <s v="Office Supplies"/>
    <x v="2"/>
    <s v="Small Pack"/>
    <s v="Boston 1730 StandUp Electric Pencil Sharpener"/>
    <n v="0.59"/>
    <s v="United States"/>
    <x v="0"/>
    <x v="12"/>
    <x v="202"/>
    <n v="33710"/>
    <x v="88"/>
    <d v="2015-03-30T00:00:00"/>
    <x v="958"/>
    <n v="21"/>
    <n v="443.66"/>
    <n v="86901"/>
    <n v="21.34"/>
    <x v="0"/>
  </r>
  <r>
    <n v="3252"/>
    <s v="Milton Harrell"/>
    <x v="0"/>
    <n v="0.01"/>
    <n v="11.34"/>
    <n v="5.01"/>
    <x v="1"/>
    <x v="0"/>
    <s v="Office Supplies"/>
    <x v="7"/>
    <s v="Small Box"/>
    <s v="Xerox 188"/>
    <n v="0.36"/>
    <s v="United States"/>
    <x v="3"/>
    <x v="11"/>
    <x v="546"/>
    <n v="12306"/>
    <x v="88"/>
    <d v="2015-04-01T00:00:00"/>
    <x v="959"/>
    <n v="1"/>
    <n v="14.52"/>
    <n v="87296"/>
    <n v="11.33"/>
    <x v="3"/>
  </r>
  <r>
    <n v="84"/>
    <s v="Helen Stein"/>
    <x v="1"/>
    <n v="0.08"/>
    <n v="896.99"/>
    <n v="19.989999999999998"/>
    <x v="1"/>
    <x v="3"/>
    <s v="Office Supplies"/>
    <x v="5"/>
    <s v="Small Box"/>
    <s v="GBC DocuBind TL300 Electric Binding System"/>
    <n v="0.38"/>
    <s v="United States"/>
    <x v="3"/>
    <x v="27"/>
    <x v="250"/>
    <n v="45231"/>
    <x v="88"/>
    <d v="2015-04-02T00:00:00"/>
    <x v="960"/>
    <n v="13"/>
    <n v="10728"/>
    <n v="87366"/>
    <n v="896.91"/>
    <x v="3"/>
  </r>
  <r>
    <n v="1527"/>
    <s v="Neil Parker"/>
    <x v="2"/>
    <n v="0.03"/>
    <n v="65.989999999999995"/>
    <n v="5.26"/>
    <x v="1"/>
    <x v="2"/>
    <s v="Technology"/>
    <x v="12"/>
    <s v="Small Box"/>
    <s v="8860"/>
    <n v="0.56000000000000005"/>
    <s v="United States"/>
    <x v="0"/>
    <x v="16"/>
    <x v="72"/>
    <n v="35601"/>
    <x v="88"/>
    <d v="2015-04-09T00:00:00"/>
    <x v="961"/>
    <n v="23"/>
    <n v="1316.03"/>
    <n v="86814"/>
    <n v="65.959999999999994"/>
    <x v="0"/>
  </r>
  <r>
    <n v="3205"/>
    <s v="Alvin Mullins"/>
    <x v="2"/>
    <n v="7.0000000000000007E-2"/>
    <n v="5.98"/>
    <n v="0.96"/>
    <x v="1"/>
    <x v="1"/>
    <s v="Office Supplies"/>
    <x v="2"/>
    <s v="Wrap Bag"/>
    <s v="Newell 315"/>
    <n v="0.6"/>
    <s v="United States"/>
    <x v="2"/>
    <x v="37"/>
    <x v="117"/>
    <n v="83440"/>
    <x v="88"/>
    <d v="2015-04-03T00:00:00"/>
    <x v="962"/>
    <n v="10"/>
    <n v="56.4"/>
    <n v="87933"/>
    <n v="5.91"/>
    <x v="2"/>
  </r>
  <r>
    <n v="3206"/>
    <s v="Dana Rankin"/>
    <x v="2"/>
    <n v="0.01"/>
    <n v="39.979999999999997"/>
    <n v="4"/>
    <x v="1"/>
    <x v="1"/>
    <s v="Technology"/>
    <x v="1"/>
    <s v="Small Box"/>
    <s v="Microsoft Natural Keyboard Elite"/>
    <n v="0.7"/>
    <s v="United States"/>
    <x v="2"/>
    <x v="37"/>
    <x v="547"/>
    <n v="83301"/>
    <x v="88"/>
    <d v="2015-04-04T00:00:00"/>
    <x v="963"/>
    <n v="6"/>
    <n v="257.52"/>
    <n v="87933"/>
    <n v="39.97"/>
    <x v="2"/>
  </r>
  <r>
    <n v="193"/>
    <s v="Danny Hong"/>
    <x v="4"/>
    <n v="7.0000000000000007E-2"/>
    <n v="6.54"/>
    <n v="5.27"/>
    <x v="1"/>
    <x v="3"/>
    <s v="Office Supplies"/>
    <x v="5"/>
    <s v="Small Box"/>
    <s v="Wilson Jones® Four-Pocket Poly Binders"/>
    <n v="0.36"/>
    <s v="United States"/>
    <x v="2"/>
    <x v="15"/>
    <x v="29"/>
    <n v="84041"/>
    <x v="88"/>
    <d v="2015-04-01T00:00:00"/>
    <x v="964"/>
    <n v="21"/>
    <n v="140.30000000000001"/>
    <n v="90432"/>
    <n v="6.47"/>
    <x v="2"/>
  </r>
  <r>
    <n v="194"/>
    <s v="Tammy Goldman"/>
    <x v="4"/>
    <n v="0.09"/>
    <n v="3.29"/>
    <n v="1.35"/>
    <x v="1"/>
    <x v="3"/>
    <s v="Office Supplies"/>
    <x v="14"/>
    <s v="Wrap Bag"/>
    <s v="Acco® Hot Clips™ Clips to Go"/>
    <n v="0.4"/>
    <s v="United States"/>
    <x v="2"/>
    <x v="15"/>
    <x v="88"/>
    <n v="84043"/>
    <x v="88"/>
    <d v="2015-04-01T00:00:00"/>
    <x v="965"/>
    <n v="23"/>
    <n v="71.55"/>
    <n v="90432"/>
    <n v="3.2"/>
    <x v="2"/>
  </r>
  <r>
    <n v="271"/>
    <s v="Sam Rouse"/>
    <x v="4"/>
    <n v="0.1"/>
    <n v="80.97"/>
    <n v="30.06"/>
    <x v="0"/>
    <x v="0"/>
    <s v="Technology"/>
    <x v="3"/>
    <s v="Jumbo Box"/>
    <s v="Hewlett-Packard Deskjet 940 REFURBISHED Color Inkjet Printer"/>
    <n v="0.4"/>
    <s v="United States"/>
    <x v="0"/>
    <x v="5"/>
    <x v="498"/>
    <n v="30297"/>
    <x v="88"/>
    <d v="2015-03-31T00:00:00"/>
    <x v="966"/>
    <n v="12"/>
    <n v="899.81"/>
    <n v="88940"/>
    <n v="80.87"/>
    <x v="0"/>
  </r>
  <r>
    <n v="1314"/>
    <s v="Keith Marsh"/>
    <x v="4"/>
    <n v="0.04"/>
    <n v="5.34"/>
    <n v="2.99"/>
    <x v="1"/>
    <x v="2"/>
    <s v="Office Supplies"/>
    <x v="5"/>
    <s v="Small Box"/>
    <s v="Wilson Jones 14 Line Acrylic Coated Pressboard Data Binders"/>
    <n v="0.38"/>
    <s v="United States"/>
    <x v="2"/>
    <x v="8"/>
    <x v="10"/>
    <n v="90058"/>
    <x v="88"/>
    <d v="2015-04-01T00:00:00"/>
    <x v="967"/>
    <n v="45"/>
    <n v="240.6"/>
    <n v="22755"/>
    <n v="5.3"/>
    <x v="2"/>
  </r>
  <r>
    <n v="1314"/>
    <s v="Keith Marsh"/>
    <x v="4"/>
    <n v="0.06"/>
    <n v="55.99"/>
    <n v="5"/>
    <x v="1"/>
    <x v="2"/>
    <s v="Technology"/>
    <x v="12"/>
    <s v="Small Pack"/>
    <s v="Accessory6"/>
    <n v="0.8"/>
    <s v="United States"/>
    <x v="2"/>
    <x v="8"/>
    <x v="10"/>
    <n v="90058"/>
    <x v="88"/>
    <d v="2015-04-01T00:00:00"/>
    <x v="968"/>
    <n v="5"/>
    <n v="236.88"/>
    <n v="22755"/>
    <n v="55.93"/>
    <x v="2"/>
  </r>
  <r>
    <n v="1315"/>
    <s v="Adam Saunders Gray"/>
    <x v="4"/>
    <n v="0"/>
    <n v="4.91"/>
    <n v="5.68"/>
    <x v="1"/>
    <x v="2"/>
    <s v="Office Supplies"/>
    <x v="5"/>
    <s v="Small Box"/>
    <s v="Acco Pressboard Covers with Storage Hooks, 14 7/8&quot; x 11&quot;, Light Blue"/>
    <n v="0.36"/>
    <s v="United States"/>
    <x v="2"/>
    <x v="3"/>
    <x v="548"/>
    <n v="80906"/>
    <x v="88"/>
    <d v="2015-03-31T00:00:00"/>
    <x v="969"/>
    <n v="9"/>
    <n v="48.3"/>
    <n v="87602"/>
    <n v="4.91"/>
    <x v="2"/>
  </r>
  <r>
    <n v="1316"/>
    <s v="Marion Lindsey"/>
    <x v="4"/>
    <n v="0.04"/>
    <n v="5.34"/>
    <n v="2.99"/>
    <x v="1"/>
    <x v="2"/>
    <s v="Office Supplies"/>
    <x v="5"/>
    <s v="Small Box"/>
    <s v="Wilson Jones 14 Line Acrylic Coated Pressboard Data Binders"/>
    <n v="0.38"/>
    <s v="United States"/>
    <x v="2"/>
    <x v="3"/>
    <x v="41"/>
    <n v="80022"/>
    <x v="88"/>
    <d v="2015-04-01T00:00:00"/>
    <x v="967"/>
    <n v="11"/>
    <n v="58.81"/>
    <n v="87602"/>
    <n v="5.3"/>
    <x v="2"/>
  </r>
  <r>
    <n v="1316"/>
    <s v="Marion Lindsey"/>
    <x v="4"/>
    <n v="0.06"/>
    <n v="55.99"/>
    <n v="5"/>
    <x v="1"/>
    <x v="2"/>
    <s v="Technology"/>
    <x v="12"/>
    <s v="Small Pack"/>
    <s v="Accessory6"/>
    <n v="0.8"/>
    <s v="United States"/>
    <x v="2"/>
    <x v="3"/>
    <x v="41"/>
    <n v="80022"/>
    <x v="88"/>
    <d v="2015-04-01T00:00:00"/>
    <x v="968"/>
    <n v="1"/>
    <n v="47.38"/>
    <n v="87602"/>
    <n v="55.93"/>
    <x v="2"/>
  </r>
  <r>
    <n v="1840"/>
    <s v="Clifford Webb"/>
    <x v="3"/>
    <n v="7.0000000000000007E-2"/>
    <n v="40.98"/>
    <n v="2.99"/>
    <x v="1"/>
    <x v="2"/>
    <s v="Office Supplies"/>
    <x v="5"/>
    <s v="Small Box"/>
    <s v="Avery Trapezoid Ring Binder, 3&quot; Capacity, Black, 1040 sheets"/>
    <n v="0.36"/>
    <s v="United States"/>
    <x v="3"/>
    <x v="35"/>
    <x v="549"/>
    <n v="1469"/>
    <x v="88"/>
    <d v="2015-04-01T00:00:00"/>
    <x v="970"/>
    <n v="13"/>
    <n v="535.08000000000004"/>
    <n v="86599"/>
    <n v="40.909999999999997"/>
    <x v="3"/>
  </r>
  <r>
    <n v="2066"/>
    <s v="Claudia Webb"/>
    <x v="0"/>
    <n v="0.09"/>
    <n v="20.99"/>
    <n v="4.8099999999999996"/>
    <x v="2"/>
    <x v="2"/>
    <s v="Technology"/>
    <x v="12"/>
    <s v="Medium Box"/>
    <s v="1726 Digital Answering Machine"/>
    <n v="0.57999999999999996"/>
    <s v="United States"/>
    <x v="0"/>
    <x v="9"/>
    <x v="534"/>
    <n v="28079"/>
    <x v="89"/>
    <d v="2015-04-01T00:00:00"/>
    <x v="971"/>
    <n v="2"/>
    <n v="38.979999999999997"/>
    <n v="85834"/>
    <n v="20.9"/>
    <x v="0"/>
  </r>
  <r>
    <n v="3177"/>
    <s v="Laurie Petty"/>
    <x v="0"/>
    <n v="0.06"/>
    <n v="1.68"/>
    <n v="1"/>
    <x v="1"/>
    <x v="1"/>
    <s v="Office Supplies"/>
    <x v="2"/>
    <s v="Wrap Bag"/>
    <s v="Prang Dustless Chalk Sticks"/>
    <n v="0.35"/>
    <s v="United States"/>
    <x v="0"/>
    <x v="12"/>
    <x v="463"/>
    <n v="33458"/>
    <x v="89"/>
    <d v="2015-04-02T00:00:00"/>
    <x v="972"/>
    <n v="5"/>
    <n v="8.65"/>
    <n v="90819"/>
    <n v="1.6199999999999999"/>
    <x v="0"/>
  </r>
  <r>
    <n v="1083"/>
    <s v="Hazel Dale"/>
    <x v="3"/>
    <n v="7.0000000000000007E-2"/>
    <n v="55.99"/>
    <n v="5"/>
    <x v="2"/>
    <x v="3"/>
    <s v="Technology"/>
    <x v="12"/>
    <s v="Small Pack"/>
    <s v="Accessory36"/>
    <n v="0.83"/>
    <s v="United States"/>
    <x v="1"/>
    <x v="10"/>
    <x v="232"/>
    <n v="62701"/>
    <x v="89"/>
    <d v="2015-04-02T00:00:00"/>
    <x v="973"/>
    <n v="1"/>
    <n v="54.08"/>
    <n v="88460"/>
    <n v="55.92"/>
    <x v="1"/>
  </r>
  <r>
    <n v="3224"/>
    <s v="Claudia White"/>
    <x v="0"/>
    <n v="0.06"/>
    <n v="60.98"/>
    <n v="30"/>
    <x v="0"/>
    <x v="0"/>
    <s v="Furniture"/>
    <x v="9"/>
    <s v="Jumbo Drum"/>
    <s v="Novimex Fabric Task Chair"/>
    <n v="0.7"/>
    <s v="United States"/>
    <x v="0"/>
    <x v="34"/>
    <x v="550"/>
    <n v="37066"/>
    <x v="90"/>
    <d v="2015-04-02T00:00:00"/>
    <x v="974"/>
    <n v="2"/>
    <n v="125.9"/>
    <n v="86508"/>
    <n v="60.919999999999995"/>
    <x v="0"/>
  </r>
  <r>
    <n v="623"/>
    <s v="Jenny Petty"/>
    <x v="1"/>
    <n v="0.05"/>
    <n v="6.48"/>
    <n v="8.4"/>
    <x v="1"/>
    <x v="2"/>
    <s v="Office Supplies"/>
    <x v="7"/>
    <s v="Small Box"/>
    <s v="Xerox 212"/>
    <n v="0.37"/>
    <s v="United States"/>
    <x v="3"/>
    <x v="47"/>
    <x v="551"/>
    <n v="3101"/>
    <x v="90"/>
    <d v="2015-04-03T00:00:00"/>
    <x v="975"/>
    <n v="21"/>
    <n v="136.99"/>
    <n v="91433"/>
    <n v="6.4300000000000006"/>
    <x v="3"/>
  </r>
  <r>
    <n v="624"/>
    <s v="Terry Klein"/>
    <x v="1"/>
    <n v="0.05"/>
    <n v="55.99"/>
    <n v="5"/>
    <x v="1"/>
    <x v="2"/>
    <s v="Technology"/>
    <x v="12"/>
    <s v="Small Pack"/>
    <s v="Accessory6"/>
    <n v="0.8"/>
    <s v="United States"/>
    <x v="3"/>
    <x v="42"/>
    <x v="552"/>
    <n v="5701"/>
    <x v="90"/>
    <d v="2015-04-01T00:00:00"/>
    <x v="976"/>
    <n v="2"/>
    <n v="99.36"/>
    <n v="91433"/>
    <n v="55.940000000000005"/>
    <x v="3"/>
  </r>
  <r>
    <n v="1849"/>
    <s v="Michelle Steele"/>
    <x v="1"/>
    <n v="0.09"/>
    <n v="35.99"/>
    <n v="1.1000000000000001"/>
    <x v="1"/>
    <x v="1"/>
    <s v="Technology"/>
    <x v="12"/>
    <s v="Small Box"/>
    <s v="Accessory35"/>
    <n v="0.55000000000000004"/>
    <s v="United States"/>
    <x v="0"/>
    <x v="16"/>
    <x v="553"/>
    <n v="36330"/>
    <x v="90"/>
    <d v="2015-04-03T00:00:00"/>
    <x v="977"/>
    <n v="8"/>
    <n v="222.71"/>
    <n v="89697"/>
    <n v="35.9"/>
    <x v="0"/>
  </r>
  <r>
    <n v="1849"/>
    <s v="Michelle Steele"/>
    <x v="1"/>
    <n v="0.01"/>
    <n v="125.99"/>
    <n v="2.5"/>
    <x v="1"/>
    <x v="1"/>
    <s v="Technology"/>
    <x v="12"/>
    <s v="Small Box"/>
    <s v="i2000"/>
    <n v="0.6"/>
    <s v="United States"/>
    <x v="0"/>
    <x v="16"/>
    <x v="553"/>
    <n v="36330"/>
    <x v="90"/>
    <d v="2015-04-02T00:00:00"/>
    <x v="978"/>
    <n v="2"/>
    <n v="220.52"/>
    <n v="89697"/>
    <n v="125.97999999999999"/>
    <x v="0"/>
  </r>
  <r>
    <n v="3246"/>
    <s v="Wanda Harris"/>
    <x v="2"/>
    <n v="0.06"/>
    <n v="5.18"/>
    <n v="2.04"/>
    <x v="1"/>
    <x v="0"/>
    <s v="Office Supplies"/>
    <x v="7"/>
    <s v="Wrap Bag"/>
    <s v="Array® Memo Cubes"/>
    <n v="0.36"/>
    <s v="United States"/>
    <x v="3"/>
    <x v="47"/>
    <x v="554"/>
    <n v="3051"/>
    <x v="90"/>
    <d v="2015-04-01T00:00:00"/>
    <x v="979"/>
    <n v="4"/>
    <n v="21.86"/>
    <n v="88330"/>
    <n v="5.12"/>
    <x v="3"/>
  </r>
  <r>
    <n v="568"/>
    <s v="Peter McConnell"/>
    <x v="4"/>
    <n v="0.08"/>
    <n v="67.28"/>
    <n v="19.989999999999998"/>
    <x v="2"/>
    <x v="1"/>
    <s v="Office Supplies"/>
    <x v="5"/>
    <s v="Small Box"/>
    <s v="Catalog Binders with Expanding Posts"/>
    <n v="0.4"/>
    <s v="United States"/>
    <x v="0"/>
    <x v="0"/>
    <x v="413"/>
    <n v="39701"/>
    <x v="90"/>
    <d v="2015-04-03T00:00:00"/>
    <x v="980"/>
    <n v="16"/>
    <n v="1066.54"/>
    <n v="88882"/>
    <n v="67.2"/>
    <x v="0"/>
  </r>
  <r>
    <n v="3306"/>
    <s v="Claire Warren"/>
    <x v="4"/>
    <n v="0.06"/>
    <n v="11.33"/>
    <n v="6.12"/>
    <x v="1"/>
    <x v="0"/>
    <s v="Office Supplies"/>
    <x v="8"/>
    <s v="Medium Box"/>
    <s v="Holmes Replacement Filter for HEPA Air Cleaner, Medium Room"/>
    <n v="0.42"/>
    <s v="United States"/>
    <x v="3"/>
    <x v="22"/>
    <x v="555"/>
    <n v="6320"/>
    <x v="90"/>
    <d v="2015-04-03T00:00:00"/>
    <x v="981"/>
    <n v="1"/>
    <n v="17.62"/>
    <n v="90461"/>
    <n v="11.27"/>
    <x v="3"/>
  </r>
  <r>
    <n v="2859"/>
    <s v="Brad H Blake"/>
    <x v="3"/>
    <n v="0.03"/>
    <n v="142.86000000000001"/>
    <n v="19.989999999999998"/>
    <x v="1"/>
    <x v="3"/>
    <s v="Office Supplies"/>
    <x v="6"/>
    <s v="Small Box"/>
    <s v="Letter Size Cart"/>
    <n v="0.56000000000000005"/>
    <s v="United States"/>
    <x v="0"/>
    <x v="12"/>
    <x v="556"/>
    <n v="32601"/>
    <x v="90"/>
    <d v="2015-04-03T00:00:00"/>
    <x v="982"/>
    <n v="23"/>
    <n v="3292.02"/>
    <n v="88281"/>
    <n v="142.83000000000001"/>
    <x v="0"/>
  </r>
  <r>
    <n v="197"/>
    <s v="Samantha Weaver"/>
    <x v="0"/>
    <n v="0"/>
    <n v="161.55000000000001"/>
    <n v="19.989999999999998"/>
    <x v="1"/>
    <x v="0"/>
    <s v="Office Supplies"/>
    <x v="6"/>
    <s v="Small Box"/>
    <s v="Fellowes Super Stor/Drawer® Files"/>
    <n v="0.66"/>
    <s v="United States"/>
    <x v="1"/>
    <x v="38"/>
    <x v="557"/>
    <n v="66212"/>
    <x v="91"/>
    <d v="2015-04-04T00:00:00"/>
    <x v="983"/>
    <n v="19"/>
    <n v="3108.98"/>
    <n v="88921"/>
    <n v="161.55000000000001"/>
    <x v="1"/>
  </r>
  <r>
    <n v="198"/>
    <s v="Leroy Blanchard"/>
    <x v="0"/>
    <n v="0"/>
    <n v="161.55000000000001"/>
    <n v="19.989999999999998"/>
    <x v="1"/>
    <x v="0"/>
    <s v="Office Supplies"/>
    <x v="6"/>
    <s v="Small Box"/>
    <s v="Fellowes Super Stor/Drawer® Files"/>
    <n v="0.66"/>
    <s v="United States"/>
    <x v="1"/>
    <x v="25"/>
    <x v="318"/>
    <n v="48138"/>
    <x v="91"/>
    <d v="2015-04-04T00:00:00"/>
    <x v="984"/>
    <n v="77"/>
    <n v="12599.55"/>
    <n v="51072"/>
    <n v="161.55000000000001"/>
    <x v="1"/>
  </r>
  <r>
    <n v="2667"/>
    <s v="Pat Baker"/>
    <x v="1"/>
    <n v="0.04"/>
    <n v="90.24"/>
    <n v="0.99"/>
    <x v="1"/>
    <x v="2"/>
    <s v="Office Supplies"/>
    <x v="8"/>
    <s v="Small Box"/>
    <s v="Kensington 6 Outlet MasterPiece® HOMEOFFICE Power Control Center"/>
    <n v="0.56000000000000005"/>
    <s v="United States"/>
    <x v="3"/>
    <x v="27"/>
    <x v="558"/>
    <n v="44107"/>
    <x v="91"/>
    <d v="2015-04-04T00:00:00"/>
    <x v="985"/>
    <n v="4"/>
    <n v="356.92"/>
    <n v="87831"/>
    <n v="90.199999999999989"/>
    <x v="3"/>
  </r>
  <r>
    <n v="2667"/>
    <s v="Pat Baker"/>
    <x v="1"/>
    <n v="0.09"/>
    <n v="47.9"/>
    <n v="5.86"/>
    <x v="2"/>
    <x v="2"/>
    <s v="Office Supplies"/>
    <x v="7"/>
    <s v="Small Box"/>
    <s v="Xerox 1938"/>
    <n v="0.37"/>
    <s v="United States"/>
    <x v="3"/>
    <x v="27"/>
    <x v="558"/>
    <n v="44107"/>
    <x v="91"/>
    <d v="2015-04-04T00:00:00"/>
    <x v="986"/>
    <n v="3"/>
    <n v="136.16"/>
    <n v="87831"/>
    <n v="47.809999999999995"/>
    <x v="3"/>
  </r>
  <r>
    <n v="228"/>
    <s v="Colleen Andrews"/>
    <x v="4"/>
    <n v="0.03"/>
    <n v="60.89"/>
    <n v="32.409999999999997"/>
    <x v="0"/>
    <x v="0"/>
    <s v="Furniture"/>
    <x v="9"/>
    <s v="Jumbo Drum"/>
    <s v="Global Push Button Manager's Chair, Indigo"/>
    <n v="0.56000000000000005"/>
    <s v="United States"/>
    <x v="0"/>
    <x v="9"/>
    <x v="559"/>
    <n v="28227"/>
    <x v="91"/>
    <d v="2015-04-03T00:00:00"/>
    <x v="987"/>
    <n v="7"/>
    <n v="450.49"/>
    <n v="88527"/>
    <n v="60.86"/>
    <x v="0"/>
  </r>
  <r>
    <n v="2957"/>
    <s v="Francis I Davis"/>
    <x v="4"/>
    <n v="0.1"/>
    <n v="37.94"/>
    <n v="5.08"/>
    <x v="2"/>
    <x v="3"/>
    <s v="Office Supplies"/>
    <x v="7"/>
    <s v="Wrap Bag"/>
    <s v="Snap-A-Way® Black Print Carbonless Ruled Speed Letter, Triplicate"/>
    <n v="0.38"/>
    <s v="United States"/>
    <x v="1"/>
    <x v="30"/>
    <x v="560"/>
    <n v="53209"/>
    <x v="91"/>
    <d v="2015-04-04T00:00:00"/>
    <x v="988"/>
    <n v="4"/>
    <n v="137.76"/>
    <n v="90264"/>
    <n v="37.839999999999996"/>
    <x v="1"/>
  </r>
  <r>
    <n v="1112"/>
    <s v="Luis Kerr"/>
    <x v="3"/>
    <n v="0.03"/>
    <n v="300.98"/>
    <n v="54.92"/>
    <x v="0"/>
    <x v="3"/>
    <s v="Furniture"/>
    <x v="10"/>
    <s v="Jumbo Box"/>
    <s v="Atlantic Metals Mobile 5-Shelf Bookcases, Custom Colors"/>
    <n v="0.55000000000000004"/>
    <s v="United States"/>
    <x v="2"/>
    <x v="8"/>
    <x v="561"/>
    <n v="92399"/>
    <x v="91"/>
    <d v="2015-04-04T00:00:00"/>
    <x v="989"/>
    <n v="12"/>
    <n v="3527.82"/>
    <n v="90832"/>
    <n v="300.95000000000005"/>
    <x v="2"/>
  </r>
  <r>
    <n v="1112"/>
    <s v="Luis Kerr"/>
    <x v="3"/>
    <n v="0.02"/>
    <n v="2550.14"/>
    <n v="29.7"/>
    <x v="0"/>
    <x v="3"/>
    <s v="Technology"/>
    <x v="3"/>
    <s v="Jumbo Drum"/>
    <s v="Epson DFX-8500 Dot Matrix Printer"/>
    <n v="0.56999999999999995"/>
    <s v="United States"/>
    <x v="2"/>
    <x v="8"/>
    <x v="561"/>
    <n v="92399"/>
    <x v="91"/>
    <d v="2015-04-04T00:00:00"/>
    <x v="990"/>
    <n v="2"/>
    <n v="4698.21"/>
    <n v="90832"/>
    <n v="2550.12"/>
    <x v="2"/>
  </r>
  <r>
    <n v="1777"/>
    <s v="Miriam Greenberg"/>
    <x v="3"/>
    <n v="0.03"/>
    <n v="19.989999999999998"/>
    <n v="11.17"/>
    <x v="1"/>
    <x v="3"/>
    <s v="Furniture"/>
    <x v="11"/>
    <s v="Large Box"/>
    <s v="Telescoping Adjustable Floor Lamp"/>
    <n v="0.6"/>
    <s v="United States"/>
    <x v="1"/>
    <x v="2"/>
    <x v="27"/>
    <n v="46383"/>
    <x v="91"/>
    <d v="2015-04-03T00:00:00"/>
    <x v="991"/>
    <n v="12"/>
    <n v="251.61"/>
    <n v="89942"/>
    <n v="19.959999999999997"/>
    <x v="1"/>
  </r>
  <r>
    <n v="2014"/>
    <s v="Cathy Simon"/>
    <x v="0"/>
    <n v="0.06"/>
    <n v="6.48"/>
    <n v="7.49"/>
    <x v="1"/>
    <x v="2"/>
    <s v="Office Supplies"/>
    <x v="7"/>
    <s v="Small Box"/>
    <s v="Xerox 220"/>
    <n v="0.37"/>
    <s v="United States"/>
    <x v="1"/>
    <x v="20"/>
    <x v="508"/>
    <n v="51503"/>
    <x v="92"/>
    <d v="2015-04-04T00:00:00"/>
    <x v="992"/>
    <n v="12"/>
    <n v="74.930000000000007"/>
    <n v="88368"/>
    <n v="6.4200000000000008"/>
    <x v="1"/>
  </r>
  <r>
    <n v="911"/>
    <s v="Marsha P Joyner"/>
    <x v="1"/>
    <n v="0.01"/>
    <n v="59.76"/>
    <n v="9.7100000000000009"/>
    <x v="1"/>
    <x v="3"/>
    <s v="Office Supplies"/>
    <x v="6"/>
    <s v="Small Box"/>
    <s v="Advantus 10-Drawer Portable Organizer, Chrome Metal Frame, Smoke Drawers"/>
    <n v="0.56999999999999995"/>
    <s v="United States"/>
    <x v="3"/>
    <x v="44"/>
    <x v="240"/>
    <n v="26003"/>
    <x v="92"/>
    <d v="2015-04-06T00:00:00"/>
    <x v="993"/>
    <n v="8"/>
    <n v="513.52"/>
    <n v="90186"/>
    <n v="59.75"/>
    <x v="3"/>
  </r>
  <r>
    <n v="2685"/>
    <s v="Kathryn Wolfe"/>
    <x v="1"/>
    <n v="0"/>
    <n v="7.38"/>
    <n v="11.51"/>
    <x v="1"/>
    <x v="0"/>
    <s v="Office Supplies"/>
    <x v="5"/>
    <s v="Small Box"/>
    <s v="GBC Plastic Binding Combs"/>
    <n v="0.36"/>
    <s v="United States"/>
    <x v="3"/>
    <x v="11"/>
    <x v="562"/>
    <n v="11803"/>
    <x v="92"/>
    <d v="2015-04-05T00:00:00"/>
    <x v="994"/>
    <n v="2"/>
    <n v="17.64"/>
    <n v="89147"/>
    <n v="7.38"/>
    <x v="3"/>
  </r>
  <r>
    <n v="321"/>
    <s v="Arthur Lowe Nash"/>
    <x v="2"/>
    <n v="0.04"/>
    <n v="8.33"/>
    <n v="1.99"/>
    <x v="1"/>
    <x v="1"/>
    <s v="Technology"/>
    <x v="1"/>
    <s v="Small Pack"/>
    <s v="80 Minute Slim Jewel Case CD-R , 10/Pack - Staples"/>
    <n v="0.52"/>
    <s v="United States"/>
    <x v="3"/>
    <x v="36"/>
    <x v="563"/>
    <n v="20854"/>
    <x v="92"/>
    <d v="2015-04-09T00:00:00"/>
    <x v="995"/>
    <n v="11"/>
    <n v="89.76"/>
    <n v="91057"/>
    <n v="8.2900000000000009"/>
    <x v="3"/>
  </r>
  <r>
    <n v="975"/>
    <s v="Francis Evans"/>
    <x v="2"/>
    <n v="0.1"/>
    <n v="2.2200000000000002"/>
    <n v="5"/>
    <x v="1"/>
    <x v="3"/>
    <s v="Office Supplies"/>
    <x v="8"/>
    <s v="Small Box"/>
    <s v="Hoover Replacement Belt for Commercial Guardsman Heavy-Duty Upright Vacuum"/>
    <n v="0.55000000000000004"/>
    <s v="United States"/>
    <x v="3"/>
    <x v="35"/>
    <x v="203"/>
    <n v="2108"/>
    <x v="92"/>
    <d v="2015-04-09T00:00:00"/>
    <x v="996"/>
    <n v="3"/>
    <n v="8.8000000000000007"/>
    <n v="87260"/>
    <n v="2.12"/>
    <x v="3"/>
  </r>
  <r>
    <n v="1918"/>
    <s v="Hannah Tyson"/>
    <x v="2"/>
    <n v="0.1"/>
    <n v="10.44"/>
    <n v="5.75"/>
    <x v="2"/>
    <x v="2"/>
    <s v="Office Supplies"/>
    <x v="5"/>
    <s v="Small Box"/>
    <s v="Avery® 3 1/2&quot; Diskette Storage Pages, 10/Pack"/>
    <n v="0.39"/>
    <s v="United States"/>
    <x v="0"/>
    <x v="1"/>
    <x v="564"/>
    <n v="72450"/>
    <x v="92"/>
    <d v="2015-04-11T00:00:00"/>
    <x v="997"/>
    <n v="17"/>
    <n v="168.04"/>
    <n v="85898"/>
    <n v="10.34"/>
    <x v="0"/>
  </r>
  <r>
    <n v="2548"/>
    <s v="Wayne Bass"/>
    <x v="2"/>
    <n v="0"/>
    <n v="35.99"/>
    <n v="0.99"/>
    <x v="1"/>
    <x v="0"/>
    <s v="Technology"/>
    <x v="12"/>
    <s v="Small Pack"/>
    <s v="Accessory31"/>
    <n v="0.35"/>
    <s v="United States"/>
    <x v="2"/>
    <x v="8"/>
    <x v="10"/>
    <n v="90068"/>
    <x v="92"/>
    <d v="2015-04-11T00:00:00"/>
    <x v="998"/>
    <n v="46"/>
    <n v="1477.57"/>
    <n v="46436"/>
    <n v="35.99"/>
    <x v="2"/>
  </r>
  <r>
    <n v="2551"/>
    <s v="Joan Bowers"/>
    <x v="2"/>
    <n v="0"/>
    <n v="35.99"/>
    <n v="0.99"/>
    <x v="1"/>
    <x v="0"/>
    <s v="Technology"/>
    <x v="12"/>
    <s v="Small Pack"/>
    <s v="Accessory31"/>
    <n v="0.35"/>
    <s v="United States"/>
    <x v="3"/>
    <x v="28"/>
    <x v="565"/>
    <n v="17403"/>
    <x v="92"/>
    <d v="2015-04-11T00:00:00"/>
    <x v="999"/>
    <n v="12"/>
    <n v="385.45"/>
    <n v="88656"/>
    <n v="35.99"/>
    <x v="3"/>
  </r>
  <r>
    <n v="114"/>
    <s v="Ron Newton"/>
    <x v="4"/>
    <n v="0.01"/>
    <n v="4.91"/>
    <n v="0.5"/>
    <x v="1"/>
    <x v="2"/>
    <s v="Office Supplies"/>
    <x v="13"/>
    <s v="Small Box"/>
    <s v="Avery 493"/>
    <n v="0.36"/>
    <s v="United States"/>
    <x v="2"/>
    <x v="14"/>
    <x v="19"/>
    <n v="97035"/>
    <x v="92"/>
    <d v="2015-04-06T00:00:00"/>
    <x v="1000"/>
    <n v="12"/>
    <n v="58.33"/>
    <n v="89584"/>
    <n v="4.9000000000000004"/>
    <x v="2"/>
  </r>
  <r>
    <n v="114"/>
    <s v="Ron Newton"/>
    <x v="4"/>
    <n v="0.09"/>
    <n v="4"/>
    <n v="1.3"/>
    <x v="2"/>
    <x v="2"/>
    <s v="Office Supplies"/>
    <x v="7"/>
    <s v="Wrap Bag"/>
    <s v="EcoTones® Memo Sheets"/>
    <n v="0.37"/>
    <s v="United States"/>
    <x v="2"/>
    <x v="14"/>
    <x v="19"/>
    <n v="97035"/>
    <x v="92"/>
    <d v="2015-04-06T00:00:00"/>
    <x v="1001"/>
    <n v="5"/>
    <n v="20.420000000000002"/>
    <n v="89584"/>
    <n v="3.91"/>
    <x v="2"/>
  </r>
  <r>
    <n v="117"/>
    <s v="Linda Weiss"/>
    <x v="4"/>
    <n v="0.01"/>
    <n v="4.91"/>
    <n v="0.5"/>
    <x v="1"/>
    <x v="2"/>
    <s v="Office Supplies"/>
    <x v="13"/>
    <s v="Small Box"/>
    <s v="Avery 493"/>
    <n v="0.36"/>
    <s v="United States"/>
    <x v="2"/>
    <x v="4"/>
    <x v="20"/>
    <n v="98103"/>
    <x v="92"/>
    <d v="2015-04-06T00:00:00"/>
    <x v="1002"/>
    <n v="47"/>
    <n v="228.46"/>
    <n v="13959"/>
    <n v="4.9000000000000004"/>
    <x v="2"/>
  </r>
  <r>
    <n v="117"/>
    <s v="Linda Weiss"/>
    <x v="4"/>
    <n v="0.09"/>
    <n v="4"/>
    <n v="1.3"/>
    <x v="2"/>
    <x v="2"/>
    <s v="Office Supplies"/>
    <x v="7"/>
    <s v="Wrap Bag"/>
    <s v="EcoTones® Memo Sheets"/>
    <n v="0.37"/>
    <s v="United States"/>
    <x v="2"/>
    <x v="4"/>
    <x v="20"/>
    <n v="98103"/>
    <x v="92"/>
    <d v="2015-04-06T00:00:00"/>
    <x v="1003"/>
    <n v="19"/>
    <n v="77.61"/>
    <n v="13959"/>
    <n v="3.91"/>
    <x v="2"/>
  </r>
  <r>
    <n v="1590"/>
    <s v="Lucille Buchanan"/>
    <x v="4"/>
    <n v="0.03"/>
    <n v="19.04"/>
    <n v="6.38"/>
    <x v="2"/>
    <x v="3"/>
    <s v="Furniture"/>
    <x v="11"/>
    <s v="Small Box"/>
    <s v="Eldon Expressions™ Desk Accessory, Wood Photo Frame, Mahogany"/>
    <n v="0.56000000000000005"/>
    <s v="United States"/>
    <x v="3"/>
    <x v="27"/>
    <x v="566"/>
    <n v="44094"/>
    <x v="92"/>
    <d v="2015-04-04T00:00:00"/>
    <x v="1004"/>
    <n v="7"/>
    <n v="144.03"/>
    <n v="86668"/>
    <n v="19.009999999999998"/>
    <x v="3"/>
  </r>
  <r>
    <n v="1593"/>
    <s v="Ronald O'Neill"/>
    <x v="4"/>
    <n v="0.02"/>
    <n v="5.53"/>
    <n v="6.98"/>
    <x v="1"/>
    <x v="3"/>
    <s v="Office Supplies"/>
    <x v="5"/>
    <s v="Small Box"/>
    <s v="Avery Durable Poly Binders"/>
    <n v="0.39"/>
    <s v="United States"/>
    <x v="1"/>
    <x v="19"/>
    <x v="134"/>
    <n v="74006"/>
    <x v="92"/>
    <d v="2015-04-06T00:00:00"/>
    <x v="1005"/>
    <n v="8"/>
    <n v="48.81"/>
    <n v="86668"/>
    <n v="5.5100000000000007"/>
    <x v="1"/>
  </r>
  <r>
    <n v="2441"/>
    <s v="Kenneth Capps"/>
    <x v="4"/>
    <n v="0.02"/>
    <n v="63.94"/>
    <n v="14.48"/>
    <x v="1"/>
    <x v="1"/>
    <s v="Furniture"/>
    <x v="11"/>
    <s v="Small Box"/>
    <s v="Howard Miller 16&quot; Diameter Gallery Wall Clock"/>
    <n v="0.46"/>
    <s v="United States"/>
    <x v="0"/>
    <x v="12"/>
    <x v="567"/>
    <n v="32935"/>
    <x v="92"/>
    <d v="2015-04-04T00:00:00"/>
    <x v="1006"/>
    <n v="11"/>
    <n v="709.7"/>
    <n v="89300"/>
    <n v="63.919999999999995"/>
    <x v="0"/>
  </r>
  <r>
    <n v="2442"/>
    <s v="Natalie Aldridge"/>
    <x v="4"/>
    <n v="0.01"/>
    <n v="5.0199999999999996"/>
    <n v="5.14"/>
    <x v="1"/>
    <x v="1"/>
    <s v="Technology"/>
    <x v="1"/>
    <s v="Small Pack"/>
    <s v="Imation 3.5, DISKETTE 44766 HGHLD3.52HD/FM, 10/Pack"/>
    <n v="0.79"/>
    <s v="United States"/>
    <x v="0"/>
    <x v="12"/>
    <x v="568"/>
    <n v="32953"/>
    <x v="92"/>
    <d v="2015-04-06T00:00:00"/>
    <x v="291"/>
    <n v="5"/>
    <n v="27.42"/>
    <n v="89300"/>
    <n v="5.01"/>
    <x v="0"/>
  </r>
  <r>
    <n v="3400"/>
    <s v="Florence Gold"/>
    <x v="4"/>
    <n v="0.1"/>
    <n v="9.3800000000000008"/>
    <n v="4.93"/>
    <x v="2"/>
    <x v="0"/>
    <s v="Furniture"/>
    <x v="11"/>
    <s v="Small Box"/>
    <s v="Eldon Expressions Punched Metal &amp; Wood Desk Accessories, Black &amp; Cherry"/>
    <n v="0.56999999999999995"/>
    <s v="United States"/>
    <x v="3"/>
    <x v="44"/>
    <x v="569"/>
    <n v="26554"/>
    <x v="92"/>
    <d v="2015-04-04T00:00:00"/>
    <x v="1007"/>
    <n v="15"/>
    <n v="135.78"/>
    <n v="87537"/>
    <n v="9.2800000000000011"/>
    <x v="3"/>
  </r>
  <r>
    <n v="1733"/>
    <s v="Nina Horne Kelly"/>
    <x v="3"/>
    <n v="0.02"/>
    <n v="60.98"/>
    <n v="49"/>
    <x v="1"/>
    <x v="0"/>
    <s v="Office Supplies"/>
    <x v="8"/>
    <s v="Large Box"/>
    <s v="Euro Pro Shark Stick Mini Vacuum"/>
    <n v="0.59"/>
    <s v="United States"/>
    <x v="3"/>
    <x v="31"/>
    <x v="82"/>
    <n v="20012"/>
    <x v="92"/>
    <d v="2015-04-06T00:00:00"/>
    <x v="1008"/>
    <n v="34"/>
    <n v="2119.54"/>
    <n v="3841"/>
    <n v="60.959999999999994"/>
    <x v="3"/>
  </r>
  <r>
    <n v="1733"/>
    <s v="Nina Horne Kelly"/>
    <x v="3"/>
    <n v="0.02"/>
    <n v="1270.99"/>
    <n v="19.989999999999998"/>
    <x v="1"/>
    <x v="0"/>
    <s v="Office Supplies"/>
    <x v="5"/>
    <s v="Small Box"/>
    <s v="Fellowes PB500 Electric Punch Plastic Comb Binding Machine with Manual Bind"/>
    <n v="0.35"/>
    <s v="United States"/>
    <x v="3"/>
    <x v="31"/>
    <x v="82"/>
    <n v="20012"/>
    <x v="92"/>
    <d v="2015-04-06T00:00:00"/>
    <x v="1009"/>
    <n v="36"/>
    <n v="45737.33"/>
    <n v="3841"/>
    <n v="1270.97"/>
    <x v="3"/>
  </r>
  <r>
    <n v="1734"/>
    <s v="Christopher Meadows"/>
    <x v="3"/>
    <n v="0.02"/>
    <n v="60.98"/>
    <n v="49"/>
    <x v="1"/>
    <x v="0"/>
    <s v="Office Supplies"/>
    <x v="8"/>
    <s v="Large Box"/>
    <s v="Euro Pro Shark Stick Mini Vacuum"/>
    <n v="0.59"/>
    <s v="United States"/>
    <x v="3"/>
    <x v="11"/>
    <x v="570"/>
    <n v="10528"/>
    <x v="92"/>
    <d v="2015-04-06T00:00:00"/>
    <x v="1010"/>
    <n v="9"/>
    <n v="561.05999999999995"/>
    <n v="88443"/>
    <n v="60.959999999999994"/>
    <x v="3"/>
  </r>
  <r>
    <n v="1734"/>
    <s v="Christopher Meadows"/>
    <x v="3"/>
    <n v="0.02"/>
    <n v="1270.99"/>
    <n v="19.989999999999998"/>
    <x v="1"/>
    <x v="0"/>
    <s v="Office Supplies"/>
    <x v="5"/>
    <s v="Small Box"/>
    <s v="Fellowes PB500 Electric Punch Plastic Comb Binding Machine with Manual Bind"/>
    <n v="0.35"/>
    <s v="United States"/>
    <x v="3"/>
    <x v="11"/>
    <x v="570"/>
    <n v="10528"/>
    <x v="92"/>
    <d v="2015-04-06T00:00:00"/>
    <x v="1011"/>
    <n v="9"/>
    <n v="11434.33"/>
    <n v="88443"/>
    <n v="1270.97"/>
    <x v="3"/>
  </r>
  <r>
    <n v="1734"/>
    <s v="Christopher Meadows"/>
    <x v="3"/>
    <n v="0.05"/>
    <n v="205.99"/>
    <n v="8.99"/>
    <x v="2"/>
    <x v="0"/>
    <s v="Technology"/>
    <x v="12"/>
    <s v="Small Box"/>
    <s v="StarTAC 8000"/>
    <n v="0.6"/>
    <s v="United States"/>
    <x v="3"/>
    <x v="11"/>
    <x v="570"/>
    <n v="10528"/>
    <x v="92"/>
    <d v="2015-04-06T00:00:00"/>
    <x v="1012"/>
    <n v="19"/>
    <n v="3229.24"/>
    <n v="88443"/>
    <n v="205.94"/>
    <x v="3"/>
  </r>
  <r>
    <n v="2603"/>
    <s v="Penny Leach"/>
    <x v="0"/>
    <n v="7.0000000000000007E-2"/>
    <n v="200.99"/>
    <n v="4.2"/>
    <x v="1"/>
    <x v="3"/>
    <s v="Technology"/>
    <x v="12"/>
    <s v="Small Box"/>
    <s v="2160i"/>
    <n v="0.59"/>
    <s v="United States"/>
    <x v="3"/>
    <x v="33"/>
    <x v="571"/>
    <n v="7601"/>
    <x v="93"/>
    <d v="2015-04-06T00:00:00"/>
    <x v="1013"/>
    <n v="22"/>
    <n v="3705.14"/>
    <n v="87383"/>
    <n v="200.92000000000002"/>
    <x v="3"/>
  </r>
  <r>
    <n v="2604"/>
    <s v="Gina Curry"/>
    <x v="0"/>
    <n v="0.01"/>
    <n v="297.48"/>
    <n v="18.059999999999999"/>
    <x v="0"/>
    <x v="3"/>
    <s v="Technology"/>
    <x v="3"/>
    <s v="Jumbo Drum"/>
    <s v="Panasonic KX-P3200 Dot Matrix Printer"/>
    <n v="0.6"/>
    <s v="United States"/>
    <x v="3"/>
    <x v="33"/>
    <x v="572"/>
    <n v="8830"/>
    <x v="93"/>
    <d v="2015-04-06T00:00:00"/>
    <x v="1014"/>
    <n v="3"/>
    <n v="945.36"/>
    <n v="87383"/>
    <n v="297.47000000000003"/>
    <x v="3"/>
  </r>
  <r>
    <n v="635"/>
    <s v="Juan Justice"/>
    <x v="1"/>
    <n v="0.01"/>
    <n v="2.08"/>
    <n v="5.33"/>
    <x v="1"/>
    <x v="3"/>
    <s v="Furniture"/>
    <x v="11"/>
    <s v="Small Box"/>
    <s v="Eldon® Wave Desk Accessories"/>
    <n v="0.43"/>
    <s v="United States"/>
    <x v="1"/>
    <x v="7"/>
    <x v="573"/>
    <n v="55106"/>
    <x v="93"/>
    <d v="2015-04-05T00:00:00"/>
    <x v="1015"/>
    <n v="12"/>
    <n v="28.32"/>
    <n v="89284"/>
    <n v="2.0700000000000003"/>
    <x v="1"/>
  </r>
  <r>
    <n v="635"/>
    <s v="Juan Justice"/>
    <x v="1"/>
    <n v="0.03"/>
    <n v="370.98"/>
    <n v="99"/>
    <x v="0"/>
    <x v="3"/>
    <s v="Office Supplies"/>
    <x v="6"/>
    <s v="Jumbo Drum"/>
    <s v="Sauder Facets Collection Locker/File Cabinet, Sky Alder Finish"/>
    <n v="0.65"/>
    <s v="United States"/>
    <x v="1"/>
    <x v="7"/>
    <x v="573"/>
    <n v="55106"/>
    <x v="93"/>
    <d v="2015-04-06T00:00:00"/>
    <x v="1016"/>
    <n v="6"/>
    <n v="2309.4899999999998"/>
    <n v="89284"/>
    <n v="370.95000000000005"/>
    <x v="1"/>
  </r>
  <r>
    <n v="1246"/>
    <s v="Lois Hansen"/>
    <x v="1"/>
    <n v="0.1"/>
    <n v="22.38"/>
    <n v="15.1"/>
    <x v="1"/>
    <x v="2"/>
    <s v="Office Supplies"/>
    <x v="5"/>
    <s v="Small Box"/>
    <s v="Avery Flip-Chart Easel Binder, Black"/>
    <n v="0.38"/>
    <s v="United States"/>
    <x v="3"/>
    <x v="11"/>
    <x v="13"/>
    <n v="10009"/>
    <x v="93"/>
    <d v="2015-04-06T00:00:00"/>
    <x v="1017"/>
    <n v="26"/>
    <n v="564.98"/>
    <n v="36452"/>
    <n v="22.279999999999998"/>
    <x v="3"/>
  </r>
  <r>
    <n v="1246"/>
    <s v="Lois Hansen"/>
    <x v="1"/>
    <n v="0.04"/>
    <n v="6.98"/>
    <n v="2.83"/>
    <x v="1"/>
    <x v="2"/>
    <s v="Furniture"/>
    <x v="11"/>
    <s v="Small Pack"/>
    <s v="G.E. Halogen Desk Lamp Bulbs"/>
    <n v="0.37"/>
    <s v="United States"/>
    <x v="3"/>
    <x v="11"/>
    <x v="13"/>
    <n v="10009"/>
    <x v="93"/>
    <d v="2015-04-07T00:00:00"/>
    <x v="1018"/>
    <n v="18"/>
    <n v="129.47999999999999"/>
    <n v="36452"/>
    <n v="6.94"/>
    <x v="3"/>
  </r>
  <r>
    <n v="1247"/>
    <s v="Henry O'Connell"/>
    <x v="1"/>
    <n v="0.1"/>
    <n v="22.38"/>
    <n v="15.1"/>
    <x v="1"/>
    <x v="2"/>
    <s v="Office Supplies"/>
    <x v="5"/>
    <s v="Small Box"/>
    <s v="Avery Flip-Chart Easel Binder, Black"/>
    <n v="0.38"/>
    <s v="United States"/>
    <x v="1"/>
    <x v="18"/>
    <x v="574"/>
    <n v="78641"/>
    <x v="93"/>
    <d v="2015-04-06T00:00:00"/>
    <x v="1017"/>
    <n v="7"/>
    <n v="152.11000000000001"/>
    <n v="91555"/>
    <n v="22.279999999999998"/>
    <x v="1"/>
  </r>
  <r>
    <n v="1247"/>
    <s v="Henry O'Connell"/>
    <x v="1"/>
    <n v="0.04"/>
    <n v="6.98"/>
    <n v="2.83"/>
    <x v="1"/>
    <x v="2"/>
    <s v="Furniture"/>
    <x v="11"/>
    <s v="Small Pack"/>
    <s v="G.E. Halogen Desk Lamp Bulbs"/>
    <n v="0.37"/>
    <s v="United States"/>
    <x v="1"/>
    <x v="18"/>
    <x v="574"/>
    <n v="78641"/>
    <x v="93"/>
    <d v="2015-04-07T00:00:00"/>
    <x v="1019"/>
    <n v="5"/>
    <n v="35.97"/>
    <n v="91555"/>
    <n v="6.94"/>
    <x v="1"/>
  </r>
  <r>
    <n v="1459"/>
    <s v="Steve Raynor"/>
    <x v="1"/>
    <n v="0.05"/>
    <n v="85.99"/>
    <n v="0.99"/>
    <x v="1"/>
    <x v="1"/>
    <s v="Technology"/>
    <x v="12"/>
    <s v="Wrap Bag"/>
    <s v="Accessory34"/>
    <n v="0.55000000000000004"/>
    <s v="United States"/>
    <x v="0"/>
    <x v="23"/>
    <x v="575"/>
    <n v="29687"/>
    <x v="93"/>
    <d v="2015-04-07T00:00:00"/>
    <x v="1020"/>
    <n v="4"/>
    <n v="291.64"/>
    <n v="86734"/>
    <n v="85.94"/>
    <x v="0"/>
  </r>
  <r>
    <n v="1891"/>
    <s v="Gretchen Levine"/>
    <x v="3"/>
    <n v="0.03"/>
    <n v="320.64"/>
    <n v="29.2"/>
    <x v="0"/>
    <x v="2"/>
    <s v="Furniture"/>
    <x v="0"/>
    <s v="Jumbo Box"/>
    <s v="Chromcraft 48&quot; x 96&quot; Racetrack Double Pedestal Table"/>
    <n v="0.66"/>
    <s v="United States"/>
    <x v="3"/>
    <x v="27"/>
    <x v="576"/>
    <n v="45801"/>
    <x v="93"/>
    <d v="2015-04-07T00:00:00"/>
    <x v="1021"/>
    <n v="7"/>
    <n v="2233.46"/>
    <n v="90630"/>
    <n v="320.61"/>
    <x v="3"/>
  </r>
  <r>
    <n v="2960"/>
    <s v="Allan Dickinson"/>
    <x v="3"/>
    <n v="0.1"/>
    <n v="36.549999999999997"/>
    <n v="13.89"/>
    <x v="1"/>
    <x v="3"/>
    <s v="Office Supplies"/>
    <x v="2"/>
    <s v="Wrap Bag"/>
    <s v="Dixon Ticonderoga Core-Lock Colored Pencils, 48-Color Set"/>
    <n v="0.41"/>
    <s v="United States"/>
    <x v="0"/>
    <x v="1"/>
    <x v="577"/>
    <n v="72956"/>
    <x v="93"/>
    <d v="2015-04-07T00:00:00"/>
    <x v="1022"/>
    <n v="11"/>
    <n v="379.72"/>
    <n v="90646"/>
    <n v="36.449999999999996"/>
    <x v="0"/>
  </r>
  <r>
    <n v="925"/>
    <s v="Ruth Dudley"/>
    <x v="0"/>
    <n v="0.03"/>
    <n v="2.1800000000000002"/>
    <n v="1.38"/>
    <x v="1"/>
    <x v="0"/>
    <s v="Office Supplies"/>
    <x v="14"/>
    <s v="Wrap Bag"/>
    <s v="Advantus Push Pins"/>
    <n v="0.44"/>
    <s v="United States"/>
    <x v="3"/>
    <x v="29"/>
    <x v="81"/>
    <n v="4330"/>
    <x v="94"/>
    <d v="2015-04-06T00:00:00"/>
    <x v="1023"/>
    <n v="7"/>
    <n v="15.73"/>
    <n v="87134"/>
    <n v="2.1500000000000004"/>
    <x v="3"/>
  </r>
  <r>
    <n v="929"/>
    <s v="Calvin Conway"/>
    <x v="0"/>
    <n v="0.01"/>
    <n v="170.98"/>
    <n v="35.89"/>
    <x v="0"/>
    <x v="0"/>
    <s v="Furniture"/>
    <x v="10"/>
    <s v="Jumbo Box"/>
    <s v="Rush Hierlooms Collection 1&quot; Thick Stackable Bookcases"/>
    <n v="0.66"/>
    <s v="United States"/>
    <x v="3"/>
    <x v="33"/>
    <x v="578"/>
    <n v="8857"/>
    <x v="94"/>
    <d v="2015-04-08T00:00:00"/>
    <x v="1024"/>
    <n v="10"/>
    <n v="1719.07"/>
    <n v="87134"/>
    <n v="170.97"/>
    <x v="3"/>
  </r>
  <r>
    <n v="1113"/>
    <s v="Julia Reynolds"/>
    <x v="0"/>
    <n v="0.01"/>
    <n v="2.89"/>
    <n v="0.5"/>
    <x v="1"/>
    <x v="3"/>
    <s v="Office Supplies"/>
    <x v="13"/>
    <s v="Small Box"/>
    <s v="Avery 498"/>
    <n v="0.38"/>
    <s v="United States"/>
    <x v="2"/>
    <x v="3"/>
    <x v="579"/>
    <n v="80004"/>
    <x v="94"/>
    <d v="2015-04-07T00:00:00"/>
    <x v="1025"/>
    <n v="14"/>
    <n v="43.08"/>
    <n v="90833"/>
    <n v="2.8800000000000003"/>
    <x v="2"/>
  </r>
  <r>
    <n v="1113"/>
    <s v="Julia Reynolds"/>
    <x v="0"/>
    <n v="0"/>
    <n v="55.99"/>
    <n v="5"/>
    <x v="1"/>
    <x v="3"/>
    <s v="Technology"/>
    <x v="12"/>
    <s v="Small Pack"/>
    <s v="Accessory6"/>
    <n v="0.8"/>
    <s v="United States"/>
    <x v="2"/>
    <x v="3"/>
    <x v="579"/>
    <n v="80004"/>
    <x v="94"/>
    <d v="2015-04-08T00:00:00"/>
    <x v="1026"/>
    <n v="5"/>
    <n v="258.93"/>
    <n v="90833"/>
    <n v="55.99"/>
    <x v="2"/>
  </r>
  <r>
    <n v="2481"/>
    <s v="Kelly Sawyer"/>
    <x v="0"/>
    <n v="7.0000000000000007E-2"/>
    <n v="5.18"/>
    <n v="5.74"/>
    <x v="2"/>
    <x v="3"/>
    <s v="Office Supplies"/>
    <x v="5"/>
    <s v="Small Box"/>
    <s v="Wilson Jones Impact Binders"/>
    <n v="0.36"/>
    <s v="United States"/>
    <x v="0"/>
    <x v="17"/>
    <x v="580"/>
    <n v="70506"/>
    <x v="94"/>
    <d v="2015-04-08T00:00:00"/>
    <x v="1027"/>
    <n v="14"/>
    <n v="79.61"/>
    <n v="91000"/>
    <n v="5.1099999999999994"/>
    <x v="0"/>
  </r>
  <r>
    <n v="1618"/>
    <s v="June Roberts"/>
    <x v="1"/>
    <n v="0.09"/>
    <n v="12.88"/>
    <n v="4.59"/>
    <x v="1"/>
    <x v="1"/>
    <s v="Office Supplies"/>
    <x v="16"/>
    <s v="Wrap Bag"/>
    <s v="Martin-Yale Premier Letter Opener"/>
    <n v="0.82"/>
    <s v="United States"/>
    <x v="1"/>
    <x v="2"/>
    <x v="519"/>
    <n v="46322"/>
    <x v="94"/>
    <d v="2015-04-06T00:00:00"/>
    <x v="1028"/>
    <n v="13"/>
    <n v="158.13"/>
    <n v="90248"/>
    <n v="12.790000000000001"/>
    <x v="1"/>
  </r>
  <r>
    <n v="1620"/>
    <s v="Gerald Petty"/>
    <x v="1"/>
    <n v="0.02"/>
    <n v="45.99"/>
    <n v="4.99"/>
    <x v="2"/>
    <x v="1"/>
    <s v="Technology"/>
    <x v="12"/>
    <s v="Small Box"/>
    <s v="600 Series Non-Flip"/>
    <n v="0.56999999999999995"/>
    <s v="United States"/>
    <x v="3"/>
    <x v="28"/>
    <x v="581"/>
    <n v="17602"/>
    <x v="94"/>
    <d v="2015-04-07T00:00:00"/>
    <x v="1029"/>
    <n v="4"/>
    <n v="163.01"/>
    <n v="90248"/>
    <n v="45.97"/>
    <x v="3"/>
  </r>
  <r>
    <n v="3279"/>
    <s v="Ricky Allred"/>
    <x v="1"/>
    <n v="0.06"/>
    <n v="89.83"/>
    <n v="35"/>
    <x v="1"/>
    <x v="2"/>
    <s v="Office Supplies"/>
    <x v="6"/>
    <s v="Large Box"/>
    <s v="Fellowes Officeware™ Wire Shelving"/>
    <n v="0.83"/>
    <s v="United States"/>
    <x v="0"/>
    <x v="23"/>
    <x v="461"/>
    <n v="29203"/>
    <x v="94"/>
    <d v="2015-04-08T00:00:00"/>
    <x v="1030"/>
    <n v="4"/>
    <n v="366.26"/>
    <n v="90766"/>
    <n v="89.77"/>
    <x v="0"/>
  </r>
  <r>
    <n v="3279"/>
    <s v="Ricky Allred"/>
    <x v="1"/>
    <n v="0.1"/>
    <n v="13.43"/>
    <n v="5.5"/>
    <x v="1"/>
    <x v="2"/>
    <s v="Office Supplies"/>
    <x v="6"/>
    <s v="Small Box"/>
    <s v="Fellowes Personal Hanging Folder Files, Navy"/>
    <n v="0.56999999999999995"/>
    <s v="United States"/>
    <x v="0"/>
    <x v="23"/>
    <x v="461"/>
    <n v="29203"/>
    <x v="94"/>
    <d v="2015-04-08T00:00:00"/>
    <x v="1031"/>
    <n v="12"/>
    <n v="157.99"/>
    <n v="90766"/>
    <n v="13.33"/>
    <x v="0"/>
  </r>
  <r>
    <n v="3279"/>
    <s v="Ricky Allred"/>
    <x v="1"/>
    <n v="0.01"/>
    <n v="125.99"/>
    <n v="7.69"/>
    <x v="1"/>
    <x v="2"/>
    <s v="Technology"/>
    <x v="12"/>
    <s v="Small Box"/>
    <s v="Timeport L7089"/>
    <n v="0.57999999999999996"/>
    <s v="United States"/>
    <x v="0"/>
    <x v="23"/>
    <x v="461"/>
    <n v="29203"/>
    <x v="94"/>
    <d v="2015-04-06T00:00:00"/>
    <x v="1032"/>
    <n v="11"/>
    <n v="1212.8800000000001"/>
    <n v="90766"/>
    <n v="125.97999999999999"/>
    <x v="0"/>
  </r>
  <r>
    <n v="2240"/>
    <s v="Maurice Kelly"/>
    <x v="2"/>
    <n v="0.01"/>
    <n v="13.43"/>
    <n v="5.5"/>
    <x v="2"/>
    <x v="3"/>
    <s v="Office Supplies"/>
    <x v="6"/>
    <s v="Small Box"/>
    <s v="Fellowes Personal Hanging Folder Files, Navy"/>
    <n v="0.56999999999999995"/>
    <s v="United States"/>
    <x v="0"/>
    <x v="12"/>
    <x v="582"/>
    <n v="33801"/>
    <x v="94"/>
    <d v="2015-04-13T00:00:00"/>
    <x v="1033"/>
    <n v="7"/>
    <n v="99.75"/>
    <n v="89102"/>
    <n v="13.42"/>
    <x v="0"/>
  </r>
  <r>
    <n v="2334"/>
    <s v="Stephanie Hawkins"/>
    <x v="2"/>
    <n v="0.06"/>
    <n v="60.65"/>
    <n v="12.23"/>
    <x v="1"/>
    <x v="1"/>
    <s v="Furniture"/>
    <x v="11"/>
    <s v="Medium Box"/>
    <s v="Tenex Traditional Chairmats for Medium Pile Carpet, Standard Lip, 36&quot; x 48&quot;"/>
    <n v="0.64"/>
    <s v="United States"/>
    <x v="1"/>
    <x v="30"/>
    <x v="583"/>
    <n v="53220"/>
    <x v="94"/>
    <d v="2015-04-08T00:00:00"/>
    <x v="1034"/>
    <n v="10"/>
    <n v="618.85"/>
    <n v="89608"/>
    <n v="60.589999999999996"/>
    <x v="1"/>
  </r>
  <r>
    <n v="2874"/>
    <s v="Marian Willis"/>
    <x v="2"/>
    <n v="0.05"/>
    <n v="4.84"/>
    <n v="0.71"/>
    <x v="1"/>
    <x v="2"/>
    <s v="Office Supplies"/>
    <x v="2"/>
    <s v="Wrap Bag"/>
    <s v="*Staples* Highlighting Markers"/>
    <n v="0.52"/>
    <s v="United States"/>
    <x v="1"/>
    <x v="13"/>
    <x v="584"/>
    <n v="68128"/>
    <x v="94"/>
    <d v="2015-04-15T00:00:00"/>
    <x v="1035"/>
    <n v="4"/>
    <n v="19.489999999999998"/>
    <n v="89873"/>
    <n v="4.79"/>
    <x v="1"/>
  </r>
  <r>
    <n v="102"/>
    <s v="Caroline Johnston"/>
    <x v="4"/>
    <n v="0.04"/>
    <n v="300.98"/>
    <n v="54.92"/>
    <x v="0"/>
    <x v="1"/>
    <s v="Furniture"/>
    <x v="10"/>
    <s v="Jumbo Box"/>
    <s v="Atlantic Metals Mobile 5-Shelf Bookcases, Custom Colors"/>
    <n v="0.55000000000000004"/>
    <s v="United States"/>
    <x v="3"/>
    <x v="35"/>
    <x v="203"/>
    <n v="2129"/>
    <x v="94"/>
    <d v="2015-04-07T00:00:00"/>
    <x v="1036"/>
    <n v="31"/>
    <n v="9459.94"/>
    <n v="42599"/>
    <n v="300.94"/>
    <x v="3"/>
  </r>
  <r>
    <n v="107"/>
    <s v="Lois Hamilton"/>
    <x v="4"/>
    <n v="0.04"/>
    <n v="300.98"/>
    <n v="54.92"/>
    <x v="0"/>
    <x v="1"/>
    <s v="Furniture"/>
    <x v="10"/>
    <s v="Jumbo Box"/>
    <s v="Atlantic Metals Mobile 5-Shelf Bookcases, Custom Colors"/>
    <n v="0.55000000000000004"/>
    <s v="United States"/>
    <x v="3"/>
    <x v="47"/>
    <x v="585"/>
    <n v="3820"/>
    <x v="94"/>
    <d v="2015-04-07T00:00:00"/>
    <x v="1037"/>
    <n v="8"/>
    <n v="2441.27"/>
    <n v="88204"/>
    <n v="300.94"/>
    <x v="3"/>
  </r>
  <r>
    <n v="786"/>
    <s v="Jason Bray"/>
    <x v="4"/>
    <n v="0"/>
    <n v="8.34"/>
    <n v="4.82"/>
    <x v="1"/>
    <x v="2"/>
    <s v="Office Supplies"/>
    <x v="7"/>
    <s v="Small Box"/>
    <s v="Southworth 25% Cotton Antique Laid Paper &amp; Envelopes"/>
    <n v="0.4"/>
    <s v="United States"/>
    <x v="2"/>
    <x v="8"/>
    <x v="586"/>
    <n v="92691"/>
    <x v="94"/>
    <d v="2015-04-07T00:00:00"/>
    <x v="1038"/>
    <n v="9"/>
    <n v="76.23"/>
    <n v="91513"/>
    <n v="8.34"/>
    <x v="2"/>
  </r>
  <r>
    <n v="1730"/>
    <s v="Kerry Wilkerson"/>
    <x v="1"/>
    <n v="0.1"/>
    <n v="65.989999999999995"/>
    <n v="3.99"/>
    <x v="2"/>
    <x v="0"/>
    <s v="Technology"/>
    <x v="12"/>
    <s v="Small Box"/>
    <s v="StarTAC 7760"/>
    <n v="0.59"/>
    <s v="United States"/>
    <x v="2"/>
    <x v="37"/>
    <x v="417"/>
    <n v="83843"/>
    <x v="95"/>
    <d v="2015-04-09T00:00:00"/>
    <x v="1039"/>
    <n v="5"/>
    <n v="272.86"/>
    <n v="90653"/>
    <n v="65.89"/>
    <x v="2"/>
  </r>
  <r>
    <n v="1957"/>
    <s v="Ted Crowder"/>
    <x v="1"/>
    <n v="0.09"/>
    <n v="77.510000000000005"/>
    <n v="4"/>
    <x v="1"/>
    <x v="1"/>
    <s v="Technology"/>
    <x v="1"/>
    <s v="Small Box"/>
    <s v="Micro Innovations Media Access Pro Keyboard"/>
    <n v="0.76"/>
    <s v="United States"/>
    <x v="1"/>
    <x v="6"/>
    <x v="277"/>
    <n v="63130"/>
    <x v="95"/>
    <d v="2015-04-09T00:00:00"/>
    <x v="1040"/>
    <n v="1"/>
    <n v="77.47"/>
    <n v="89818"/>
    <n v="77.42"/>
    <x v="1"/>
  </r>
  <r>
    <n v="268"/>
    <s v="James Beck"/>
    <x v="2"/>
    <n v="0.02"/>
    <n v="5.58"/>
    <n v="5.3"/>
    <x v="1"/>
    <x v="2"/>
    <s v="Office Supplies"/>
    <x v="15"/>
    <s v="Small Box"/>
    <s v="Staples Brown Kraft Recycled Clasp Envelopes"/>
    <n v="0.35"/>
    <s v="United States"/>
    <x v="2"/>
    <x v="41"/>
    <x v="587"/>
    <n v="86001"/>
    <x v="95"/>
    <d v="2015-04-12T00:00:00"/>
    <x v="1041"/>
    <n v="3"/>
    <n v="18.670000000000002"/>
    <n v="88941"/>
    <n v="5.5600000000000005"/>
    <x v="2"/>
  </r>
  <r>
    <n v="268"/>
    <s v="James Beck"/>
    <x v="2"/>
    <n v="0.03"/>
    <n v="40.89"/>
    <n v="18.98"/>
    <x v="1"/>
    <x v="2"/>
    <s v="Furniture"/>
    <x v="11"/>
    <s v="Small Box"/>
    <s v="Eldon Executive Woodline II Cherry Finish Desk Accessories"/>
    <n v="0.56999999999999995"/>
    <s v="United States"/>
    <x v="2"/>
    <x v="41"/>
    <x v="587"/>
    <n v="86001"/>
    <x v="95"/>
    <d v="2015-04-14T00:00:00"/>
    <x v="1042"/>
    <n v="5"/>
    <n v="210.77"/>
    <n v="88941"/>
    <n v="40.86"/>
    <x v="2"/>
  </r>
  <r>
    <n v="272"/>
    <s v="Eleanor Swain"/>
    <x v="2"/>
    <n v="0.02"/>
    <n v="5.58"/>
    <n v="5.3"/>
    <x v="1"/>
    <x v="2"/>
    <s v="Office Supplies"/>
    <x v="15"/>
    <s v="Small Box"/>
    <s v="Staples Brown Kraft Recycled Clasp Envelopes"/>
    <n v="0.35"/>
    <s v="United States"/>
    <x v="0"/>
    <x v="9"/>
    <x v="170"/>
    <n v="28204"/>
    <x v="95"/>
    <d v="2015-04-12T00:00:00"/>
    <x v="1043"/>
    <n v="11"/>
    <n v="68.459999999999994"/>
    <n v="5509"/>
    <n v="5.5600000000000005"/>
    <x v="0"/>
  </r>
  <r>
    <n v="272"/>
    <s v="Eleanor Swain"/>
    <x v="2"/>
    <n v="0.03"/>
    <n v="40.89"/>
    <n v="18.98"/>
    <x v="1"/>
    <x v="2"/>
    <s v="Furniture"/>
    <x v="11"/>
    <s v="Small Box"/>
    <s v="Eldon Executive Woodline II Cherry Finish Desk Accessories"/>
    <n v="0.56999999999999995"/>
    <s v="United States"/>
    <x v="0"/>
    <x v="9"/>
    <x v="170"/>
    <n v="28204"/>
    <x v="95"/>
    <d v="2015-04-14T00:00:00"/>
    <x v="1044"/>
    <n v="21"/>
    <n v="885.23"/>
    <n v="5509"/>
    <n v="40.86"/>
    <x v="0"/>
  </r>
  <r>
    <n v="696"/>
    <s v="Johnny Reid"/>
    <x v="2"/>
    <n v="0.1"/>
    <n v="40.479999999999997"/>
    <n v="19.989999999999998"/>
    <x v="1"/>
    <x v="3"/>
    <s v="Technology"/>
    <x v="1"/>
    <s v="Small Box"/>
    <s v="Keytronic Designer 104- Key Black Keyboard"/>
    <n v="0.77"/>
    <s v="United States"/>
    <x v="1"/>
    <x v="2"/>
    <x v="536"/>
    <n v="46307"/>
    <x v="95"/>
    <d v="2015-04-09T00:00:00"/>
    <x v="1045"/>
    <n v="9"/>
    <n v="355.84"/>
    <n v="89848"/>
    <n v="40.379999999999995"/>
    <x v="1"/>
  </r>
  <r>
    <n v="698"/>
    <s v="Nelson Hensley"/>
    <x v="2"/>
    <n v="0.1"/>
    <n v="40.479999999999997"/>
    <n v="19.989999999999998"/>
    <x v="1"/>
    <x v="3"/>
    <s v="Technology"/>
    <x v="1"/>
    <s v="Small Box"/>
    <s v="Keytronic Designer 104- Key Black Keyboard"/>
    <n v="0.77"/>
    <s v="United States"/>
    <x v="2"/>
    <x v="4"/>
    <x v="20"/>
    <n v="98105"/>
    <x v="95"/>
    <d v="2015-04-09T00:00:00"/>
    <x v="1045"/>
    <n v="36"/>
    <n v="1423.35"/>
    <n v="8994"/>
    <n v="40.379999999999995"/>
    <x v="2"/>
  </r>
  <r>
    <n v="683"/>
    <s v="Seth Merrill"/>
    <x v="4"/>
    <n v="0.06"/>
    <n v="17.670000000000002"/>
    <n v="8.99"/>
    <x v="2"/>
    <x v="0"/>
    <s v="Furniture"/>
    <x v="11"/>
    <s v="Small Pack"/>
    <s v="Executive Impressions 12&quot; Wall Clock"/>
    <n v="0.47"/>
    <s v="United States"/>
    <x v="1"/>
    <x v="13"/>
    <x v="444"/>
    <n v="68046"/>
    <x v="95"/>
    <d v="2015-04-08T00:00:00"/>
    <x v="1046"/>
    <n v="4"/>
    <n v="69.959999999999994"/>
    <n v="87765"/>
    <n v="17.610000000000003"/>
    <x v="1"/>
  </r>
  <r>
    <n v="1410"/>
    <s v="Charles Ward"/>
    <x v="4"/>
    <n v="0"/>
    <n v="65.989999999999995"/>
    <n v="5.26"/>
    <x v="1"/>
    <x v="3"/>
    <s v="Technology"/>
    <x v="12"/>
    <s v="Small Box"/>
    <s v="g520"/>
    <n v="0.59"/>
    <s v="United States"/>
    <x v="2"/>
    <x v="8"/>
    <x v="588"/>
    <n v="92553"/>
    <x v="95"/>
    <d v="2015-04-08T00:00:00"/>
    <x v="1047"/>
    <n v="9"/>
    <n v="536.23"/>
    <n v="87086"/>
    <n v="65.989999999999995"/>
    <x v="2"/>
  </r>
  <r>
    <n v="1413"/>
    <s v="Pamela Wiley"/>
    <x v="4"/>
    <n v="0"/>
    <n v="65.989999999999995"/>
    <n v="5.26"/>
    <x v="1"/>
    <x v="3"/>
    <s v="Technology"/>
    <x v="12"/>
    <s v="Small Box"/>
    <s v="g520"/>
    <n v="0.59"/>
    <s v="United States"/>
    <x v="3"/>
    <x v="35"/>
    <x v="203"/>
    <n v="2113"/>
    <x v="95"/>
    <d v="2015-04-08T00:00:00"/>
    <x v="1048"/>
    <n v="36"/>
    <n v="2144.92"/>
    <n v="10277"/>
    <n v="65.989999999999995"/>
    <x v="3"/>
  </r>
  <r>
    <n v="2196"/>
    <s v="Gene Heath Cross"/>
    <x v="4"/>
    <n v="0.03"/>
    <n v="27.48"/>
    <n v="4"/>
    <x v="1"/>
    <x v="0"/>
    <s v="Technology"/>
    <x v="1"/>
    <s v="Small Box"/>
    <s v="Belkin MediaBoard 104- Keyboard"/>
    <n v="0.75"/>
    <s v="United States"/>
    <x v="3"/>
    <x v="11"/>
    <x v="589"/>
    <n v="14701"/>
    <x v="95"/>
    <d v="2015-04-08T00:00:00"/>
    <x v="1049"/>
    <n v="11"/>
    <n v="294.97000000000003"/>
    <n v="89175"/>
    <n v="27.45"/>
    <x v="3"/>
  </r>
  <r>
    <n v="2196"/>
    <s v="Gene Heath Cross"/>
    <x v="4"/>
    <n v="0.1"/>
    <n v="179.99"/>
    <n v="19.989999999999998"/>
    <x v="1"/>
    <x v="0"/>
    <s v="Technology"/>
    <x v="1"/>
    <s v="Small Box"/>
    <s v="Motorola SB4200 Cable Modem"/>
    <n v="0.48"/>
    <s v="United States"/>
    <x v="3"/>
    <x v="11"/>
    <x v="589"/>
    <n v="14701"/>
    <x v="95"/>
    <d v="2015-04-08T00:00:00"/>
    <x v="1050"/>
    <n v="14"/>
    <n v="2458.0500000000002"/>
    <n v="89175"/>
    <n v="179.89000000000001"/>
    <x v="3"/>
  </r>
  <r>
    <n v="2196"/>
    <s v="Gene Heath Cross"/>
    <x v="4"/>
    <n v="0.1"/>
    <n v="140.85"/>
    <n v="19.989999999999998"/>
    <x v="1"/>
    <x v="0"/>
    <s v="Office Supplies"/>
    <x v="6"/>
    <s v="Small Box"/>
    <s v="Fellowes Strictly Business® Drawer File, Letter/Legal Size"/>
    <n v="0.73"/>
    <s v="United States"/>
    <x v="3"/>
    <x v="11"/>
    <x v="589"/>
    <n v="14701"/>
    <x v="95"/>
    <d v="2015-04-09T00:00:00"/>
    <x v="1051"/>
    <n v="19"/>
    <n v="2465.75"/>
    <n v="89175"/>
    <n v="140.75"/>
    <x v="3"/>
  </r>
  <r>
    <n v="2073"/>
    <s v="Evan Kelley"/>
    <x v="3"/>
    <n v="0.05"/>
    <n v="291.73"/>
    <n v="48.8"/>
    <x v="0"/>
    <x v="1"/>
    <s v="Furniture"/>
    <x v="9"/>
    <s v="Jumbo Drum"/>
    <s v="Hon 4070 Series Pagoda™ Armless Upholstered Stacking Chairs"/>
    <n v="0.56000000000000005"/>
    <s v="United States"/>
    <x v="1"/>
    <x v="25"/>
    <x v="590"/>
    <n v="48135"/>
    <x v="95"/>
    <d v="2015-04-09T00:00:00"/>
    <x v="1052"/>
    <n v="6"/>
    <n v="1818.41"/>
    <n v="88557"/>
    <n v="291.68"/>
    <x v="1"/>
  </r>
  <r>
    <n v="2539"/>
    <s v="Max Hubbard"/>
    <x v="3"/>
    <n v="0.08"/>
    <n v="12.53"/>
    <n v="0.5"/>
    <x v="1"/>
    <x v="2"/>
    <s v="Office Supplies"/>
    <x v="13"/>
    <s v="Small Box"/>
    <s v="Avery 485"/>
    <n v="0.38"/>
    <s v="United States"/>
    <x v="0"/>
    <x v="12"/>
    <x v="591"/>
    <n v="32789"/>
    <x v="95"/>
    <d v="2015-04-08T00:00:00"/>
    <x v="1053"/>
    <n v="5"/>
    <n v="61.1"/>
    <n v="91017"/>
    <n v="12.45"/>
    <x v="0"/>
  </r>
  <r>
    <n v="2540"/>
    <s v="Helen Ferguson"/>
    <x v="3"/>
    <n v="0.02"/>
    <n v="178.47"/>
    <n v="19.989999999999998"/>
    <x v="1"/>
    <x v="2"/>
    <s v="Office Supplies"/>
    <x v="6"/>
    <s v="Small Box"/>
    <s v="Hot File® 7-Pocket, Floor Stand"/>
    <n v="0.55000000000000004"/>
    <s v="United States"/>
    <x v="0"/>
    <x v="12"/>
    <x v="592"/>
    <n v="32708"/>
    <x v="95"/>
    <d v="2015-04-08T00:00:00"/>
    <x v="1054"/>
    <n v="1"/>
    <n v="193.81"/>
    <n v="91017"/>
    <n v="178.45"/>
    <x v="0"/>
  </r>
  <r>
    <n v="15"/>
    <s v="Timothy Reese"/>
    <x v="0"/>
    <n v="0"/>
    <n v="4.42"/>
    <n v="4.99"/>
    <x v="1"/>
    <x v="0"/>
    <s v="Office Supplies"/>
    <x v="15"/>
    <s v="Small Box"/>
    <s v="Grip Seal Envelopes"/>
    <n v="0.38"/>
    <s v="United States"/>
    <x v="3"/>
    <x v="11"/>
    <x v="593"/>
    <n v="11787"/>
    <x v="96"/>
    <d v="2015-04-09T00:00:00"/>
    <x v="1055"/>
    <n v="7"/>
    <n v="33.47"/>
    <n v="86837"/>
    <n v="4.42"/>
    <x v="3"/>
  </r>
  <r>
    <n v="1935"/>
    <s v="Diana Coble Hubbard"/>
    <x v="0"/>
    <n v="0.01"/>
    <n v="42.98"/>
    <n v="4.62"/>
    <x v="2"/>
    <x v="3"/>
    <s v="Office Supplies"/>
    <x v="8"/>
    <s v="Small Box"/>
    <s v="Belkin F9M820V08 8 Outlet Surge"/>
    <n v="0.56000000000000005"/>
    <s v="United States"/>
    <x v="1"/>
    <x v="18"/>
    <x v="594"/>
    <n v="75051"/>
    <x v="96"/>
    <d v="2015-04-10T00:00:00"/>
    <x v="1056"/>
    <n v="9"/>
    <n v="413.73"/>
    <n v="86686"/>
    <n v="42.97"/>
    <x v="1"/>
  </r>
  <r>
    <n v="2655"/>
    <s v="Benjamin Lam"/>
    <x v="0"/>
    <n v="7.0000000000000007E-2"/>
    <n v="2.94"/>
    <n v="0.81"/>
    <x v="1"/>
    <x v="3"/>
    <s v="Office Supplies"/>
    <x v="2"/>
    <s v="Wrap Bag"/>
    <s v="Prang Colored Pencils"/>
    <n v="0.4"/>
    <s v="United States"/>
    <x v="0"/>
    <x v="5"/>
    <x v="78"/>
    <n v="30318"/>
    <x v="96"/>
    <d v="2015-04-09T00:00:00"/>
    <x v="1057"/>
    <n v="10"/>
    <n v="29.88"/>
    <n v="86064"/>
    <n v="2.87"/>
    <x v="0"/>
  </r>
  <r>
    <n v="3098"/>
    <s v="Lorraine Boykin"/>
    <x v="0"/>
    <n v="0.05"/>
    <n v="35.44"/>
    <n v="5.09"/>
    <x v="1"/>
    <x v="1"/>
    <s v="Office Supplies"/>
    <x v="7"/>
    <s v="Small Box"/>
    <s v="Xerox 1932"/>
    <n v="0.38"/>
    <s v="United States"/>
    <x v="3"/>
    <x v="11"/>
    <x v="394"/>
    <n v="11967"/>
    <x v="96"/>
    <d v="2015-04-09T00:00:00"/>
    <x v="1058"/>
    <n v="10"/>
    <n v="348.08"/>
    <n v="89314"/>
    <n v="35.39"/>
    <x v="3"/>
  </r>
  <r>
    <n v="1614"/>
    <s v="Wayne Lutz"/>
    <x v="2"/>
    <n v="0.06"/>
    <n v="40.97"/>
    <n v="1.99"/>
    <x v="1"/>
    <x v="1"/>
    <s v="Technology"/>
    <x v="1"/>
    <s v="Small Pack"/>
    <s v="TDK 4.7GB DVD-R Spindle, 15/Pack"/>
    <n v="0.42"/>
    <s v="United States"/>
    <x v="3"/>
    <x v="35"/>
    <x v="595"/>
    <n v="1748"/>
    <x v="96"/>
    <d v="2015-04-12T00:00:00"/>
    <x v="1059"/>
    <n v="12"/>
    <n v="494.49"/>
    <n v="87823"/>
    <n v="40.909999999999997"/>
    <x v="3"/>
  </r>
  <r>
    <n v="1018"/>
    <s v="Meredith Humphrey"/>
    <x v="4"/>
    <n v="0.05"/>
    <n v="35.89"/>
    <n v="14.72"/>
    <x v="1"/>
    <x v="2"/>
    <s v="Office Supplies"/>
    <x v="15"/>
    <s v="Small Box"/>
    <s v="Jet-Pak Recycled Peel 'N' Seal Padded Mailers"/>
    <n v="0.4"/>
    <s v="United States"/>
    <x v="0"/>
    <x v="9"/>
    <x v="596"/>
    <n v="27511"/>
    <x v="96"/>
    <d v="2015-04-09T00:00:00"/>
    <x v="1060"/>
    <n v="19"/>
    <n v="680.39"/>
    <n v="88391"/>
    <n v="35.840000000000003"/>
    <x v="0"/>
  </r>
  <r>
    <n v="1018"/>
    <s v="Meredith Humphrey"/>
    <x v="4"/>
    <n v="0"/>
    <n v="11.48"/>
    <n v="5.43"/>
    <x v="1"/>
    <x v="2"/>
    <s v="Office Supplies"/>
    <x v="7"/>
    <s v="Small Box"/>
    <s v="Personal Creations™ Ink Jet Cards and Labels"/>
    <n v="0.36"/>
    <s v="United States"/>
    <x v="0"/>
    <x v="9"/>
    <x v="596"/>
    <n v="27511"/>
    <x v="96"/>
    <d v="2015-04-08T00:00:00"/>
    <x v="1061"/>
    <n v="6"/>
    <n v="75.52"/>
    <n v="88391"/>
    <n v="11.48"/>
    <x v="0"/>
  </r>
  <r>
    <n v="2561"/>
    <s v="Laurie Moon"/>
    <x v="3"/>
    <n v="7.0000000000000007E-2"/>
    <n v="3.98"/>
    <n v="5.26"/>
    <x v="1"/>
    <x v="1"/>
    <s v="Office Supplies"/>
    <x v="5"/>
    <s v="Small Box"/>
    <s v="Ibico Presentation Index for Binding Systems"/>
    <n v="0.38"/>
    <s v="United States"/>
    <x v="3"/>
    <x v="11"/>
    <x v="510"/>
    <n v="10562"/>
    <x v="96"/>
    <d v="2015-04-10T00:00:00"/>
    <x v="1062"/>
    <n v="7"/>
    <n v="29.77"/>
    <n v="86466"/>
    <n v="3.91"/>
    <x v="3"/>
  </r>
  <r>
    <n v="2561"/>
    <s v="Laurie Moon"/>
    <x v="3"/>
    <n v="7.0000000000000007E-2"/>
    <n v="12.22"/>
    <n v="2.85"/>
    <x v="1"/>
    <x v="1"/>
    <s v="Furniture"/>
    <x v="11"/>
    <s v="Small Pack"/>
    <s v="Aluminum Document Frame"/>
    <n v="0.55000000000000004"/>
    <s v="United States"/>
    <x v="3"/>
    <x v="11"/>
    <x v="510"/>
    <n v="10562"/>
    <x v="96"/>
    <d v="2015-04-08T00:00:00"/>
    <x v="1063"/>
    <n v="12"/>
    <n v="147.19"/>
    <n v="86466"/>
    <n v="12.15"/>
    <x v="3"/>
  </r>
  <r>
    <n v="2563"/>
    <s v="Karen Warren"/>
    <x v="3"/>
    <n v="0.08"/>
    <n v="4.55"/>
    <n v="1.49"/>
    <x v="1"/>
    <x v="2"/>
    <s v="Office Supplies"/>
    <x v="5"/>
    <s v="Small Box"/>
    <s v="Presstex Flexible Ring Binders"/>
    <n v="0.35"/>
    <s v="United States"/>
    <x v="1"/>
    <x v="7"/>
    <x v="597"/>
    <n v="55432"/>
    <x v="96"/>
    <d v="2015-04-09T00:00:00"/>
    <x v="1064"/>
    <n v="9"/>
    <n v="39.17"/>
    <n v="91447"/>
    <n v="4.47"/>
    <x v="1"/>
  </r>
  <r>
    <n v="2699"/>
    <s v="Marcia Greenberg"/>
    <x v="3"/>
    <n v="0.04"/>
    <n v="70.98"/>
    <n v="26.74"/>
    <x v="0"/>
    <x v="3"/>
    <s v="Furniture"/>
    <x v="10"/>
    <s v="Jumbo Box"/>
    <s v="Hon Metal Bookcases, Black"/>
    <n v="0.6"/>
    <s v="United States"/>
    <x v="2"/>
    <x v="41"/>
    <x v="598"/>
    <n v="86442"/>
    <x v="96"/>
    <d v="2015-04-10T00:00:00"/>
    <x v="1065"/>
    <n v="19"/>
    <n v="1345.33"/>
    <n v="87679"/>
    <n v="70.94"/>
    <x v="2"/>
  </r>
  <r>
    <n v="123"/>
    <s v="Shawn Stern"/>
    <x v="0"/>
    <n v="0.06"/>
    <n v="8.57"/>
    <n v="6.14"/>
    <x v="1"/>
    <x v="2"/>
    <s v="Office Supplies"/>
    <x v="16"/>
    <s v="Small Pack"/>
    <s v="Acme® Office Executive Series Stainless Steel Trimmers"/>
    <n v="0.59"/>
    <s v="United States"/>
    <x v="0"/>
    <x v="21"/>
    <x v="599"/>
    <n v="22102"/>
    <x v="97"/>
    <d v="2015-04-10T00:00:00"/>
    <x v="1066"/>
    <n v="11"/>
    <n v="94.97"/>
    <n v="90669"/>
    <n v="8.51"/>
    <x v="0"/>
  </r>
  <r>
    <n v="1186"/>
    <s v="Glenda Herbert"/>
    <x v="0"/>
    <n v="7.0000000000000007E-2"/>
    <n v="400.97"/>
    <n v="48.26"/>
    <x v="0"/>
    <x v="1"/>
    <s v="Technology"/>
    <x v="3"/>
    <s v="Jumbo Box"/>
    <s v="Hewlett-Packard Deskjet 1220Cse Color Inkjet Printer"/>
    <n v="0.36"/>
    <s v="United States"/>
    <x v="2"/>
    <x v="8"/>
    <x v="600"/>
    <n v="92646"/>
    <x v="97"/>
    <d v="2015-04-10T00:00:00"/>
    <x v="1067"/>
    <n v="10"/>
    <n v="3741.39"/>
    <n v="85939"/>
    <n v="400.90000000000003"/>
    <x v="2"/>
  </r>
  <r>
    <n v="1233"/>
    <s v="Gary Hester"/>
    <x v="0"/>
    <n v="0.1"/>
    <n v="120.98"/>
    <n v="9.07"/>
    <x v="2"/>
    <x v="1"/>
    <s v="Office Supplies"/>
    <x v="5"/>
    <s v="Small Box"/>
    <s v="GBC VeloBinder Electric Binding Machine"/>
    <n v="0.35"/>
    <s v="United States"/>
    <x v="1"/>
    <x v="18"/>
    <x v="601"/>
    <n v="75028"/>
    <x v="97"/>
    <d v="2015-04-11T00:00:00"/>
    <x v="1068"/>
    <n v="5"/>
    <n v="568.24"/>
    <n v="89375"/>
    <n v="120.88000000000001"/>
    <x v="1"/>
  </r>
  <r>
    <n v="1233"/>
    <s v="Gary Hester"/>
    <x v="0"/>
    <n v="0.02"/>
    <n v="152.47999999999999"/>
    <n v="6.5"/>
    <x v="2"/>
    <x v="1"/>
    <s v="Technology"/>
    <x v="1"/>
    <s v="Small Box"/>
    <s v="Adesso Programmable 142-Key Keyboard"/>
    <n v="0.74"/>
    <s v="United States"/>
    <x v="1"/>
    <x v="18"/>
    <x v="601"/>
    <n v="75028"/>
    <x v="97"/>
    <d v="2015-04-11T00:00:00"/>
    <x v="1069"/>
    <n v="1"/>
    <n v="162.91"/>
    <n v="89375"/>
    <n v="152.45999999999998"/>
    <x v="1"/>
  </r>
  <r>
    <n v="1178"/>
    <s v="Sandy Hunt"/>
    <x v="1"/>
    <n v="0.03"/>
    <n v="4.4800000000000004"/>
    <n v="49"/>
    <x v="1"/>
    <x v="1"/>
    <s v="Office Supplies"/>
    <x v="8"/>
    <s v="Large Box"/>
    <s v="Hoover Portapower™ Portable Vacuum"/>
    <n v="0.6"/>
    <s v="United States"/>
    <x v="0"/>
    <x v="12"/>
    <x v="602"/>
    <n v="32701"/>
    <x v="97"/>
    <d v="2015-04-11T00:00:00"/>
    <x v="1070"/>
    <n v="2"/>
    <n v="21.46"/>
    <n v="89787"/>
    <n v="4.45"/>
    <x v="0"/>
  </r>
  <r>
    <n v="1178"/>
    <s v="Sandy Hunt"/>
    <x v="1"/>
    <n v="0.06"/>
    <n v="350.99"/>
    <n v="39"/>
    <x v="0"/>
    <x v="1"/>
    <s v="Furniture"/>
    <x v="9"/>
    <s v="Jumbo Drum"/>
    <s v="Global Leather Executive Chair"/>
    <n v="0.55000000000000004"/>
    <s v="United States"/>
    <x v="0"/>
    <x v="12"/>
    <x v="602"/>
    <n v="32701"/>
    <x v="97"/>
    <d v="2015-04-11T00:00:00"/>
    <x v="1071"/>
    <n v="10"/>
    <n v="3506.78"/>
    <n v="89787"/>
    <n v="350.93"/>
    <x v="0"/>
  </r>
  <r>
    <n v="1178"/>
    <s v="Sandy Hunt"/>
    <x v="1"/>
    <n v="0.09"/>
    <n v="40.98"/>
    <n v="6.5"/>
    <x v="2"/>
    <x v="1"/>
    <s v="Technology"/>
    <x v="1"/>
    <s v="Small Box"/>
    <s v="Targus USB Numeric Keypad"/>
    <n v="0.74"/>
    <s v="United States"/>
    <x v="0"/>
    <x v="12"/>
    <x v="602"/>
    <n v="32701"/>
    <x v="97"/>
    <d v="2015-04-11T00:00:00"/>
    <x v="1072"/>
    <n v="7"/>
    <n v="267.69"/>
    <n v="89787"/>
    <n v="40.889999999999993"/>
    <x v="0"/>
  </r>
  <r>
    <n v="1250"/>
    <s v="Kara Patton"/>
    <x v="1"/>
    <n v="0"/>
    <n v="3.89"/>
    <n v="7.01"/>
    <x v="1"/>
    <x v="3"/>
    <s v="Office Supplies"/>
    <x v="5"/>
    <s v="Small Box"/>
    <s v="Avery Binder Labels"/>
    <n v="0.37"/>
    <s v="United States"/>
    <x v="1"/>
    <x v="10"/>
    <x v="603"/>
    <n v="60110"/>
    <x v="97"/>
    <d v="2015-04-09T00:00:00"/>
    <x v="1073"/>
    <n v="21"/>
    <n v="85.64"/>
    <n v="87877"/>
    <n v="3.89"/>
    <x v="1"/>
  </r>
  <r>
    <n v="1250"/>
    <s v="Kara Patton"/>
    <x v="1"/>
    <n v="0.09"/>
    <n v="120.98"/>
    <n v="30"/>
    <x v="0"/>
    <x v="3"/>
    <s v="Furniture"/>
    <x v="9"/>
    <s v="Jumbo Drum"/>
    <s v="Hon Every-Day® Chair Series Swivel Task Chairs"/>
    <n v="0.64"/>
    <s v="United States"/>
    <x v="1"/>
    <x v="10"/>
    <x v="603"/>
    <n v="60110"/>
    <x v="97"/>
    <d v="2015-04-11T00:00:00"/>
    <x v="1074"/>
    <n v="22"/>
    <n v="2508.15"/>
    <n v="87877"/>
    <n v="120.89"/>
    <x v="1"/>
  </r>
  <r>
    <n v="1250"/>
    <s v="Kara Patton"/>
    <x v="1"/>
    <n v="0.1"/>
    <n v="30.98"/>
    <n v="5.76"/>
    <x v="1"/>
    <x v="3"/>
    <s v="Office Supplies"/>
    <x v="7"/>
    <s v="Small Box"/>
    <s v="IBM Multi-Purpose Copy Paper, 8 1/2 x 11&quot;, Case"/>
    <n v="0.4"/>
    <s v="United States"/>
    <x v="1"/>
    <x v="10"/>
    <x v="603"/>
    <n v="60110"/>
    <x v="97"/>
    <d v="2015-04-10T00:00:00"/>
    <x v="1075"/>
    <n v="8"/>
    <n v="225.62"/>
    <n v="87877"/>
    <n v="30.88"/>
    <x v="1"/>
  </r>
  <r>
    <n v="2488"/>
    <s v="Gordon Walker"/>
    <x v="1"/>
    <n v="0.08"/>
    <n v="4.91"/>
    <n v="0.5"/>
    <x v="1"/>
    <x v="1"/>
    <s v="Office Supplies"/>
    <x v="13"/>
    <s v="Small Box"/>
    <s v="Avery 493"/>
    <n v="0.36"/>
    <s v="United States"/>
    <x v="0"/>
    <x v="1"/>
    <x v="604"/>
    <n v="72023"/>
    <x v="97"/>
    <d v="2015-04-09T00:00:00"/>
    <x v="1076"/>
    <n v="9"/>
    <n v="42.69"/>
    <n v="86887"/>
    <n v="4.83"/>
    <x v="0"/>
  </r>
  <r>
    <n v="2488"/>
    <s v="Gordon Walker"/>
    <x v="1"/>
    <n v="0.02"/>
    <n v="28.15"/>
    <n v="6.17"/>
    <x v="1"/>
    <x v="1"/>
    <s v="Office Supplies"/>
    <x v="2"/>
    <s v="Small Pack"/>
    <s v="Boston Model 1800 Electric Pencil Sharpener, Gray"/>
    <n v="0.55000000000000004"/>
    <s v="United States"/>
    <x v="0"/>
    <x v="1"/>
    <x v="604"/>
    <n v="72023"/>
    <x v="97"/>
    <d v="2015-04-10T00:00:00"/>
    <x v="1077"/>
    <n v="11"/>
    <n v="327.41000000000003"/>
    <n v="86887"/>
    <n v="28.13"/>
    <x v="0"/>
  </r>
  <r>
    <n v="2491"/>
    <s v="Sean N Boyer"/>
    <x v="1"/>
    <n v="0.08"/>
    <n v="4.91"/>
    <n v="0.5"/>
    <x v="1"/>
    <x v="1"/>
    <s v="Office Supplies"/>
    <x v="13"/>
    <s v="Small Box"/>
    <s v="Avery 493"/>
    <n v="0.36"/>
    <s v="United States"/>
    <x v="2"/>
    <x v="8"/>
    <x v="10"/>
    <n v="90045"/>
    <x v="97"/>
    <d v="2015-04-09T00:00:00"/>
    <x v="1078"/>
    <n v="36"/>
    <n v="170.75"/>
    <n v="14785"/>
    <n v="4.83"/>
    <x v="2"/>
  </r>
  <r>
    <n v="2491"/>
    <s v="Sean N Boyer"/>
    <x v="1"/>
    <n v="0.02"/>
    <n v="28.15"/>
    <n v="6.17"/>
    <x v="1"/>
    <x v="1"/>
    <s v="Office Supplies"/>
    <x v="2"/>
    <s v="Small Pack"/>
    <s v="Boston Model 1800 Electric Pencil Sharpener, Gray"/>
    <n v="0.55000000000000004"/>
    <s v="United States"/>
    <x v="2"/>
    <x v="8"/>
    <x v="10"/>
    <n v="90045"/>
    <x v="97"/>
    <d v="2015-04-10T00:00:00"/>
    <x v="1079"/>
    <n v="45"/>
    <n v="1339.42"/>
    <n v="14785"/>
    <n v="28.13"/>
    <x v="2"/>
  </r>
  <r>
    <n v="115"/>
    <s v="Dwight M Carr"/>
    <x v="2"/>
    <n v="7.0000000000000007E-2"/>
    <n v="2.12"/>
    <n v="1.99"/>
    <x v="1"/>
    <x v="2"/>
    <s v="Technology"/>
    <x v="1"/>
    <s v="Small Pack"/>
    <s v="Fuji Slim Jewel Case CD-R"/>
    <n v="0.55000000000000004"/>
    <s v="United States"/>
    <x v="2"/>
    <x v="14"/>
    <x v="605"/>
    <n v="97128"/>
    <x v="97"/>
    <d v="2015-04-11T00:00:00"/>
    <x v="1080"/>
    <n v="12"/>
    <n v="26.07"/>
    <n v="89585"/>
    <n v="2.0500000000000003"/>
    <x v="2"/>
  </r>
  <r>
    <n v="117"/>
    <s v="Linda Weiss"/>
    <x v="2"/>
    <n v="7.0000000000000007E-2"/>
    <n v="2.12"/>
    <n v="1.99"/>
    <x v="1"/>
    <x v="2"/>
    <s v="Technology"/>
    <x v="1"/>
    <s v="Small Pack"/>
    <s v="Fuji Slim Jewel Case CD-R"/>
    <n v="0.55000000000000004"/>
    <s v="United States"/>
    <x v="2"/>
    <x v="4"/>
    <x v="20"/>
    <n v="98103"/>
    <x v="97"/>
    <d v="2015-04-11T00:00:00"/>
    <x v="1080"/>
    <n v="46"/>
    <n v="99.94"/>
    <n v="58914"/>
    <n v="2.0500000000000003"/>
    <x v="2"/>
  </r>
  <r>
    <n v="2851"/>
    <s v="Annie Sherrill"/>
    <x v="2"/>
    <n v="0.05"/>
    <n v="115.99"/>
    <n v="8.99"/>
    <x v="1"/>
    <x v="1"/>
    <s v="Technology"/>
    <x v="12"/>
    <s v="Small Box"/>
    <s v="5185"/>
    <n v="0.57999999999999996"/>
    <s v="United States"/>
    <x v="1"/>
    <x v="18"/>
    <x v="606"/>
    <n v="79762"/>
    <x v="97"/>
    <d v="2015-04-13T00:00:00"/>
    <x v="1081"/>
    <n v="11"/>
    <n v="1042.54"/>
    <n v="86454"/>
    <n v="115.94"/>
    <x v="1"/>
  </r>
  <r>
    <n v="1271"/>
    <s v="Joanne Church"/>
    <x v="4"/>
    <n v="7.0000000000000007E-2"/>
    <n v="125.99"/>
    <n v="7.69"/>
    <x v="1"/>
    <x v="3"/>
    <s v="Technology"/>
    <x v="12"/>
    <s v="Small Box"/>
    <s v="StarTAC 3000"/>
    <n v="0.59"/>
    <s v="United States"/>
    <x v="2"/>
    <x v="8"/>
    <x v="607"/>
    <n v="91941"/>
    <x v="97"/>
    <d v="2015-04-10T00:00:00"/>
    <x v="1082"/>
    <n v="8"/>
    <n v="852.53"/>
    <n v="88410"/>
    <n v="125.92"/>
    <x v="2"/>
  </r>
  <r>
    <n v="191"/>
    <s v="Gerald Kearney"/>
    <x v="3"/>
    <n v="0.05"/>
    <n v="3.8"/>
    <n v="1.49"/>
    <x v="1"/>
    <x v="3"/>
    <s v="Office Supplies"/>
    <x v="5"/>
    <s v="Small Box"/>
    <s v="Durable Pressboard Binders"/>
    <n v="0.38"/>
    <s v="United States"/>
    <x v="1"/>
    <x v="10"/>
    <x v="305"/>
    <n v="60505"/>
    <x v="97"/>
    <d v="2015-04-11T00:00:00"/>
    <x v="1083"/>
    <n v="14"/>
    <n v="53.26"/>
    <n v="89093"/>
    <n v="3.75"/>
    <x v="1"/>
  </r>
  <r>
    <n v="191"/>
    <s v="Gerald Kearney"/>
    <x v="3"/>
    <n v="0.09"/>
    <n v="30.73"/>
    <n v="4"/>
    <x v="1"/>
    <x v="3"/>
    <s v="Technology"/>
    <x v="1"/>
    <s v="Small Box"/>
    <s v="Fellowes 17-key keypad for PS/2 interface"/>
    <n v="0.75"/>
    <s v="United States"/>
    <x v="1"/>
    <x v="10"/>
    <x v="305"/>
    <n v="60505"/>
    <x v="97"/>
    <d v="2015-04-09T00:00:00"/>
    <x v="1084"/>
    <n v="7"/>
    <n v="203.49"/>
    <n v="89093"/>
    <n v="30.64"/>
    <x v="1"/>
  </r>
  <r>
    <n v="191"/>
    <s v="Gerald Kearney"/>
    <x v="3"/>
    <n v="0"/>
    <n v="125.99"/>
    <n v="8.08"/>
    <x v="1"/>
    <x v="3"/>
    <s v="Technology"/>
    <x v="12"/>
    <s v="Small Box"/>
    <s v="StarTAC ST7762"/>
    <n v="0.56999999999999995"/>
    <s v="United States"/>
    <x v="1"/>
    <x v="10"/>
    <x v="305"/>
    <n v="60505"/>
    <x v="97"/>
    <d v="2015-04-10T00:00:00"/>
    <x v="1085"/>
    <n v="22"/>
    <n v="2356.0100000000002"/>
    <n v="89093"/>
    <n v="125.99"/>
    <x v="1"/>
  </r>
  <r>
    <n v="1634"/>
    <s v="Katherine W Epstein"/>
    <x v="3"/>
    <n v="0.08"/>
    <n v="100.97"/>
    <n v="14"/>
    <x v="0"/>
    <x v="2"/>
    <s v="Technology"/>
    <x v="3"/>
    <s v="Jumbo Drum"/>
    <s v="Hewlett-Packard Deskjet 3820 Color Inkjet Printer"/>
    <n v="0.37"/>
    <s v="United States"/>
    <x v="0"/>
    <x v="0"/>
    <x v="608"/>
    <n v="39212"/>
    <x v="97"/>
    <d v="2015-04-10T00:00:00"/>
    <x v="1086"/>
    <n v="15"/>
    <n v="1483.16"/>
    <n v="90532"/>
    <n v="100.89"/>
    <x v="0"/>
  </r>
  <r>
    <n v="2334"/>
    <s v="Stephanie Hawkins"/>
    <x v="3"/>
    <n v="0.05"/>
    <n v="14.81"/>
    <n v="13.32"/>
    <x v="1"/>
    <x v="0"/>
    <s v="Office Supplies"/>
    <x v="8"/>
    <s v="Small Box"/>
    <s v="Holmes Replacement Filter for HEPA Air Cleaner, Large Room"/>
    <n v="0.43"/>
    <s v="United States"/>
    <x v="1"/>
    <x v="30"/>
    <x v="583"/>
    <n v="53220"/>
    <x v="97"/>
    <d v="2015-04-11T00:00:00"/>
    <x v="1087"/>
    <n v="8"/>
    <n v="115.99"/>
    <n v="89609"/>
    <n v="14.76"/>
    <x v="1"/>
  </r>
  <r>
    <n v="2334"/>
    <s v="Stephanie Hawkins"/>
    <x v="3"/>
    <n v="0.08"/>
    <n v="2.78"/>
    <n v="1.25"/>
    <x v="1"/>
    <x v="0"/>
    <s v="Office Supplies"/>
    <x v="2"/>
    <s v="Wrap Bag"/>
    <s v="Newell 318"/>
    <n v="0.59"/>
    <s v="United States"/>
    <x v="1"/>
    <x v="30"/>
    <x v="583"/>
    <n v="53220"/>
    <x v="97"/>
    <d v="2015-04-10T00:00:00"/>
    <x v="1088"/>
    <n v="7"/>
    <n v="19.46"/>
    <n v="89609"/>
    <n v="2.6999999999999997"/>
    <x v="1"/>
  </r>
  <r>
    <n v="2847"/>
    <s v="Vanessa Day"/>
    <x v="3"/>
    <n v="0.04"/>
    <n v="90.48"/>
    <n v="19.989999999999998"/>
    <x v="1"/>
    <x v="3"/>
    <s v="Office Supplies"/>
    <x v="15"/>
    <s v="Small Box"/>
    <s v="Tyvek® Side-Opening Peel &amp; Seel® Expanding Envelopes"/>
    <n v="0.4"/>
    <s v="United States"/>
    <x v="0"/>
    <x v="34"/>
    <x v="609"/>
    <n v="38017"/>
    <x v="97"/>
    <d v="2015-04-11T00:00:00"/>
    <x v="1089"/>
    <n v="3"/>
    <n v="268.64"/>
    <n v="85928"/>
    <n v="90.44"/>
    <x v="0"/>
  </r>
  <r>
    <n v="2847"/>
    <s v="Vanessa Day"/>
    <x v="3"/>
    <n v="0.02"/>
    <n v="9.77"/>
    <n v="6.02"/>
    <x v="1"/>
    <x v="3"/>
    <s v="Furniture"/>
    <x v="11"/>
    <s v="Medium Box"/>
    <s v="DAX Solid Wood Frames"/>
    <n v="0.48"/>
    <s v="United States"/>
    <x v="0"/>
    <x v="34"/>
    <x v="609"/>
    <n v="38017"/>
    <x v="97"/>
    <d v="2015-04-10T00:00:00"/>
    <x v="1090"/>
    <n v="9"/>
    <n v="87.68"/>
    <n v="85928"/>
    <n v="9.75"/>
    <x v="0"/>
  </r>
  <r>
    <n v="2847"/>
    <s v="Vanessa Day"/>
    <x v="3"/>
    <n v="0.09"/>
    <n v="34.99"/>
    <n v="7.73"/>
    <x v="1"/>
    <x v="3"/>
    <s v="Office Supplies"/>
    <x v="2"/>
    <s v="Small Box"/>
    <s v="Hunt Boston® Vacuum Mount KS Pencil Sharpener"/>
    <n v="0.59"/>
    <s v="United States"/>
    <x v="0"/>
    <x v="34"/>
    <x v="609"/>
    <n v="38017"/>
    <x v="97"/>
    <d v="2015-04-11T00:00:00"/>
    <x v="1091"/>
    <n v="1"/>
    <n v="37.619999999999997"/>
    <n v="85928"/>
    <n v="34.9"/>
    <x v="0"/>
  </r>
  <r>
    <n v="1602"/>
    <s v="Frank Hess"/>
    <x v="0"/>
    <n v="0.1"/>
    <n v="9.11"/>
    <n v="2.15"/>
    <x v="1"/>
    <x v="2"/>
    <s v="Office Supplies"/>
    <x v="7"/>
    <s v="Wrap Bag"/>
    <s v="Black Print Carbonless Snap-Off® Rapid Letter, 8 1/2&quot; x 7&quot;"/>
    <n v="0.4"/>
    <s v="United States"/>
    <x v="3"/>
    <x v="36"/>
    <x v="610"/>
    <n v="20601"/>
    <x v="98"/>
    <d v="2015-04-12T00:00:00"/>
    <x v="1092"/>
    <n v="2"/>
    <n v="17.420000000000002"/>
    <n v="89680"/>
    <n v="9.01"/>
    <x v="3"/>
  </r>
  <r>
    <n v="451"/>
    <s v="Joyce Murray"/>
    <x v="1"/>
    <n v="0.03"/>
    <n v="15.99"/>
    <n v="11.28"/>
    <x v="1"/>
    <x v="2"/>
    <s v="Technology"/>
    <x v="3"/>
    <s v="Medium Box"/>
    <s v="210 Trimline Phone, White"/>
    <n v="0.38"/>
    <s v="United States"/>
    <x v="2"/>
    <x v="8"/>
    <x v="40"/>
    <n v="94024"/>
    <x v="98"/>
    <d v="2015-04-11T00:00:00"/>
    <x v="1093"/>
    <n v="2"/>
    <n v="35.479999999999997"/>
    <n v="86010"/>
    <n v="15.96"/>
    <x v="2"/>
  </r>
  <r>
    <n v="3191"/>
    <s v="Jenny Hawkins"/>
    <x v="1"/>
    <n v="0.09"/>
    <n v="35.94"/>
    <n v="6.66"/>
    <x v="1"/>
    <x v="3"/>
    <s v="Office Supplies"/>
    <x v="15"/>
    <s v="Small Box"/>
    <s v="Tyvek ® Top-Opening Peel &amp; Seel ® Envelopes, Gray"/>
    <n v="0.4"/>
    <s v="United States"/>
    <x v="1"/>
    <x v="30"/>
    <x v="482"/>
    <n v="54481"/>
    <x v="98"/>
    <d v="2015-04-12T00:00:00"/>
    <x v="1094"/>
    <n v="9"/>
    <n v="312.22000000000003"/>
    <n v="86448"/>
    <n v="35.849999999999994"/>
    <x v="1"/>
  </r>
  <r>
    <n v="2684"/>
    <s v="Edna Michael"/>
    <x v="2"/>
    <n v="7.0000000000000007E-2"/>
    <n v="4.97"/>
    <n v="5.71"/>
    <x v="1"/>
    <x v="0"/>
    <s v="Furniture"/>
    <x v="11"/>
    <s v="Medium Box"/>
    <s v="DAX Value U-Channel Document Frames, Easel Back"/>
    <n v="0.54"/>
    <s v="United States"/>
    <x v="0"/>
    <x v="12"/>
    <x v="330"/>
    <n v="33952"/>
    <x v="98"/>
    <d v="2015-04-15T00:00:00"/>
    <x v="1095"/>
    <n v="5"/>
    <n v="26.66"/>
    <n v="89148"/>
    <n v="4.8999999999999995"/>
    <x v="0"/>
  </r>
  <r>
    <n v="2684"/>
    <s v="Edna Michael"/>
    <x v="2"/>
    <n v="0.09"/>
    <n v="2.62"/>
    <n v="0.8"/>
    <x v="1"/>
    <x v="0"/>
    <s v="Office Supplies"/>
    <x v="14"/>
    <s v="Wrap Bag"/>
    <s v="Staples Metal Binder Clips"/>
    <n v="0.39"/>
    <s v="United States"/>
    <x v="0"/>
    <x v="12"/>
    <x v="330"/>
    <n v="33952"/>
    <x v="98"/>
    <d v="2015-04-12T00:00:00"/>
    <x v="1096"/>
    <n v="12"/>
    <n v="29.55"/>
    <n v="89148"/>
    <n v="2.5300000000000002"/>
    <x v="0"/>
  </r>
  <r>
    <n v="2684"/>
    <s v="Edna Michael"/>
    <x v="2"/>
    <n v="0.03"/>
    <n v="65.989999999999995"/>
    <n v="8.8000000000000007"/>
    <x v="1"/>
    <x v="0"/>
    <s v="Technology"/>
    <x v="12"/>
    <s v="Small Box"/>
    <s v="6120"/>
    <n v="0.57999999999999996"/>
    <s v="United States"/>
    <x v="0"/>
    <x v="12"/>
    <x v="330"/>
    <n v="33952"/>
    <x v="98"/>
    <d v="2015-04-10T00:00:00"/>
    <x v="1097"/>
    <n v="21"/>
    <n v="1237.4000000000001"/>
    <n v="89148"/>
    <n v="65.959999999999994"/>
    <x v="0"/>
  </r>
  <r>
    <n v="1103"/>
    <s v="Sidney Bowling"/>
    <x v="3"/>
    <n v="0.05"/>
    <n v="328.14"/>
    <n v="91.05"/>
    <x v="0"/>
    <x v="2"/>
    <s v="Office Supplies"/>
    <x v="8"/>
    <s v="Jumbo Drum"/>
    <s v="Sanyo Counter Height Refrigerator with Crisper, 3.6 Cubic Foot, Stainless Steel/Black"/>
    <n v="0.56999999999999995"/>
    <s v="United States"/>
    <x v="1"/>
    <x v="13"/>
    <x v="611"/>
    <n v="68046"/>
    <x v="98"/>
    <d v="2015-04-11T00:00:00"/>
    <x v="1098"/>
    <n v="7"/>
    <n v="2291.39"/>
    <n v="90977"/>
    <n v="328.09"/>
    <x v="1"/>
  </r>
  <r>
    <n v="1104"/>
    <s v="Timothy Ross"/>
    <x v="3"/>
    <n v="0.05"/>
    <n v="328.14"/>
    <n v="91.05"/>
    <x v="0"/>
    <x v="2"/>
    <s v="Office Supplies"/>
    <x v="8"/>
    <s v="Jumbo Drum"/>
    <s v="Sanyo Counter Height Refrigerator with Crisper, 3.6 Cubic Foot, Stainless Steel/Black"/>
    <n v="0.56999999999999995"/>
    <s v="United States"/>
    <x v="3"/>
    <x v="11"/>
    <x v="13"/>
    <n v="10282"/>
    <x v="98"/>
    <d v="2015-04-11T00:00:00"/>
    <x v="1098"/>
    <n v="29"/>
    <n v="9492.92"/>
    <n v="27456"/>
    <n v="328.09"/>
    <x v="3"/>
  </r>
  <r>
    <n v="1185"/>
    <s v="Lee Xu"/>
    <x v="3"/>
    <n v="0.08"/>
    <n v="11.7"/>
    <n v="6.96"/>
    <x v="1"/>
    <x v="1"/>
    <s v="Office Supplies"/>
    <x v="8"/>
    <s v="Medium Box"/>
    <s v="Harmony HEPA Quiet Air Purifiers"/>
    <n v="0.5"/>
    <s v="United States"/>
    <x v="0"/>
    <x v="16"/>
    <x v="77"/>
    <n v="35756"/>
    <x v="98"/>
    <d v="2015-04-13T00:00:00"/>
    <x v="1099"/>
    <n v="8"/>
    <n v="87.8"/>
    <n v="85940"/>
    <n v="11.62"/>
    <x v="0"/>
  </r>
  <r>
    <n v="2430"/>
    <s v="Kimberly Reilly"/>
    <x v="3"/>
    <n v="0.04"/>
    <n v="7.08"/>
    <n v="2.35"/>
    <x v="1"/>
    <x v="2"/>
    <s v="Office Supplies"/>
    <x v="2"/>
    <s v="Wrap Bag"/>
    <s v="SANFORD Major Accent™ Highlighters"/>
    <n v="0.47"/>
    <s v="United States"/>
    <x v="1"/>
    <x v="18"/>
    <x v="524"/>
    <n v="76541"/>
    <x v="98"/>
    <d v="2015-04-11T00:00:00"/>
    <x v="1100"/>
    <n v="7"/>
    <n v="49.1"/>
    <n v="91109"/>
    <n v="7.04"/>
    <x v="1"/>
  </r>
  <r>
    <n v="2999"/>
    <s v="Kim McCarthy"/>
    <x v="3"/>
    <n v="0.03"/>
    <n v="10.98"/>
    <n v="3.37"/>
    <x v="1"/>
    <x v="1"/>
    <s v="Office Supplies"/>
    <x v="16"/>
    <s v="Small Pack"/>
    <s v="Fiskars® Softgrip Scissors"/>
    <n v="0.56999999999999995"/>
    <s v="United States"/>
    <x v="1"/>
    <x v="25"/>
    <x v="612"/>
    <n v="48237"/>
    <x v="98"/>
    <d v="2015-04-11T00:00:00"/>
    <x v="1101"/>
    <n v="5"/>
    <n v="56.19"/>
    <n v="87041"/>
    <n v="10.950000000000001"/>
    <x v="1"/>
  </r>
  <r>
    <n v="2363"/>
    <s v="Jacob Murray"/>
    <x v="1"/>
    <n v="0"/>
    <n v="5.77"/>
    <n v="5.92"/>
    <x v="1"/>
    <x v="2"/>
    <s v="Furniture"/>
    <x v="11"/>
    <s v="Medium Box"/>
    <s v="DAX Cubicle Frames - 8x10"/>
    <n v="0.55000000000000004"/>
    <s v="United States"/>
    <x v="3"/>
    <x v="27"/>
    <x v="613"/>
    <n v="44256"/>
    <x v="99"/>
    <d v="2015-04-13T00:00:00"/>
    <x v="1102"/>
    <n v="11"/>
    <n v="69.89"/>
    <n v="90040"/>
    <n v="5.77"/>
    <x v="3"/>
  </r>
  <r>
    <n v="2862"/>
    <s v="Carrie High"/>
    <x v="1"/>
    <n v="0"/>
    <n v="12.22"/>
    <n v="2.85"/>
    <x v="1"/>
    <x v="3"/>
    <s v="Furniture"/>
    <x v="11"/>
    <s v="Small Pack"/>
    <s v="Aluminum Document Frame"/>
    <n v="0.55000000000000004"/>
    <s v="United States"/>
    <x v="1"/>
    <x v="13"/>
    <x v="584"/>
    <n v="68128"/>
    <x v="99"/>
    <d v="2015-04-12T00:00:00"/>
    <x v="1103"/>
    <n v="9"/>
    <n v="110.71"/>
    <n v="88278"/>
    <n v="12.22"/>
    <x v="1"/>
  </r>
  <r>
    <n v="369"/>
    <s v="Troy Moon"/>
    <x v="2"/>
    <n v="0.09"/>
    <n v="19.23"/>
    <n v="6.15"/>
    <x v="2"/>
    <x v="3"/>
    <s v="Furniture"/>
    <x v="11"/>
    <s v="Small Pack"/>
    <s v="Executive Impressions 13&quot; Clairmont Wall Clock"/>
    <n v="0.44"/>
    <s v="United States"/>
    <x v="2"/>
    <x v="8"/>
    <x v="614"/>
    <n v="94601"/>
    <x v="99"/>
    <d v="2015-04-13T00:00:00"/>
    <x v="1104"/>
    <n v="21"/>
    <n v="394.1"/>
    <n v="90292"/>
    <n v="19.14"/>
    <x v="2"/>
  </r>
  <r>
    <n v="1712"/>
    <s v="Regina Langley"/>
    <x v="2"/>
    <n v="0.03"/>
    <n v="11.66"/>
    <n v="7.95"/>
    <x v="1"/>
    <x v="3"/>
    <s v="Office Supplies"/>
    <x v="2"/>
    <s v="Small Pack"/>
    <s v="Hunt BOSTON® Vista® Battery-Operated Pencil Sharpener, Black"/>
    <n v="0.57999999999999996"/>
    <s v="United States"/>
    <x v="0"/>
    <x v="5"/>
    <x v="615"/>
    <n v="30907"/>
    <x v="99"/>
    <d v="2015-04-20T00:00:00"/>
    <x v="1105"/>
    <n v="22"/>
    <n v="267.32"/>
    <n v="87749"/>
    <n v="11.63"/>
    <x v="0"/>
  </r>
  <r>
    <n v="721"/>
    <s v="Melvin Duke"/>
    <x v="4"/>
    <n v="0.01"/>
    <n v="7.28"/>
    <n v="11.15"/>
    <x v="1"/>
    <x v="3"/>
    <s v="Office Supplies"/>
    <x v="7"/>
    <s v="Small Box"/>
    <s v="Array® Parchment Paper, Assorted Colors"/>
    <n v="0.37"/>
    <s v="United States"/>
    <x v="1"/>
    <x v="2"/>
    <x v="616"/>
    <n v="46041"/>
    <x v="99"/>
    <d v="2015-04-13T00:00:00"/>
    <x v="1106"/>
    <n v="1"/>
    <n v="11.21"/>
    <n v="91054"/>
    <n v="7.2700000000000005"/>
    <x v="1"/>
  </r>
  <r>
    <n v="445"/>
    <s v="Judy Barrett"/>
    <x v="3"/>
    <n v="0.03"/>
    <n v="48.04"/>
    <n v="19.989999999999998"/>
    <x v="1"/>
    <x v="0"/>
    <s v="Office Supplies"/>
    <x v="7"/>
    <s v="Small Box"/>
    <s v="14-7/8 x 11 Blue Bar Computer Printout Paper"/>
    <n v="0.37"/>
    <s v="United States"/>
    <x v="1"/>
    <x v="13"/>
    <x v="382"/>
    <n v="68701"/>
    <x v="99"/>
    <d v="2015-04-13T00:00:00"/>
    <x v="1107"/>
    <n v="2"/>
    <n v="101.71"/>
    <n v="88083"/>
    <n v="48.01"/>
    <x v="1"/>
  </r>
  <r>
    <n v="918"/>
    <s v="Kerry Jernigan"/>
    <x v="1"/>
    <n v="0.05"/>
    <n v="35.51"/>
    <n v="6.31"/>
    <x v="1"/>
    <x v="1"/>
    <s v="Office Supplies"/>
    <x v="6"/>
    <s v="Small Box"/>
    <s v="Steel Personal Filing/Posting Tote"/>
    <n v="0.57999999999999996"/>
    <s v="United States"/>
    <x v="2"/>
    <x v="8"/>
    <x v="617"/>
    <n v="91730"/>
    <x v="100"/>
    <d v="2015-04-14T00:00:00"/>
    <x v="235"/>
    <n v="2"/>
    <n v="73.099999999999994"/>
    <n v="90492"/>
    <n v="35.46"/>
    <x v="2"/>
  </r>
  <r>
    <n v="919"/>
    <s v="Tracy Livingston"/>
    <x v="1"/>
    <n v="0.1"/>
    <n v="8.34"/>
    <n v="2.64"/>
    <x v="1"/>
    <x v="1"/>
    <s v="Office Supplies"/>
    <x v="16"/>
    <s v="Small Pack"/>
    <s v="Acme® Elite Stainless Steel Scissors"/>
    <n v="0.59"/>
    <s v="United States"/>
    <x v="2"/>
    <x v="8"/>
    <x v="618"/>
    <n v="96003"/>
    <x v="100"/>
    <d v="2015-04-12T00:00:00"/>
    <x v="1108"/>
    <n v="6"/>
    <n v="47.95"/>
    <n v="90492"/>
    <n v="8.24"/>
    <x v="2"/>
  </r>
  <r>
    <n v="920"/>
    <s v="Jessie Kelly"/>
    <x v="1"/>
    <n v="0.03"/>
    <n v="8.0399999999999991"/>
    <n v="8.94"/>
    <x v="1"/>
    <x v="1"/>
    <s v="Office Supplies"/>
    <x v="5"/>
    <s v="Small Box"/>
    <s v="Fellowes Twister Kit, Gray/Clear, 3/pkg"/>
    <n v="0.4"/>
    <s v="United States"/>
    <x v="2"/>
    <x v="8"/>
    <x v="336"/>
    <n v="92374"/>
    <x v="100"/>
    <d v="2015-04-14T00:00:00"/>
    <x v="1109"/>
    <n v="9"/>
    <n v="76.77"/>
    <n v="90492"/>
    <n v="8.01"/>
    <x v="2"/>
  </r>
  <r>
    <n v="754"/>
    <s v="Helen Lyons"/>
    <x v="2"/>
    <n v="0.06"/>
    <n v="119.99"/>
    <n v="14"/>
    <x v="0"/>
    <x v="1"/>
    <s v="Technology"/>
    <x v="3"/>
    <s v="Jumbo Drum"/>
    <s v="Epson C82 Color Inkjet Printer"/>
    <n v="0.36"/>
    <s v="United States"/>
    <x v="2"/>
    <x v="41"/>
    <x v="619"/>
    <n v="86314"/>
    <x v="100"/>
    <d v="2015-04-19T00:00:00"/>
    <x v="1110"/>
    <n v="2"/>
    <n v="243.86"/>
    <n v="90439"/>
    <n v="119.92999999999999"/>
    <x v="2"/>
  </r>
  <r>
    <n v="3221"/>
    <s v="Sean Pugh"/>
    <x v="3"/>
    <n v="0.03"/>
    <n v="6.68"/>
    <n v="1.5"/>
    <x v="1"/>
    <x v="3"/>
    <s v="Office Supplies"/>
    <x v="2"/>
    <s v="Wrap Bag"/>
    <s v="Sanford Liquid Accent Highlighters"/>
    <n v="0.48"/>
    <s v="United States"/>
    <x v="0"/>
    <x v="12"/>
    <x v="620"/>
    <n v="33322"/>
    <x v="100"/>
    <d v="2015-04-13T00:00:00"/>
    <x v="1111"/>
    <n v="7"/>
    <n v="48.32"/>
    <n v="90815"/>
    <n v="6.6499999999999995"/>
    <x v="0"/>
  </r>
  <r>
    <n v="171"/>
    <s v="Christina Matthews"/>
    <x v="0"/>
    <n v="0.05"/>
    <n v="1.88"/>
    <n v="1.49"/>
    <x v="1"/>
    <x v="3"/>
    <s v="Office Supplies"/>
    <x v="5"/>
    <s v="Small Box"/>
    <s v="Staples® General Use 3-Ring Binders"/>
    <n v="0.37"/>
    <s v="United States"/>
    <x v="3"/>
    <x v="33"/>
    <x v="209"/>
    <n v="7024"/>
    <x v="101"/>
    <d v="2015-04-15T00:00:00"/>
    <x v="1112"/>
    <n v="1"/>
    <n v="3.42"/>
    <n v="87464"/>
    <n v="1.8299999999999998"/>
    <x v="3"/>
  </r>
  <r>
    <n v="1561"/>
    <s v="Edwin Coley"/>
    <x v="0"/>
    <n v="0.05"/>
    <n v="12.2"/>
    <n v="6.02"/>
    <x v="1"/>
    <x v="3"/>
    <s v="Furniture"/>
    <x v="11"/>
    <s v="Small Pack"/>
    <s v="Advantus Panel Wall Certificate Holder - 8.5x11"/>
    <n v="0.43"/>
    <s v="United States"/>
    <x v="1"/>
    <x v="18"/>
    <x v="402"/>
    <n v="76063"/>
    <x v="101"/>
    <d v="2015-04-14T00:00:00"/>
    <x v="1113"/>
    <n v="5"/>
    <n v="63.93"/>
    <n v="88094"/>
    <n v="12.149999999999999"/>
    <x v="1"/>
  </r>
  <r>
    <n v="2738"/>
    <s v="Sherri Kramer"/>
    <x v="0"/>
    <n v="0.02"/>
    <n v="33.979999999999997"/>
    <n v="1.99"/>
    <x v="1"/>
    <x v="0"/>
    <s v="Technology"/>
    <x v="1"/>
    <s v="Small Pack"/>
    <s v="Imation Neon 80 Minute CD-R Spindle, 50/Pack"/>
    <n v="0.45"/>
    <s v="United States"/>
    <x v="3"/>
    <x v="42"/>
    <x v="159"/>
    <n v="5403"/>
    <x v="101"/>
    <d v="2015-04-15T00:00:00"/>
    <x v="1114"/>
    <n v="7"/>
    <n v="237.77"/>
    <n v="89017"/>
    <n v="33.959999999999994"/>
    <x v="3"/>
  </r>
  <r>
    <n v="3169"/>
    <s v="Janice Boswell"/>
    <x v="0"/>
    <n v="0.08"/>
    <n v="7.28"/>
    <n v="11.15"/>
    <x v="2"/>
    <x v="0"/>
    <s v="Office Supplies"/>
    <x v="7"/>
    <s v="Small Box"/>
    <s v="Array® Parchment Paper, Assorted Colors"/>
    <n v="0.37"/>
    <s v="United States"/>
    <x v="0"/>
    <x v="12"/>
    <x v="621"/>
    <n v="32127"/>
    <x v="101"/>
    <d v="2015-04-14T00:00:00"/>
    <x v="1115"/>
    <n v="1"/>
    <n v="14.66"/>
    <n v="86490"/>
    <n v="7.2"/>
    <x v="0"/>
  </r>
  <r>
    <n v="2973"/>
    <s v="Sally Liu"/>
    <x v="1"/>
    <n v="0.01"/>
    <n v="30.97"/>
    <n v="4"/>
    <x v="1"/>
    <x v="2"/>
    <s v="Technology"/>
    <x v="1"/>
    <s v="Small Box"/>
    <s v="Microsoft Multimedia Keyboard"/>
    <n v="0.74"/>
    <s v="United States"/>
    <x v="1"/>
    <x v="30"/>
    <x v="622"/>
    <n v="53151"/>
    <x v="101"/>
    <d v="2015-04-15T00:00:00"/>
    <x v="1116"/>
    <n v="17"/>
    <n v="523.05999999999995"/>
    <n v="87186"/>
    <n v="30.959999999999997"/>
    <x v="1"/>
  </r>
  <r>
    <n v="2973"/>
    <s v="Sally Liu"/>
    <x v="1"/>
    <n v="0.08"/>
    <n v="125.99"/>
    <n v="7.69"/>
    <x v="1"/>
    <x v="2"/>
    <s v="Technology"/>
    <x v="12"/>
    <s v="Small Box"/>
    <s v="Timeport L7089"/>
    <n v="0.57999999999999996"/>
    <s v="United States"/>
    <x v="1"/>
    <x v="30"/>
    <x v="622"/>
    <n v="53151"/>
    <x v="101"/>
    <d v="2015-04-15T00:00:00"/>
    <x v="1117"/>
    <n v="23"/>
    <n v="2424.6799999999998"/>
    <n v="87186"/>
    <n v="125.91"/>
    <x v="1"/>
  </r>
  <r>
    <n v="2250"/>
    <s v="Alvin Hoover"/>
    <x v="2"/>
    <n v="0"/>
    <n v="2.08"/>
    <n v="5.33"/>
    <x v="1"/>
    <x v="2"/>
    <s v="Furniture"/>
    <x v="11"/>
    <s v="Small Box"/>
    <s v="Eldon® Wave Desk Accessories"/>
    <n v="0.43"/>
    <s v="United States"/>
    <x v="3"/>
    <x v="28"/>
    <x v="623"/>
    <n v="16801"/>
    <x v="101"/>
    <d v="2015-04-20T00:00:00"/>
    <x v="1118"/>
    <n v="22"/>
    <n v="51.41"/>
    <n v="86699"/>
    <n v="2.08"/>
    <x v="3"/>
  </r>
  <r>
    <n v="940"/>
    <s v="Albert Maxwell"/>
    <x v="2"/>
    <n v="0.09"/>
    <n v="100.98"/>
    <n v="35.840000000000003"/>
    <x v="0"/>
    <x v="2"/>
    <s v="Furniture"/>
    <x v="10"/>
    <s v="Jumbo Box"/>
    <s v="Bush Westfield Collection Bookcases, Fully Assembled"/>
    <n v="0.62"/>
    <s v="United States"/>
    <x v="3"/>
    <x v="22"/>
    <x v="624"/>
    <n v="6776"/>
    <x v="102"/>
    <d v="2015-04-19T00:00:00"/>
    <x v="1119"/>
    <n v="4"/>
    <n v="396.19"/>
    <n v="90844"/>
    <n v="100.89"/>
    <x v="3"/>
  </r>
  <r>
    <n v="329"/>
    <s v="Faye Dyer"/>
    <x v="4"/>
    <n v="0.06"/>
    <n v="296.18"/>
    <n v="54.12"/>
    <x v="0"/>
    <x v="2"/>
    <s v="Furniture"/>
    <x v="0"/>
    <s v="Jumbo Box"/>
    <s v="Hon 94000 Series Round Tables"/>
    <n v="0.76"/>
    <s v="United States"/>
    <x v="3"/>
    <x v="29"/>
    <x v="70"/>
    <n v="4073"/>
    <x v="102"/>
    <d v="2015-04-15T00:00:00"/>
    <x v="785"/>
    <n v="5"/>
    <n v="1170.21"/>
    <n v="89726"/>
    <n v="296.12"/>
    <x v="3"/>
  </r>
  <r>
    <n v="331"/>
    <s v="Bradley Pollock"/>
    <x v="4"/>
    <n v="0.01"/>
    <n v="29.1"/>
    <n v="4"/>
    <x v="2"/>
    <x v="2"/>
    <s v="Technology"/>
    <x v="1"/>
    <s v="Small Box"/>
    <s v="Acco Keyboard-In-A-Box®"/>
    <n v="0.78"/>
    <s v="United States"/>
    <x v="3"/>
    <x v="47"/>
    <x v="625"/>
    <n v="3045"/>
    <x v="102"/>
    <d v="2015-04-16T00:00:00"/>
    <x v="1120"/>
    <n v="8"/>
    <n v="243.32"/>
    <n v="89726"/>
    <n v="29.09"/>
    <x v="3"/>
  </r>
  <r>
    <n v="1559"/>
    <s v="Zachary Maynard"/>
    <x v="0"/>
    <n v="0.1"/>
    <n v="226.67"/>
    <n v="28.16"/>
    <x v="0"/>
    <x v="1"/>
    <s v="Furniture"/>
    <x v="9"/>
    <s v="Jumbo Drum"/>
    <s v="Hon GuestStacker Chair"/>
    <n v="0.59"/>
    <s v="United States"/>
    <x v="0"/>
    <x v="21"/>
    <x v="626"/>
    <n v="24060"/>
    <x v="103"/>
    <d v="2015-04-17T00:00:00"/>
    <x v="1121"/>
    <n v="5"/>
    <n v="1088.26"/>
    <n v="87424"/>
    <n v="226.57"/>
    <x v="0"/>
  </r>
  <r>
    <n v="1632"/>
    <s v="Lori Wolfe"/>
    <x v="1"/>
    <n v="0.02"/>
    <n v="25.99"/>
    <n v="5.37"/>
    <x v="1"/>
    <x v="2"/>
    <s v="Office Supplies"/>
    <x v="2"/>
    <s v="Small Box"/>
    <s v="BOSTON® Ranger® #55 Pencil Sharpener, Black"/>
    <n v="0.56000000000000005"/>
    <s v="United States"/>
    <x v="0"/>
    <x v="0"/>
    <x v="126"/>
    <n v="39401"/>
    <x v="103"/>
    <d v="2015-04-17T00:00:00"/>
    <x v="1122"/>
    <n v="9"/>
    <n v="243.24"/>
    <n v="90533"/>
    <n v="25.97"/>
    <x v="0"/>
  </r>
  <r>
    <n v="553"/>
    <s v="Kristine Connolly"/>
    <x v="2"/>
    <n v="0.01"/>
    <n v="4.9800000000000004"/>
    <n v="7.44"/>
    <x v="1"/>
    <x v="3"/>
    <s v="Office Supplies"/>
    <x v="7"/>
    <s v="Small Box"/>
    <s v="Xerox 1922"/>
    <n v="0.36"/>
    <s v="United States"/>
    <x v="2"/>
    <x v="8"/>
    <x v="10"/>
    <n v="90008"/>
    <x v="103"/>
    <d v="2015-04-24T00:00:00"/>
    <x v="1123"/>
    <n v="63"/>
    <n v="330.21"/>
    <n v="8165"/>
    <n v="4.9700000000000006"/>
    <x v="2"/>
  </r>
  <r>
    <n v="555"/>
    <s v="Walter Young"/>
    <x v="2"/>
    <n v="0.01"/>
    <n v="4.9800000000000004"/>
    <n v="7.44"/>
    <x v="1"/>
    <x v="3"/>
    <s v="Office Supplies"/>
    <x v="7"/>
    <s v="Small Box"/>
    <s v="Xerox 1922"/>
    <n v="0.36"/>
    <s v="United States"/>
    <x v="2"/>
    <x v="15"/>
    <x v="358"/>
    <n v="84062"/>
    <x v="103"/>
    <d v="2015-04-24T00:00:00"/>
    <x v="1124"/>
    <n v="16"/>
    <n v="83.86"/>
    <n v="86191"/>
    <n v="4.9700000000000006"/>
    <x v="2"/>
  </r>
  <r>
    <n v="2952"/>
    <s v="Thelma Murray"/>
    <x v="4"/>
    <n v="0.08"/>
    <n v="5.74"/>
    <n v="5.01"/>
    <x v="2"/>
    <x v="3"/>
    <s v="Office Supplies"/>
    <x v="5"/>
    <s v="Small Box"/>
    <s v="Binder Posts"/>
    <n v="0.39"/>
    <s v="United States"/>
    <x v="3"/>
    <x v="27"/>
    <x v="627"/>
    <n v="43123"/>
    <x v="103"/>
    <d v="2015-04-17T00:00:00"/>
    <x v="1125"/>
    <n v="12"/>
    <n v="70.03"/>
    <n v="91398"/>
    <n v="5.66"/>
    <x v="3"/>
  </r>
  <r>
    <n v="568"/>
    <s v="Peter McConnell"/>
    <x v="3"/>
    <n v="0.09"/>
    <n v="70.97"/>
    <n v="3.5"/>
    <x v="1"/>
    <x v="1"/>
    <s v="Office Supplies"/>
    <x v="8"/>
    <s v="Small Box"/>
    <s v="Tripp Lite Isotel 8 Ultra 8 Outlet Metal Surge"/>
    <n v="0.59"/>
    <s v="United States"/>
    <x v="0"/>
    <x v="0"/>
    <x v="413"/>
    <n v="39701"/>
    <x v="103"/>
    <d v="2015-04-15T00:00:00"/>
    <x v="1126"/>
    <n v="12"/>
    <n v="805.99"/>
    <n v="88880"/>
    <n v="70.88"/>
    <x v="0"/>
  </r>
  <r>
    <n v="1607"/>
    <s v="Kathleen Huang Hall"/>
    <x v="3"/>
    <n v="0.01"/>
    <n v="15.16"/>
    <n v="15.09"/>
    <x v="1"/>
    <x v="2"/>
    <s v="Office Supplies"/>
    <x v="5"/>
    <s v="Small Box"/>
    <s v="GBC Clear Cover, 8-1/2 x 11, unpunched, 25 covers per pack"/>
    <n v="0.39"/>
    <s v="United States"/>
    <x v="3"/>
    <x v="11"/>
    <x v="281"/>
    <n v="11520"/>
    <x v="103"/>
    <d v="2015-04-15T00:00:00"/>
    <x v="1127"/>
    <n v="7"/>
    <n v="110.93"/>
    <n v="87994"/>
    <n v="15.15"/>
    <x v="3"/>
  </r>
  <r>
    <n v="1818"/>
    <s v="Ian Hall"/>
    <x v="3"/>
    <n v="0.06"/>
    <n v="17.98"/>
    <n v="8.51"/>
    <x v="1"/>
    <x v="1"/>
    <s v="Technology"/>
    <x v="3"/>
    <s v="Medium Box"/>
    <s v="Canon P1-DHIII Palm Printing Calculator"/>
    <n v="0.4"/>
    <s v="United States"/>
    <x v="1"/>
    <x v="25"/>
    <x v="628"/>
    <n v="48126"/>
    <x v="103"/>
    <d v="2015-04-17T00:00:00"/>
    <x v="1128"/>
    <n v="3"/>
    <n v="56.38"/>
    <n v="85991"/>
    <n v="17.920000000000002"/>
    <x v="1"/>
  </r>
  <r>
    <n v="1818"/>
    <s v="Ian Hall"/>
    <x v="3"/>
    <n v="0.1"/>
    <n v="9.99"/>
    <n v="4.78"/>
    <x v="2"/>
    <x v="1"/>
    <s v="Office Supplies"/>
    <x v="7"/>
    <s v="Small Box"/>
    <s v="Xerox 1896"/>
    <n v="0.4"/>
    <s v="United States"/>
    <x v="1"/>
    <x v="25"/>
    <x v="628"/>
    <n v="48126"/>
    <x v="103"/>
    <d v="2015-04-18T00:00:00"/>
    <x v="1129"/>
    <n v="12"/>
    <n v="119.13"/>
    <n v="85991"/>
    <n v="9.89"/>
    <x v="1"/>
  </r>
  <r>
    <n v="1821"/>
    <s v="Vanessa Boyer"/>
    <x v="3"/>
    <n v="7.0000000000000007E-2"/>
    <n v="18.649999999999999"/>
    <n v="3.77"/>
    <x v="1"/>
    <x v="1"/>
    <s v="Furniture"/>
    <x v="11"/>
    <s v="Small Pack"/>
    <s v="3M Polarizing Light Filter Sleeves"/>
    <n v="0.39"/>
    <s v="United States"/>
    <x v="3"/>
    <x v="11"/>
    <x v="13"/>
    <n v="10177"/>
    <x v="103"/>
    <d v="2015-04-16T00:00:00"/>
    <x v="1130"/>
    <n v="34"/>
    <n v="643.64"/>
    <n v="47108"/>
    <n v="18.579999999999998"/>
    <x v="3"/>
  </r>
  <r>
    <n v="1821"/>
    <s v="Vanessa Boyer"/>
    <x v="3"/>
    <n v="0.06"/>
    <n v="17.98"/>
    <n v="8.51"/>
    <x v="1"/>
    <x v="1"/>
    <s v="Technology"/>
    <x v="3"/>
    <s v="Medium Box"/>
    <s v="Canon P1-DHIII Palm Printing Calculator"/>
    <n v="0.4"/>
    <s v="United States"/>
    <x v="3"/>
    <x v="11"/>
    <x v="13"/>
    <n v="10177"/>
    <x v="103"/>
    <d v="2015-04-17T00:00:00"/>
    <x v="1131"/>
    <n v="13"/>
    <n v="244.31"/>
    <n v="47108"/>
    <n v="17.920000000000002"/>
    <x v="3"/>
  </r>
  <r>
    <n v="1821"/>
    <s v="Vanessa Boyer"/>
    <x v="3"/>
    <n v="0.1"/>
    <n v="9.99"/>
    <n v="4.78"/>
    <x v="2"/>
    <x v="1"/>
    <s v="Office Supplies"/>
    <x v="7"/>
    <s v="Small Box"/>
    <s v="Xerox 1896"/>
    <n v="0.4"/>
    <s v="United States"/>
    <x v="3"/>
    <x v="11"/>
    <x v="13"/>
    <n v="10177"/>
    <x v="103"/>
    <d v="2015-04-18T00:00:00"/>
    <x v="1132"/>
    <n v="47"/>
    <n v="466.58"/>
    <n v="47108"/>
    <n v="9.89"/>
    <x v="3"/>
  </r>
  <r>
    <n v="1821"/>
    <s v="Vanessa Boyer"/>
    <x v="3"/>
    <n v="0.08"/>
    <n v="175.99"/>
    <n v="8.99"/>
    <x v="2"/>
    <x v="1"/>
    <s v="Technology"/>
    <x v="12"/>
    <s v="Small Box"/>
    <s v="2180"/>
    <n v="0.56999999999999995"/>
    <s v="United States"/>
    <x v="3"/>
    <x v="11"/>
    <x v="13"/>
    <n v="10177"/>
    <x v="103"/>
    <d v="2015-04-16T00:00:00"/>
    <x v="1133"/>
    <n v="16"/>
    <n v="2290.69"/>
    <n v="47108"/>
    <n v="175.91"/>
    <x v="3"/>
  </r>
  <r>
    <n v="2139"/>
    <s v="Jon Kendall"/>
    <x v="0"/>
    <n v="0.05"/>
    <n v="2550.14"/>
    <n v="29.7"/>
    <x v="0"/>
    <x v="3"/>
    <s v="Technology"/>
    <x v="3"/>
    <s v="Jumbo Drum"/>
    <s v="Epson DFX-8500 Dot Matrix Printer"/>
    <n v="0.56999999999999995"/>
    <s v="United States"/>
    <x v="1"/>
    <x v="30"/>
    <x v="17"/>
    <n v="53094"/>
    <x v="104"/>
    <d v="2015-04-17T00:00:00"/>
    <x v="1134"/>
    <n v="2"/>
    <n v="4845.2700000000004"/>
    <n v="86003"/>
    <n v="2550.0899999999997"/>
    <x v="1"/>
  </r>
  <r>
    <n v="1916"/>
    <s v="Marcia Feldman"/>
    <x v="1"/>
    <n v="0.01"/>
    <n v="125.99"/>
    <n v="8.99"/>
    <x v="1"/>
    <x v="2"/>
    <s v="Technology"/>
    <x v="12"/>
    <s v="Small Box"/>
    <s v="SC7868i"/>
    <n v="0.55000000000000004"/>
    <s v="United States"/>
    <x v="0"/>
    <x v="1"/>
    <x v="387"/>
    <n v="72209"/>
    <x v="104"/>
    <d v="2015-04-18T00:00:00"/>
    <x v="1135"/>
    <n v="9"/>
    <n v="1011.44"/>
    <n v="85895"/>
    <n v="125.97999999999999"/>
    <x v="0"/>
  </r>
  <r>
    <n v="653"/>
    <s v="Ann Katz"/>
    <x v="3"/>
    <n v="0"/>
    <n v="2.78"/>
    <n v="1.49"/>
    <x v="2"/>
    <x v="1"/>
    <s v="Office Supplies"/>
    <x v="5"/>
    <s v="Small Box"/>
    <s v="Wilson Jones Suede Grain Vinyl Binders"/>
    <n v="0.36"/>
    <s v="United States"/>
    <x v="2"/>
    <x v="8"/>
    <x v="617"/>
    <n v="91730"/>
    <x v="104"/>
    <d v="2015-04-17T00:00:00"/>
    <x v="1136"/>
    <n v="9"/>
    <n v="29.92"/>
    <n v="91213"/>
    <n v="2.78"/>
    <x v="2"/>
  </r>
  <r>
    <n v="1041"/>
    <s v="Mildred Chase"/>
    <x v="0"/>
    <n v="0.06"/>
    <n v="55.94"/>
    <n v="4"/>
    <x v="1"/>
    <x v="0"/>
    <s v="Technology"/>
    <x v="1"/>
    <s v="Small Box"/>
    <s v="Fellowes Smart Design 104-Key Enhanced Keyboard, PS/2 Adapter, Platinum"/>
    <n v="0.74"/>
    <s v="United States"/>
    <x v="2"/>
    <x v="8"/>
    <x v="629"/>
    <n v="95695"/>
    <x v="105"/>
    <d v="2015-04-18T00:00:00"/>
    <x v="1137"/>
    <n v="6"/>
    <n v="322.77"/>
    <n v="87846"/>
    <n v="55.879999999999995"/>
    <x v="2"/>
  </r>
  <r>
    <n v="1041"/>
    <s v="Mildred Chase"/>
    <x v="0"/>
    <n v="7.0000000000000007E-2"/>
    <n v="6.3"/>
    <n v="0.5"/>
    <x v="1"/>
    <x v="0"/>
    <s v="Office Supplies"/>
    <x v="13"/>
    <s v="Small Box"/>
    <s v="Avery 48"/>
    <n v="0.39"/>
    <s v="United States"/>
    <x v="2"/>
    <x v="8"/>
    <x v="629"/>
    <n v="95695"/>
    <x v="105"/>
    <d v="2015-04-17T00:00:00"/>
    <x v="1138"/>
    <n v="11"/>
    <n v="65.09"/>
    <n v="87846"/>
    <n v="6.2299999999999995"/>
    <x v="2"/>
  </r>
  <r>
    <n v="1350"/>
    <s v="Jackie Burke"/>
    <x v="1"/>
    <n v="0"/>
    <n v="12.2"/>
    <n v="6.02"/>
    <x v="2"/>
    <x v="2"/>
    <s v="Furniture"/>
    <x v="11"/>
    <s v="Small Pack"/>
    <s v="Advantus Panel Wall Certificate Holder - 8.5x11"/>
    <n v="0.43"/>
    <s v="United States"/>
    <x v="0"/>
    <x v="12"/>
    <x v="630"/>
    <n v="33055"/>
    <x v="105"/>
    <d v="2015-04-18T00:00:00"/>
    <x v="1139"/>
    <n v="4"/>
    <n v="56.24"/>
    <n v="88233"/>
    <n v="12.2"/>
    <x v="0"/>
  </r>
  <r>
    <n v="2867"/>
    <s v="Dana Teague"/>
    <x v="1"/>
    <n v="0.01"/>
    <n v="125.99"/>
    <n v="8.99"/>
    <x v="1"/>
    <x v="3"/>
    <s v="Technology"/>
    <x v="12"/>
    <s v="Small Box"/>
    <s v="M70"/>
    <n v="0.59"/>
    <s v="United States"/>
    <x v="3"/>
    <x v="31"/>
    <x v="82"/>
    <n v="20016"/>
    <x v="105"/>
    <d v="2015-04-18T00:00:00"/>
    <x v="1140"/>
    <n v="2"/>
    <n v="226.88"/>
    <n v="11013"/>
    <n v="125.97999999999999"/>
    <x v="3"/>
  </r>
  <r>
    <n v="2868"/>
    <s v="Eugene Clayton"/>
    <x v="1"/>
    <n v="0.01"/>
    <n v="125.99"/>
    <n v="8.99"/>
    <x v="1"/>
    <x v="3"/>
    <s v="Technology"/>
    <x v="12"/>
    <s v="Small Box"/>
    <s v="M70"/>
    <n v="0.59"/>
    <s v="United States"/>
    <x v="2"/>
    <x v="4"/>
    <x v="68"/>
    <n v="98026"/>
    <x v="105"/>
    <d v="2015-04-18T00:00:00"/>
    <x v="1140"/>
    <n v="1"/>
    <n v="113.44"/>
    <n v="85827"/>
    <n v="125.97999999999999"/>
    <x v="2"/>
  </r>
  <r>
    <n v="1889"/>
    <s v="Oscar Bowers"/>
    <x v="2"/>
    <n v="0.09"/>
    <n v="78.8"/>
    <n v="35"/>
    <x v="1"/>
    <x v="2"/>
    <s v="Office Supplies"/>
    <x v="6"/>
    <s v="Large Box"/>
    <s v="Space Solutions™ Industrial Galvanized Steel Shelving."/>
    <n v="0.83"/>
    <s v="United States"/>
    <x v="3"/>
    <x v="27"/>
    <x v="359"/>
    <n v="45429"/>
    <x v="105"/>
    <d v="2015-04-21T00:00:00"/>
    <x v="1141"/>
    <n v="14"/>
    <n v="1059.3800000000001"/>
    <n v="90631"/>
    <n v="78.709999999999994"/>
    <x v="3"/>
  </r>
  <r>
    <n v="2593"/>
    <s v="Anne Schultz"/>
    <x v="2"/>
    <n v="0.02"/>
    <n v="419.19"/>
    <n v="19.989999999999998"/>
    <x v="1"/>
    <x v="3"/>
    <s v="Office Supplies"/>
    <x v="6"/>
    <s v="Small Box"/>
    <s v="Smead Adjustable Mobile File Trolley with Lockable Top"/>
    <n v="0.57999999999999996"/>
    <s v="United States"/>
    <x v="0"/>
    <x v="5"/>
    <x v="447"/>
    <n v="30605"/>
    <x v="105"/>
    <d v="2015-04-17T00:00:00"/>
    <x v="1142"/>
    <n v="10"/>
    <n v="4354.55"/>
    <n v="87772"/>
    <n v="419.17"/>
    <x v="0"/>
  </r>
  <r>
    <n v="377"/>
    <s v="Sylvia Bush"/>
    <x v="4"/>
    <n v="0.03"/>
    <n v="25.98"/>
    <n v="5.37"/>
    <x v="1"/>
    <x v="1"/>
    <s v="Office Supplies"/>
    <x v="8"/>
    <s v="Medium Box"/>
    <s v="3M Office Air Cleaner"/>
    <n v="0.5"/>
    <s v="United States"/>
    <x v="1"/>
    <x v="10"/>
    <x v="631"/>
    <n v="60510"/>
    <x v="105"/>
    <d v="2015-04-17T00:00:00"/>
    <x v="1143"/>
    <n v="17"/>
    <n v="460.87"/>
    <n v="89579"/>
    <n v="25.95"/>
    <x v="1"/>
  </r>
  <r>
    <n v="2004"/>
    <s v="James Dickinson Ball"/>
    <x v="4"/>
    <n v="0.06"/>
    <n v="4.24"/>
    <n v="5.41"/>
    <x v="1"/>
    <x v="2"/>
    <s v="Office Supplies"/>
    <x v="5"/>
    <s v="Small Box"/>
    <s v="Storex DuraTech Recycled Plastic Frosted Binders"/>
    <n v="0.35"/>
    <s v="United States"/>
    <x v="2"/>
    <x v="24"/>
    <x v="244"/>
    <n v="59715"/>
    <x v="105"/>
    <d v="2015-04-19T00:00:00"/>
    <x v="1144"/>
    <n v="10"/>
    <n v="45"/>
    <n v="91277"/>
    <n v="4.1800000000000006"/>
    <x v="2"/>
  </r>
  <r>
    <n v="2004"/>
    <s v="James Dickinson Ball"/>
    <x v="4"/>
    <n v="0.04"/>
    <n v="6783.02"/>
    <n v="24.49"/>
    <x v="1"/>
    <x v="2"/>
    <s v="Technology"/>
    <x v="3"/>
    <s v="Large Box"/>
    <s v="Polycom ViewStation™ ISDN Videoconferencing Unit"/>
    <n v="0.39"/>
    <s v="United States"/>
    <x v="2"/>
    <x v="24"/>
    <x v="244"/>
    <n v="59715"/>
    <x v="105"/>
    <d v="2015-04-19T00:00:00"/>
    <x v="1145"/>
    <n v="1"/>
    <n v="6569.07"/>
    <n v="91277"/>
    <n v="6782.9800000000005"/>
    <x v="2"/>
  </r>
  <r>
    <n v="507"/>
    <s v="Carol Saunders"/>
    <x v="0"/>
    <n v="0.01"/>
    <n v="55.98"/>
    <n v="4.8600000000000003"/>
    <x v="2"/>
    <x v="3"/>
    <s v="Office Supplies"/>
    <x v="7"/>
    <s v="Small Box"/>
    <s v="Xerox 1908"/>
    <n v="0.36"/>
    <s v="United States"/>
    <x v="0"/>
    <x v="32"/>
    <x v="632"/>
    <n v="42104"/>
    <x v="106"/>
    <d v="2015-04-20T00:00:00"/>
    <x v="1146"/>
    <n v="11"/>
    <n v="646.97"/>
    <n v="87357"/>
    <n v="55.97"/>
    <x v="0"/>
  </r>
  <r>
    <n v="507"/>
    <s v="Carol Saunders"/>
    <x v="0"/>
    <n v="0.04"/>
    <n v="65.989999999999995"/>
    <n v="8.99"/>
    <x v="1"/>
    <x v="3"/>
    <s v="Technology"/>
    <x v="12"/>
    <s v="Small Box"/>
    <s v="Talkabout T8367"/>
    <n v="0.56000000000000005"/>
    <s v="United States"/>
    <x v="0"/>
    <x v="32"/>
    <x v="632"/>
    <n v="42104"/>
    <x v="106"/>
    <d v="2015-04-19T00:00:00"/>
    <x v="1147"/>
    <n v="17"/>
    <n v="946.29"/>
    <n v="87357"/>
    <n v="65.949999999999989"/>
    <x v="0"/>
  </r>
  <r>
    <n v="665"/>
    <s v="Miriam Mueller"/>
    <x v="0"/>
    <n v="0.02"/>
    <n v="130.97999999999999"/>
    <n v="30"/>
    <x v="0"/>
    <x v="3"/>
    <s v="Furniture"/>
    <x v="9"/>
    <s v="Jumbo Drum"/>
    <s v="Office Star - Contemporary Task Swivel chair with 2-way adjustable arms, Plum"/>
    <n v="0.78"/>
    <s v="United States"/>
    <x v="0"/>
    <x v="34"/>
    <x v="135"/>
    <n v="37130"/>
    <x v="106"/>
    <d v="2015-04-19T00:00:00"/>
    <x v="1148"/>
    <n v="6"/>
    <n v="793.39"/>
    <n v="88678"/>
    <n v="130.95999999999998"/>
    <x v="0"/>
  </r>
  <r>
    <n v="1959"/>
    <s v="Bonnie Matthews Rowland"/>
    <x v="2"/>
    <n v="0.02"/>
    <n v="9.99"/>
    <n v="11.59"/>
    <x v="1"/>
    <x v="2"/>
    <s v="Office Supplies"/>
    <x v="7"/>
    <s v="Small Box"/>
    <s v="Hammermill Color Copier Paper (28Lb. and 96 Bright)"/>
    <n v="0.4"/>
    <s v="United States"/>
    <x v="0"/>
    <x v="12"/>
    <x v="16"/>
    <n v="33916"/>
    <x v="106"/>
    <d v="2015-04-27T00:00:00"/>
    <x v="1149"/>
    <n v="43"/>
    <n v="475.42"/>
    <n v="26342"/>
    <n v="9.9700000000000006"/>
    <x v="0"/>
  </r>
  <r>
    <n v="1959"/>
    <s v="Bonnie Matthews Rowland"/>
    <x v="2"/>
    <n v="0.02"/>
    <n v="48.04"/>
    <n v="5.79"/>
    <x v="1"/>
    <x v="2"/>
    <s v="Office Supplies"/>
    <x v="7"/>
    <s v="Small Box"/>
    <s v="Xerox 1937"/>
    <n v="0.37"/>
    <s v="United States"/>
    <x v="0"/>
    <x v="12"/>
    <x v="16"/>
    <n v="33916"/>
    <x v="106"/>
    <d v="2015-04-23T00:00:00"/>
    <x v="1150"/>
    <n v="74"/>
    <n v="3598.82"/>
    <n v="26342"/>
    <n v="48.019999999999996"/>
    <x v="0"/>
  </r>
  <r>
    <n v="1959"/>
    <s v="Bonnie Matthews Rowland"/>
    <x v="2"/>
    <n v="0.04"/>
    <n v="6.68"/>
    <n v="4.91"/>
    <x v="1"/>
    <x v="2"/>
    <s v="Office Supplies"/>
    <x v="7"/>
    <s v="Small Box"/>
    <s v="Xerox 1986"/>
    <n v="0.37"/>
    <s v="United States"/>
    <x v="0"/>
    <x v="12"/>
    <x v="16"/>
    <n v="33916"/>
    <x v="106"/>
    <d v="2015-04-25T00:00:00"/>
    <x v="1151"/>
    <n v="5"/>
    <n v="41.22"/>
    <n v="26342"/>
    <n v="6.64"/>
    <x v="0"/>
  </r>
  <r>
    <n v="1962"/>
    <s v="Sean Burton"/>
    <x v="2"/>
    <n v="0.02"/>
    <n v="48.04"/>
    <n v="5.79"/>
    <x v="1"/>
    <x v="2"/>
    <s v="Office Supplies"/>
    <x v="7"/>
    <s v="Small Box"/>
    <s v="Xerox 1937"/>
    <n v="0.37"/>
    <s v="United States"/>
    <x v="1"/>
    <x v="25"/>
    <x v="633"/>
    <n v="48601"/>
    <x v="106"/>
    <d v="2015-04-23T00:00:00"/>
    <x v="1152"/>
    <n v="18"/>
    <n v="875.39"/>
    <n v="88857"/>
    <n v="48.019999999999996"/>
    <x v="1"/>
  </r>
  <r>
    <n v="1962"/>
    <s v="Sean Burton"/>
    <x v="2"/>
    <n v="0.04"/>
    <n v="6.68"/>
    <n v="4.91"/>
    <x v="1"/>
    <x v="2"/>
    <s v="Office Supplies"/>
    <x v="7"/>
    <s v="Small Box"/>
    <s v="Xerox 1986"/>
    <n v="0.37"/>
    <s v="United States"/>
    <x v="1"/>
    <x v="25"/>
    <x v="633"/>
    <n v="48601"/>
    <x v="106"/>
    <d v="2015-04-25T00:00:00"/>
    <x v="1153"/>
    <n v="1"/>
    <n v="8.24"/>
    <n v="88857"/>
    <n v="6.64"/>
    <x v="1"/>
  </r>
  <r>
    <n v="1826"/>
    <s v="Kate Peck"/>
    <x v="4"/>
    <n v="0.1"/>
    <n v="52.99"/>
    <n v="19.989999999999998"/>
    <x v="2"/>
    <x v="3"/>
    <s v="Office Supplies"/>
    <x v="6"/>
    <s v="Small Box"/>
    <s v="Gould Plastics 9-Pocket Panel Bin, 18-3/8w x 5-1/4d x 20-1/2h, Black"/>
    <n v="0.81"/>
    <s v="United States"/>
    <x v="1"/>
    <x v="20"/>
    <x v="634"/>
    <n v="52722"/>
    <x v="106"/>
    <d v="2015-04-19T00:00:00"/>
    <x v="1154"/>
    <n v="7"/>
    <n v="337.59"/>
    <n v="86958"/>
    <n v="52.89"/>
    <x v="1"/>
  </r>
  <r>
    <n v="1827"/>
    <s v="Vincent Hale"/>
    <x v="4"/>
    <n v="7.0000000000000007E-2"/>
    <n v="100.98"/>
    <n v="57.38"/>
    <x v="0"/>
    <x v="3"/>
    <s v="Furniture"/>
    <x v="10"/>
    <s v="Jumbo Box"/>
    <s v="Bush Westfield Collection Bookcases, Dark Cherry Finish, Fully Assembled"/>
    <n v="0.78"/>
    <s v="United States"/>
    <x v="1"/>
    <x v="20"/>
    <x v="248"/>
    <n v="52601"/>
    <x v="106"/>
    <d v="2015-04-21T00:00:00"/>
    <x v="1155"/>
    <n v="2"/>
    <n v="215.32"/>
    <n v="86958"/>
    <n v="100.91000000000001"/>
    <x v="1"/>
  </r>
  <r>
    <n v="1827"/>
    <s v="Vincent Hale"/>
    <x v="4"/>
    <n v="0.03"/>
    <n v="85.99"/>
    <n v="0.99"/>
    <x v="1"/>
    <x v="3"/>
    <s v="Technology"/>
    <x v="12"/>
    <s v="Wrap Bag"/>
    <s v="Accessory34"/>
    <n v="0.55000000000000004"/>
    <s v="United States"/>
    <x v="1"/>
    <x v="20"/>
    <x v="248"/>
    <n v="52601"/>
    <x v="106"/>
    <d v="2015-04-20T00:00:00"/>
    <x v="1156"/>
    <n v="5"/>
    <n v="382.85"/>
    <n v="86958"/>
    <n v="85.96"/>
    <x v="1"/>
  </r>
  <r>
    <n v="2097"/>
    <s v="Patsy Shea"/>
    <x v="4"/>
    <n v="0.1"/>
    <n v="300.97000000000003"/>
    <n v="7.18"/>
    <x v="1"/>
    <x v="2"/>
    <s v="Technology"/>
    <x v="1"/>
    <s v="Small Box"/>
    <s v="Gyration Ultra Professional Cordless Optical Suite"/>
    <n v="0.48"/>
    <s v="United States"/>
    <x v="0"/>
    <x v="23"/>
    <x v="54"/>
    <n v="29915"/>
    <x v="106"/>
    <d v="2015-04-19T00:00:00"/>
    <x v="1157"/>
    <n v="4"/>
    <n v="1094.33"/>
    <n v="87889"/>
    <n v="300.87"/>
    <x v="0"/>
  </r>
  <r>
    <n v="2098"/>
    <s v="Tracy Dyer"/>
    <x v="4"/>
    <n v="0.06"/>
    <n v="39.89"/>
    <n v="3.04"/>
    <x v="1"/>
    <x v="2"/>
    <s v="Furniture"/>
    <x v="11"/>
    <s v="Wrap Bag"/>
    <s v="Ultra Commercial Grade Dual Valve Door Closer"/>
    <n v="0.53"/>
    <s v="United States"/>
    <x v="0"/>
    <x v="23"/>
    <x v="635"/>
    <n v="29464"/>
    <x v="106"/>
    <d v="2015-04-20T00:00:00"/>
    <x v="1158"/>
    <n v="10"/>
    <n v="389.97"/>
    <n v="87889"/>
    <n v="39.83"/>
    <x v="0"/>
  </r>
  <r>
    <n v="2655"/>
    <s v="Benjamin Lam"/>
    <x v="4"/>
    <n v="0.09"/>
    <n v="89.99"/>
    <n v="42"/>
    <x v="0"/>
    <x v="1"/>
    <s v="Furniture"/>
    <x v="9"/>
    <s v="Jumbo Drum"/>
    <s v="Global Leather Task Chair, Black"/>
    <n v="0.66"/>
    <s v="United States"/>
    <x v="0"/>
    <x v="5"/>
    <x v="78"/>
    <n v="30318"/>
    <x v="106"/>
    <d v="2015-04-18T00:00:00"/>
    <x v="1159"/>
    <n v="6"/>
    <n v="511.25"/>
    <n v="86063"/>
    <n v="89.899999999999991"/>
    <x v="0"/>
  </r>
  <r>
    <n v="3155"/>
    <s v="Julian Keith Mayer"/>
    <x v="0"/>
    <n v="0.05"/>
    <n v="159.99"/>
    <n v="5.5"/>
    <x v="1"/>
    <x v="1"/>
    <s v="Technology"/>
    <x v="1"/>
    <s v="Small Box"/>
    <s v="Gyration RF Keyboard"/>
    <n v="0.49"/>
    <s v="United States"/>
    <x v="0"/>
    <x v="12"/>
    <x v="70"/>
    <n v="32771"/>
    <x v="107"/>
    <d v="2015-04-21T00:00:00"/>
    <x v="1160"/>
    <n v="23"/>
    <n v="3600.65"/>
    <n v="86902"/>
    <n v="159.94"/>
    <x v="0"/>
  </r>
  <r>
    <n v="1836"/>
    <s v="Dwight Albright Huffman"/>
    <x v="1"/>
    <n v="0.01"/>
    <n v="155.99"/>
    <n v="8.99"/>
    <x v="2"/>
    <x v="3"/>
    <s v="Technology"/>
    <x v="12"/>
    <s v="Small Box"/>
    <s v="CF 688"/>
    <n v="0.57999999999999996"/>
    <s v="United States"/>
    <x v="2"/>
    <x v="8"/>
    <x v="252"/>
    <n v="94110"/>
    <x v="107"/>
    <d v="2015-04-20T00:00:00"/>
    <x v="1161"/>
    <n v="5"/>
    <n v="675.83"/>
    <n v="86600"/>
    <n v="155.98000000000002"/>
    <x v="2"/>
  </r>
  <r>
    <n v="1837"/>
    <s v="Herbert Williamson"/>
    <x v="1"/>
    <n v="0.01"/>
    <n v="5.98"/>
    <n v="5.46"/>
    <x v="1"/>
    <x v="3"/>
    <s v="Office Supplies"/>
    <x v="7"/>
    <s v="Small Box"/>
    <s v="Xerox 1983"/>
    <n v="0.36"/>
    <s v="United States"/>
    <x v="2"/>
    <x v="8"/>
    <x v="636"/>
    <n v="91776"/>
    <x v="107"/>
    <d v="2015-04-21T00:00:00"/>
    <x v="1162"/>
    <n v="4"/>
    <n v="28"/>
    <n v="86600"/>
    <n v="5.9700000000000006"/>
    <x v="2"/>
  </r>
  <r>
    <n v="2212"/>
    <s v="Stacy Chang"/>
    <x v="1"/>
    <n v="0.09"/>
    <n v="199.99"/>
    <n v="24.49"/>
    <x v="2"/>
    <x v="2"/>
    <s v="Technology"/>
    <x v="4"/>
    <s v="Large Box"/>
    <s v="Canon PC-428 Personal Copier"/>
    <n v="0.46"/>
    <s v="United States"/>
    <x v="3"/>
    <x v="36"/>
    <x v="637"/>
    <n v="21228"/>
    <x v="107"/>
    <d v="2015-04-21T00:00:00"/>
    <x v="1163"/>
    <n v="5"/>
    <n v="990.25"/>
    <n v="88029"/>
    <n v="199.9"/>
    <x v="3"/>
  </r>
  <r>
    <n v="152"/>
    <s v="Kent Kerr"/>
    <x v="2"/>
    <n v="0.01"/>
    <n v="79.52"/>
    <n v="48.2"/>
    <x v="1"/>
    <x v="2"/>
    <s v="Furniture"/>
    <x v="11"/>
    <s v="Medium Box"/>
    <s v="Eldon Cleatmat Plus™ Chair Mats for High Pile Carpets"/>
    <n v="0.74"/>
    <s v="United States"/>
    <x v="0"/>
    <x v="34"/>
    <x v="121"/>
    <n v="37918"/>
    <x v="107"/>
    <d v="2015-04-26T00:00:00"/>
    <x v="1164"/>
    <n v="8"/>
    <n v="667.84"/>
    <n v="89522"/>
    <n v="79.509999999999991"/>
    <x v="0"/>
  </r>
  <r>
    <n v="1933"/>
    <s v="William Crawford"/>
    <x v="2"/>
    <n v="0.06"/>
    <n v="3.58"/>
    <n v="1.63"/>
    <x v="1"/>
    <x v="3"/>
    <s v="Office Supplies"/>
    <x v="14"/>
    <s v="Wrap Bag"/>
    <s v="OIC Colored Binder Clips, Assorted Sizes"/>
    <n v="0.36"/>
    <s v="United States"/>
    <x v="1"/>
    <x v="18"/>
    <x v="638"/>
    <n v="75043"/>
    <x v="107"/>
    <d v="2015-04-23T00:00:00"/>
    <x v="1165"/>
    <n v="10"/>
    <n v="34.76"/>
    <n v="86687"/>
    <n v="3.52"/>
    <x v="1"/>
  </r>
  <r>
    <n v="1940"/>
    <s v="Eileen McDonald"/>
    <x v="2"/>
    <n v="0"/>
    <n v="78.650000000000006"/>
    <n v="13.99"/>
    <x v="1"/>
    <x v="3"/>
    <s v="Office Supplies"/>
    <x v="8"/>
    <s v="Medium Box"/>
    <s v="Honeywell Quietcare HEPA Air Cleaner"/>
    <n v="0.52"/>
    <s v="United States"/>
    <x v="2"/>
    <x v="15"/>
    <x v="21"/>
    <n v="84020"/>
    <x v="107"/>
    <d v="2015-04-26T00:00:00"/>
    <x v="1166"/>
    <n v="7"/>
    <n v="559.42999999999995"/>
    <n v="88871"/>
    <n v="78.650000000000006"/>
    <x v="2"/>
  </r>
  <r>
    <n v="1940"/>
    <s v="Eileen McDonald"/>
    <x v="2"/>
    <n v="0.08"/>
    <n v="122.99"/>
    <n v="70.2"/>
    <x v="0"/>
    <x v="3"/>
    <s v="Furniture"/>
    <x v="9"/>
    <s v="Jumbo Drum"/>
    <s v="Global High-Back Leather Tilter, Burgundy"/>
    <n v="0.74"/>
    <s v="United States"/>
    <x v="2"/>
    <x v="15"/>
    <x v="21"/>
    <n v="84020"/>
    <x v="107"/>
    <d v="2015-04-24T00:00:00"/>
    <x v="1167"/>
    <n v="10"/>
    <n v="1216.52"/>
    <n v="88871"/>
    <n v="122.91"/>
    <x v="2"/>
  </r>
  <r>
    <n v="2066"/>
    <s v="Claudia Webb"/>
    <x v="2"/>
    <n v="0.1"/>
    <n v="4.24"/>
    <n v="5.41"/>
    <x v="1"/>
    <x v="3"/>
    <s v="Office Supplies"/>
    <x v="5"/>
    <s v="Small Box"/>
    <s v="Storex DuraTech Recycled Plastic Frosted Binders"/>
    <n v="0.35"/>
    <s v="United States"/>
    <x v="0"/>
    <x v="9"/>
    <x v="534"/>
    <n v="28079"/>
    <x v="107"/>
    <d v="2015-04-23T00:00:00"/>
    <x v="1168"/>
    <n v="8"/>
    <n v="34.159999999999997"/>
    <n v="85835"/>
    <n v="4.1400000000000006"/>
    <x v="0"/>
  </r>
  <r>
    <n v="2547"/>
    <s v="Edna Freeman"/>
    <x v="2"/>
    <n v="7.0000000000000007E-2"/>
    <n v="6.48"/>
    <n v="9.5399999999999991"/>
    <x v="1"/>
    <x v="0"/>
    <s v="Office Supplies"/>
    <x v="7"/>
    <s v="Small Box"/>
    <s v="Xerox 1905"/>
    <n v="0.37"/>
    <s v="United States"/>
    <x v="0"/>
    <x v="21"/>
    <x v="639"/>
    <n v="23464"/>
    <x v="107"/>
    <d v="2015-04-19T00:00:00"/>
    <x v="1169"/>
    <n v="1"/>
    <n v="10.86"/>
    <n v="87916"/>
    <n v="6.41"/>
    <x v="0"/>
  </r>
  <r>
    <n v="3380"/>
    <s v="Eva Decker"/>
    <x v="0"/>
    <n v="0.03"/>
    <n v="315.98"/>
    <n v="19.989999999999998"/>
    <x v="1"/>
    <x v="2"/>
    <s v="Office Supplies"/>
    <x v="5"/>
    <s v="Small Box"/>
    <s v="GBC ProClick™ 150 Presentation Binding System"/>
    <n v="0.38"/>
    <s v="United States"/>
    <x v="0"/>
    <x v="5"/>
    <x v="640"/>
    <n v="30240"/>
    <x v="108"/>
    <d v="2015-04-22T00:00:00"/>
    <x v="1170"/>
    <n v="18"/>
    <n v="5572.18"/>
    <n v="88838"/>
    <n v="315.95000000000005"/>
    <x v="0"/>
  </r>
  <r>
    <n v="3380"/>
    <s v="Eva Decker"/>
    <x v="0"/>
    <n v="0.03"/>
    <n v="63.94"/>
    <n v="14.48"/>
    <x v="1"/>
    <x v="2"/>
    <s v="Furniture"/>
    <x v="11"/>
    <s v="Small Box"/>
    <s v="Howard Miller 16&quot; Diameter Gallery Wall Clock"/>
    <n v="0.46"/>
    <s v="United States"/>
    <x v="0"/>
    <x v="5"/>
    <x v="640"/>
    <n v="30240"/>
    <x v="108"/>
    <d v="2015-04-21T00:00:00"/>
    <x v="1171"/>
    <n v="8"/>
    <n v="522.46"/>
    <n v="88838"/>
    <n v="63.91"/>
    <x v="0"/>
  </r>
  <r>
    <n v="151"/>
    <s v="Geoffrey Zhu"/>
    <x v="1"/>
    <n v="0.09"/>
    <n v="5.98"/>
    <n v="2.5"/>
    <x v="1"/>
    <x v="2"/>
    <s v="Office Supplies"/>
    <x v="15"/>
    <s v="Small Box"/>
    <s v="Wausau Papers Astrobrights® Colored Envelopes"/>
    <n v="0.36"/>
    <s v="United States"/>
    <x v="0"/>
    <x v="34"/>
    <x v="180"/>
    <n v="37664"/>
    <x v="108"/>
    <d v="2015-04-22T00:00:00"/>
    <x v="1172"/>
    <n v="5"/>
    <n v="28.11"/>
    <n v="89523"/>
    <n v="5.8900000000000006"/>
    <x v="0"/>
  </r>
  <r>
    <n v="1259"/>
    <s v="Keith Hobbs"/>
    <x v="1"/>
    <n v="0.03"/>
    <n v="3.69"/>
    <n v="2.5"/>
    <x v="2"/>
    <x v="2"/>
    <s v="Office Supplies"/>
    <x v="15"/>
    <s v="Small Box"/>
    <s v="Colored Envelopes"/>
    <n v="0.39"/>
    <s v="United States"/>
    <x v="0"/>
    <x v="32"/>
    <x v="443"/>
    <n v="40422"/>
    <x v="108"/>
    <d v="2015-04-20T00:00:00"/>
    <x v="1173"/>
    <n v="9"/>
    <n v="38.65"/>
    <n v="86534"/>
    <n v="3.66"/>
    <x v="0"/>
  </r>
  <r>
    <n v="2117"/>
    <s v="Jack Hatcher"/>
    <x v="1"/>
    <n v="0.03"/>
    <n v="320.98"/>
    <n v="24.49"/>
    <x v="1"/>
    <x v="2"/>
    <s v="Furniture"/>
    <x v="9"/>
    <s v="Large Box"/>
    <s v="Hon Pagoda™ Stacking Chairs"/>
    <n v="0.55000000000000004"/>
    <s v="United States"/>
    <x v="1"/>
    <x v="18"/>
    <x v="278"/>
    <n v="75401"/>
    <x v="108"/>
    <d v="2015-04-22T00:00:00"/>
    <x v="1174"/>
    <n v="20"/>
    <n v="6600.63"/>
    <n v="90891"/>
    <n v="320.95000000000005"/>
    <x v="1"/>
  </r>
  <r>
    <n v="2117"/>
    <s v="Jack Hatcher"/>
    <x v="1"/>
    <n v="0.06"/>
    <n v="125.99"/>
    <n v="8.8000000000000007"/>
    <x v="1"/>
    <x v="2"/>
    <s v="Technology"/>
    <x v="12"/>
    <s v="Small Box"/>
    <s v="StarTAC 6500"/>
    <n v="0.59"/>
    <s v="United States"/>
    <x v="1"/>
    <x v="18"/>
    <x v="278"/>
    <n v="75401"/>
    <x v="108"/>
    <d v="2015-04-21T00:00:00"/>
    <x v="1175"/>
    <n v="18"/>
    <n v="1811.99"/>
    <n v="90891"/>
    <n v="125.92999999999999"/>
    <x v="1"/>
  </r>
  <r>
    <n v="3084"/>
    <s v="Debbie Hsu"/>
    <x v="1"/>
    <n v="0"/>
    <n v="65.989999999999995"/>
    <n v="5.99"/>
    <x v="2"/>
    <x v="0"/>
    <s v="Technology"/>
    <x v="12"/>
    <s v="Small Box"/>
    <s v="i1000"/>
    <n v="0.57999999999999996"/>
    <s v="United States"/>
    <x v="2"/>
    <x v="4"/>
    <x v="115"/>
    <n v="98503"/>
    <x v="108"/>
    <d v="2015-04-22T00:00:00"/>
    <x v="1176"/>
    <n v="14"/>
    <n v="798.89"/>
    <n v="89879"/>
    <n v="65.989999999999995"/>
    <x v="2"/>
  </r>
  <r>
    <n v="56"/>
    <s v="Randall Montgomery"/>
    <x v="4"/>
    <n v="0.06"/>
    <n v="3.8"/>
    <n v="1.49"/>
    <x v="1"/>
    <x v="1"/>
    <s v="Office Supplies"/>
    <x v="5"/>
    <s v="Small Box"/>
    <s v="Durable Pressboard Binders"/>
    <n v="0.38"/>
    <s v="United States"/>
    <x v="3"/>
    <x v="11"/>
    <x v="641"/>
    <n v="14150"/>
    <x v="108"/>
    <d v="2015-04-21T00:00:00"/>
    <x v="1177"/>
    <n v="20"/>
    <n v="73.55"/>
    <n v="88075"/>
    <n v="3.7399999999999998"/>
    <x v="3"/>
  </r>
  <r>
    <n v="56"/>
    <s v="Randall Montgomery"/>
    <x v="4"/>
    <n v="0.06"/>
    <n v="1.76"/>
    <n v="0.7"/>
    <x v="1"/>
    <x v="1"/>
    <s v="Office Supplies"/>
    <x v="2"/>
    <s v="Wrap Bag"/>
    <s v="Newell 310"/>
    <n v="0.56000000000000005"/>
    <s v="United States"/>
    <x v="3"/>
    <x v="11"/>
    <x v="641"/>
    <n v="14150"/>
    <x v="108"/>
    <d v="2015-04-21T00:00:00"/>
    <x v="1178"/>
    <n v="17"/>
    <n v="29.57"/>
    <n v="88075"/>
    <n v="1.7"/>
    <x v="3"/>
  </r>
  <r>
    <n v="240"/>
    <s v="Gilbert Scarborough"/>
    <x v="4"/>
    <n v="0.1"/>
    <n v="19.98"/>
    <n v="5.77"/>
    <x v="2"/>
    <x v="0"/>
    <s v="Office Supplies"/>
    <x v="7"/>
    <s v="Small Box"/>
    <s v="Xerox Blank Computer Paper"/>
    <n v="0.38"/>
    <s v="United States"/>
    <x v="2"/>
    <x v="3"/>
    <x v="642"/>
    <n v="80817"/>
    <x v="108"/>
    <d v="2015-04-20T00:00:00"/>
    <x v="1179"/>
    <n v="3"/>
    <n v="57.41"/>
    <n v="90479"/>
    <n v="19.88"/>
    <x v="2"/>
  </r>
  <r>
    <n v="241"/>
    <s v="Amy Ellis Holder"/>
    <x v="4"/>
    <n v="0.06"/>
    <n v="259.70999999999998"/>
    <n v="66.67"/>
    <x v="0"/>
    <x v="0"/>
    <s v="Furniture"/>
    <x v="0"/>
    <s v="Jumbo Box"/>
    <s v="Bevis Round Bullnose 29&quot; High Table Top"/>
    <n v="0.61"/>
    <s v="United States"/>
    <x v="2"/>
    <x v="3"/>
    <x v="643"/>
    <n v="81503"/>
    <x v="108"/>
    <d v="2015-04-21T00:00:00"/>
    <x v="1180"/>
    <n v="11"/>
    <n v="2809.87"/>
    <n v="90479"/>
    <n v="259.64999999999998"/>
    <x v="2"/>
  </r>
  <r>
    <n v="970"/>
    <s v="Lynn Payne"/>
    <x v="4"/>
    <n v="0"/>
    <n v="170.98"/>
    <n v="35.89"/>
    <x v="0"/>
    <x v="1"/>
    <s v="Furniture"/>
    <x v="10"/>
    <s v="Jumbo Box"/>
    <s v="Rush Hierlooms Collection 1&quot; Thick Stackable Bookcases"/>
    <n v="0.66"/>
    <s v="United States"/>
    <x v="0"/>
    <x v="21"/>
    <x v="644"/>
    <n v="24281"/>
    <x v="108"/>
    <d v="2015-04-21T00:00:00"/>
    <x v="1181"/>
    <n v="8"/>
    <n v="1452.18"/>
    <n v="86173"/>
    <n v="170.98"/>
    <x v="0"/>
  </r>
  <r>
    <n v="3283"/>
    <s v="William Woodard"/>
    <x v="0"/>
    <n v="0.05"/>
    <n v="363.25"/>
    <n v="19.989999999999998"/>
    <x v="2"/>
    <x v="3"/>
    <s v="Office Supplies"/>
    <x v="8"/>
    <s v="Small Box"/>
    <s v="Hoover WindTunnel™ Plus Canister Vacuum"/>
    <n v="0.56999999999999995"/>
    <s v="United States"/>
    <x v="0"/>
    <x v="12"/>
    <x v="645"/>
    <n v="33156"/>
    <x v="109"/>
    <d v="2015-04-21T00:00:00"/>
    <x v="1182"/>
    <n v="5"/>
    <n v="1867.04"/>
    <n v="90752"/>
    <n v="363.2"/>
    <x v="0"/>
  </r>
  <r>
    <n v="2038"/>
    <s v="Peter Adams"/>
    <x v="1"/>
    <n v="0.06"/>
    <n v="40.99"/>
    <n v="17.48"/>
    <x v="1"/>
    <x v="0"/>
    <s v="Office Supplies"/>
    <x v="7"/>
    <s v="Small Box"/>
    <s v="Xerox 1893"/>
    <n v="0.36"/>
    <s v="United States"/>
    <x v="3"/>
    <x v="11"/>
    <x v="4"/>
    <n v="10550"/>
    <x v="109"/>
    <d v="2015-04-21T00:00:00"/>
    <x v="1183"/>
    <n v="7"/>
    <n v="277.12"/>
    <n v="89334"/>
    <n v="40.93"/>
    <x v="3"/>
  </r>
  <r>
    <n v="2260"/>
    <s v="Geoffrey H Wong"/>
    <x v="1"/>
    <n v="0.08"/>
    <n v="4.9800000000000004"/>
    <n v="0.49"/>
    <x v="1"/>
    <x v="3"/>
    <s v="Office Supplies"/>
    <x v="13"/>
    <s v="Small Box"/>
    <s v="Avery White Multi-Purpose Labels"/>
    <n v="0.39"/>
    <s v="United States"/>
    <x v="0"/>
    <x v="5"/>
    <x v="327"/>
    <n v="30161"/>
    <x v="109"/>
    <d v="2015-04-22T00:00:00"/>
    <x v="1184"/>
    <n v="1"/>
    <n v="4.95"/>
    <n v="89602"/>
    <n v="4.9000000000000004"/>
    <x v="0"/>
  </r>
  <r>
    <n v="2260"/>
    <s v="Geoffrey H Wong"/>
    <x v="1"/>
    <n v="0.09"/>
    <n v="119.99"/>
    <n v="14"/>
    <x v="0"/>
    <x v="3"/>
    <s v="Technology"/>
    <x v="3"/>
    <s v="Jumbo Drum"/>
    <s v="Epson C82 Color Inkjet Printer"/>
    <n v="0.36"/>
    <s v="United States"/>
    <x v="0"/>
    <x v="5"/>
    <x v="327"/>
    <n v="30161"/>
    <x v="109"/>
    <d v="2015-04-23T00:00:00"/>
    <x v="1185"/>
    <n v="4"/>
    <n v="461.24"/>
    <n v="89602"/>
    <n v="119.89999999999999"/>
    <x v="0"/>
  </r>
  <r>
    <n v="2964"/>
    <s v="Kathy Hinton"/>
    <x v="1"/>
    <n v="0.06"/>
    <n v="42.98"/>
    <n v="4.62"/>
    <x v="1"/>
    <x v="1"/>
    <s v="Office Supplies"/>
    <x v="8"/>
    <s v="Small Box"/>
    <s v="Belkin F9M820V08 8 Outlet Surge"/>
    <n v="0.56000000000000005"/>
    <s v="United States"/>
    <x v="3"/>
    <x v="27"/>
    <x v="4"/>
    <n v="43050"/>
    <x v="109"/>
    <d v="2015-04-23T00:00:00"/>
    <x v="1186"/>
    <n v="1"/>
    <n v="47.04"/>
    <n v="88610"/>
    <n v="42.919999999999995"/>
    <x v="3"/>
  </r>
  <r>
    <n v="535"/>
    <s v="Jill Clements"/>
    <x v="2"/>
    <n v="0"/>
    <n v="15.99"/>
    <n v="13.18"/>
    <x v="1"/>
    <x v="3"/>
    <s v="Office Supplies"/>
    <x v="5"/>
    <s v="Small Box"/>
    <s v="GBC Pre-Punched Binding Paper, Plastic, White, 8-1/2&quot; x 11&quot;"/>
    <n v="0.37"/>
    <s v="United States"/>
    <x v="0"/>
    <x v="21"/>
    <x v="418"/>
    <n v="22025"/>
    <x v="109"/>
    <d v="2015-04-25T00:00:00"/>
    <x v="1187"/>
    <n v="23"/>
    <n v="403.25"/>
    <n v="88511"/>
    <n v="15.99"/>
    <x v="0"/>
  </r>
  <r>
    <n v="2548"/>
    <s v="Wayne Bass"/>
    <x v="2"/>
    <n v="0.05"/>
    <n v="30.98"/>
    <n v="9.18"/>
    <x v="2"/>
    <x v="0"/>
    <s v="Office Supplies"/>
    <x v="7"/>
    <s v="Small Box"/>
    <s v="Xerox 1951"/>
    <n v="0.4"/>
    <s v="United States"/>
    <x v="2"/>
    <x v="8"/>
    <x v="10"/>
    <n v="90068"/>
    <x v="109"/>
    <d v="2015-04-21T00:00:00"/>
    <x v="1188"/>
    <n v="12"/>
    <n v="382.29"/>
    <n v="40997"/>
    <n v="30.93"/>
    <x v="2"/>
  </r>
  <r>
    <n v="2548"/>
    <s v="Wayne Bass"/>
    <x v="2"/>
    <n v="0.05"/>
    <n v="22.99"/>
    <n v="8.99"/>
    <x v="1"/>
    <x v="0"/>
    <s v="Office Supplies"/>
    <x v="2"/>
    <s v="Small Pack"/>
    <s v="Boston KS Multi-Size Manual Pencil Sharpener"/>
    <n v="0.56999999999999995"/>
    <s v="United States"/>
    <x v="2"/>
    <x v="8"/>
    <x v="10"/>
    <n v="90068"/>
    <x v="109"/>
    <d v="2015-04-28T00:00:00"/>
    <x v="1189"/>
    <n v="37"/>
    <n v="881.74"/>
    <n v="40997"/>
    <n v="22.939999999999998"/>
    <x v="2"/>
  </r>
  <r>
    <n v="2548"/>
    <s v="Wayne Bass"/>
    <x v="2"/>
    <n v="0.04"/>
    <n v="212.6"/>
    <n v="110.2"/>
    <x v="0"/>
    <x v="0"/>
    <s v="Furniture"/>
    <x v="0"/>
    <s v="Jumbo Box"/>
    <s v="Bush Advantage Collection® Round Conference Table"/>
    <n v="0.73"/>
    <s v="United States"/>
    <x v="2"/>
    <x v="8"/>
    <x v="10"/>
    <n v="90068"/>
    <x v="109"/>
    <d v="2015-04-25T00:00:00"/>
    <x v="1190"/>
    <n v="33"/>
    <n v="7384.18"/>
    <n v="40997"/>
    <n v="212.56"/>
    <x v="2"/>
  </r>
  <r>
    <n v="2549"/>
    <s v="Martha Bowers"/>
    <x v="2"/>
    <n v="0.05"/>
    <n v="30.98"/>
    <n v="9.18"/>
    <x v="2"/>
    <x v="0"/>
    <s v="Office Supplies"/>
    <x v="7"/>
    <s v="Small Box"/>
    <s v="Xerox 1951"/>
    <n v="0.4"/>
    <s v="United States"/>
    <x v="3"/>
    <x v="27"/>
    <x v="646"/>
    <n v="43213"/>
    <x v="109"/>
    <d v="2015-04-21T00:00:00"/>
    <x v="1188"/>
    <n v="3"/>
    <n v="95.57"/>
    <n v="88657"/>
    <n v="30.93"/>
    <x v="3"/>
  </r>
  <r>
    <n v="2549"/>
    <s v="Martha Bowers"/>
    <x v="2"/>
    <n v="0.05"/>
    <n v="22.99"/>
    <n v="8.99"/>
    <x v="1"/>
    <x v="0"/>
    <s v="Office Supplies"/>
    <x v="2"/>
    <s v="Small Pack"/>
    <s v="Boston KS Multi-Size Manual Pencil Sharpener"/>
    <n v="0.56999999999999995"/>
    <s v="United States"/>
    <x v="3"/>
    <x v="27"/>
    <x v="646"/>
    <n v="43213"/>
    <x v="109"/>
    <d v="2015-04-28T00:00:00"/>
    <x v="1189"/>
    <n v="9"/>
    <n v="214.48"/>
    <n v="88657"/>
    <n v="22.939999999999998"/>
    <x v="3"/>
  </r>
  <r>
    <n v="2549"/>
    <s v="Martha Bowers"/>
    <x v="2"/>
    <n v="0.04"/>
    <n v="212.6"/>
    <n v="110.2"/>
    <x v="0"/>
    <x v="0"/>
    <s v="Furniture"/>
    <x v="0"/>
    <s v="Jumbo Box"/>
    <s v="Bush Advantage Collection® Round Conference Table"/>
    <n v="0.73"/>
    <s v="United States"/>
    <x v="3"/>
    <x v="27"/>
    <x v="646"/>
    <n v="43213"/>
    <x v="109"/>
    <d v="2015-04-25T00:00:00"/>
    <x v="1190"/>
    <n v="8"/>
    <n v="1790.1"/>
    <n v="88657"/>
    <n v="212.56"/>
    <x v="3"/>
  </r>
  <r>
    <n v="627"/>
    <s v="Scott McKenna"/>
    <x v="4"/>
    <n v="0.02"/>
    <n v="419.19"/>
    <n v="19.989999999999998"/>
    <x v="1"/>
    <x v="3"/>
    <s v="Office Supplies"/>
    <x v="6"/>
    <s v="Small Box"/>
    <s v="Smead Adjustable Mobile File Trolley with Lockable Top"/>
    <n v="0.57999999999999996"/>
    <s v="United States"/>
    <x v="3"/>
    <x v="27"/>
    <x v="647"/>
    <n v="43952"/>
    <x v="109"/>
    <d v="2015-04-22T00:00:00"/>
    <x v="1191"/>
    <n v="22"/>
    <n v="9580"/>
    <n v="90469"/>
    <n v="419.17"/>
    <x v="3"/>
  </r>
  <r>
    <n v="2668"/>
    <s v="Carlos Hanson"/>
    <x v="3"/>
    <n v="0.06"/>
    <n v="3.93"/>
    <n v="0.99"/>
    <x v="1"/>
    <x v="2"/>
    <s v="Office Supplies"/>
    <x v="14"/>
    <s v="Wrap Bag"/>
    <s v="Staples Vinyl Coated Paper Clips"/>
    <n v="0.39"/>
    <s v="United States"/>
    <x v="1"/>
    <x v="46"/>
    <x v="539"/>
    <n v="57701"/>
    <x v="109"/>
    <d v="2015-04-23T00:00:00"/>
    <x v="1192"/>
    <n v="6"/>
    <n v="24.18"/>
    <n v="87832"/>
    <n v="3.87"/>
    <x v="1"/>
  </r>
  <r>
    <n v="2932"/>
    <s v="Phyllis Hull"/>
    <x v="1"/>
    <n v="0.01"/>
    <n v="35.44"/>
    <n v="19.989999999999998"/>
    <x v="1"/>
    <x v="0"/>
    <s v="Office Supplies"/>
    <x v="7"/>
    <s v="Small Box"/>
    <s v="Xerox 1880"/>
    <n v="0.38"/>
    <s v="United States"/>
    <x v="3"/>
    <x v="22"/>
    <x v="467"/>
    <n v="6614"/>
    <x v="110"/>
    <d v="2015-04-23T00:00:00"/>
    <x v="1193"/>
    <n v="1"/>
    <n v="55.43"/>
    <n v="87620"/>
    <n v="35.43"/>
    <x v="3"/>
  </r>
  <r>
    <n v="2938"/>
    <s v="Laurie Case Daniel"/>
    <x v="1"/>
    <n v="0.03"/>
    <n v="47.9"/>
    <n v="5.86"/>
    <x v="1"/>
    <x v="0"/>
    <s v="Office Supplies"/>
    <x v="7"/>
    <s v="Small Box"/>
    <s v="Xerox 1938"/>
    <n v="0.37"/>
    <s v="United States"/>
    <x v="3"/>
    <x v="35"/>
    <x v="648"/>
    <n v="2180"/>
    <x v="110"/>
    <d v="2015-04-25T00:00:00"/>
    <x v="1194"/>
    <n v="20"/>
    <n v="931.87"/>
    <n v="87620"/>
    <n v="47.87"/>
    <x v="3"/>
  </r>
  <r>
    <n v="666"/>
    <s v="Emily Sims"/>
    <x v="2"/>
    <n v="0.02"/>
    <n v="4.57"/>
    <n v="5.42"/>
    <x v="1"/>
    <x v="3"/>
    <s v="Office Supplies"/>
    <x v="5"/>
    <s v="Small Box"/>
    <s v="Newell® 3-Hole Punched Plastic Slotted Magazine Holders for Binders"/>
    <n v="0.37"/>
    <s v="United States"/>
    <x v="0"/>
    <x v="34"/>
    <x v="649"/>
    <n v="37211"/>
    <x v="110"/>
    <d v="2015-04-26T00:00:00"/>
    <x v="1195"/>
    <n v="11"/>
    <n v="54.04"/>
    <n v="88679"/>
    <n v="4.5500000000000007"/>
    <x v="0"/>
  </r>
  <r>
    <n v="667"/>
    <s v="Allison Kirby"/>
    <x v="2"/>
    <n v="0.02"/>
    <n v="4.57"/>
    <n v="5.42"/>
    <x v="1"/>
    <x v="3"/>
    <s v="Office Supplies"/>
    <x v="5"/>
    <s v="Small Box"/>
    <s v="Newell® 3-Hole Punched Plastic Slotted Magazine Holders for Binders"/>
    <n v="0.37"/>
    <s v="United States"/>
    <x v="1"/>
    <x v="18"/>
    <x v="136"/>
    <n v="75203"/>
    <x v="110"/>
    <d v="2015-04-26T00:00:00"/>
    <x v="1196"/>
    <n v="45"/>
    <n v="221.06"/>
    <n v="48257"/>
    <n v="4.5500000000000007"/>
    <x v="1"/>
  </r>
  <r>
    <n v="1777"/>
    <s v="Miriam Greenberg"/>
    <x v="2"/>
    <n v="7.0000000000000007E-2"/>
    <n v="5.43"/>
    <n v="0.95"/>
    <x v="1"/>
    <x v="1"/>
    <s v="Office Supplies"/>
    <x v="7"/>
    <s v="Wrap Bag"/>
    <s v="Wirebound Message Book, 4 per Page"/>
    <n v="0.36"/>
    <s v="United States"/>
    <x v="1"/>
    <x v="2"/>
    <x v="27"/>
    <n v="46383"/>
    <x v="110"/>
    <d v="2015-04-26T00:00:00"/>
    <x v="1197"/>
    <n v="7"/>
    <n v="38.409999999999997"/>
    <n v="89939"/>
    <n v="5.3599999999999994"/>
    <x v="1"/>
  </r>
  <r>
    <n v="678"/>
    <s v="Edward McKenzie"/>
    <x v="4"/>
    <n v="0.04"/>
    <n v="15.42"/>
    <n v="10.68"/>
    <x v="2"/>
    <x v="3"/>
    <s v="Office Supplies"/>
    <x v="6"/>
    <s v="Small Box"/>
    <s v="Decoflex Hanging Personal Folder File, Blue"/>
    <n v="0.57999999999999996"/>
    <s v="United States"/>
    <x v="0"/>
    <x v="21"/>
    <x v="644"/>
    <n v="24281"/>
    <x v="110"/>
    <d v="2015-04-23T00:00:00"/>
    <x v="1198"/>
    <n v="5"/>
    <n v="81.14"/>
    <n v="88889"/>
    <n v="15.38"/>
    <x v="0"/>
  </r>
  <r>
    <n v="2760"/>
    <s v="Evan Adkins"/>
    <x v="4"/>
    <n v="0.08"/>
    <n v="22.01"/>
    <n v="5.53"/>
    <x v="1"/>
    <x v="3"/>
    <s v="Office Supplies"/>
    <x v="2"/>
    <s v="Small Pack"/>
    <s v="Boston 16801 Nautilus™ Battery Pencil Sharpener"/>
    <n v="0.59"/>
    <s v="United States"/>
    <x v="3"/>
    <x v="22"/>
    <x v="650"/>
    <n v="6708"/>
    <x v="110"/>
    <d v="2015-04-24T00:00:00"/>
    <x v="1199"/>
    <n v="11"/>
    <n v="241.97"/>
    <n v="90724"/>
    <n v="21.930000000000003"/>
    <x v="3"/>
  </r>
  <r>
    <n v="2764"/>
    <s v="Arnold Johnson"/>
    <x v="4"/>
    <n v="0.02"/>
    <n v="29.74"/>
    <n v="6.64"/>
    <x v="1"/>
    <x v="3"/>
    <s v="Office Supplies"/>
    <x v="6"/>
    <s v="Small Box"/>
    <s v="Acco Perma® 2700 Stacking Storage Drawers"/>
    <n v="0.7"/>
    <s v="United States"/>
    <x v="3"/>
    <x v="33"/>
    <x v="571"/>
    <n v="7601"/>
    <x v="110"/>
    <d v="2015-04-22T00:00:00"/>
    <x v="1200"/>
    <n v="4"/>
    <n v="120.81"/>
    <n v="90724"/>
    <n v="29.72"/>
    <x v="3"/>
  </r>
  <r>
    <n v="2737"/>
    <s v="Rachel Bates"/>
    <x v="3"/>
    <n v="0.05"/>
    <n v="100.98"/>
    <n v="7.18"/>
    <x v="1"/>
    <x v="0"/>
    <s v="Technology"/>
    <x v="1"/>
    <s v="Small Box"/>
    <s v="Logitech Cordless Elite Duo"/>
    <n v="0.4"/>
    <s v="United States"/>
    <x v="3"/>
    <x v="42"/>
    <x v="552"/>
    <n v="5701"/>
    <x v="110"/>
    <d v="2015-04-24T00:00:00"/>
    <x v="1201"/>
    <n v="8"/>
    <n v="821.17"/>
    <n v="89018"/>
    <n v="100.93"/>
    <x v="3"/>
  </r>
  <r>
    <n v="2114"/>
    <s v="Paige Mason"/>
    <x v="0"/>
    <n v="0.08"/>
    <n v="2.89"/>
    <n v="0.49"/>
    <x v="1"/>
    <x v="3"/>
    <s v="Office Supplies"/>
    <x v="13"/>
    <s v="Small Box"/>
    <s v="*Staples* Packaging Labels"/>
    <n v="0.38"/>
    <s v="United States"/>
    <x v="0"/>
    <x v="21"/>
    <x v="382"/>
    <n v="23518"/>
    <x v="111"/>
    <d v="2015-04-23T00:00:00"/>
    <x v="1202"/>
    <n v="1"/>
    <n v="3.07"/>
    <n v="88404"/>
    <n v="2.81"/>
    <x v="0"/>
  </r>
  <r>
    <n v="1253"/>
    <s v="Vickie Coates"/>
    <x v="2"/>
    <n v="0.02"/>
    <n v="46.89"/>
    <n v="5.0999999999999996"/>
    <x v="1"/>
    <x v="2"/>
    <s v="Office Supplies"/>
    <x v="8"/>
    <s v="Medium Box"/>
    <s v="Bionaire Personal Warm Mist Humidifier/Vaporizer"/>
    <n v="0.46"/>
    <s v="United States"/>
    <x v="1"/>
    <x v="18"/>
    <x v="651"/>
    <n v="78613"/>
    <x v="111"/>
    <d v="2015-04-23T00:00:00"/>
    <x v="1203"/>
    <n v="13"/>
    <n v="610.65"/>
    <n v="89981"/>
    <n v="46.87"/>
    <x v="1"/>
  </r>
  <r>
    <n v="1253"/>
    <s v="Vickie Coates"/>
    <x v="2"/>
    <n v="0.05"/>
    <n v="140.97999999999999"/>
    <n v="36.090000000000003"/>
    <x v="0"/>
    <x v="2"/>
    <s v="Furniture"/>
    <x v="10"/>
    <s v="Jumbo Box"/>
    <s v="Sauder Forest Hills Library, Woodland Oak Finish"/>
    <n v="0.77"/>
    <s v="United States"/>
    <x v="1"/>
    <x v="18"/>
    <x v="651"/>
    <n v="78613"/>
    <x v="111"/>
    <d v="2015-04-25T00:00:00"/>
    <x v="1204"/>
    <n v="5"/>
    <n v="699.24"/>
    <n v="89981"/>
    <n v="140.92999999999998"/>
    <x v="1"/>
  </r>
  <r>
    <n v="1253"/>
    <s v="Vickie Coates"/>
    <x v="2"/>
    <n v="0.1"/>
    <n v="212.6"/>
    <n v="110.2"/>
    <x v="0"/>
    <x v="2"/>
    <s v="Furniture"/>
    <x v="0"/>
    <s v="Jumbo Box"/>
    <s v="Bush Advantage Collection® Round Conference Table"/>
    <n v="0.73"/>
    <s v="United States"/>
    <x v="1"/>
    <x v="18"/>
    <x v="651"/>
    <n v="78613"/>
    <x v="111"/>
    <d v="2015-04-25T00:00:00"/>
    <x v="1205"/>
    <n v="12"/>
    <n v="2346.0300000000002"/>
    <n v="89981"/>
    <n v="212.5"/>
    <x v="1"/>
  </r>
  <r>
    <n v="146"/>
    <s v="Yvonne Fox"/>
    <x v="4"/>
    <n v="0.06"/>
    <n v="180.98"/>
    <n v="26.2"/>
    <x v="0"/>
    <x v="3"/>
    <s v="Furniture"/>
    <x v="9"/>
    <s v="Jumbo Drum"/>
    <s v="Global Ergonomic Managers Chair"/>
    <n v="0.59"/>
    <s v="United States"/>
    <x v="1"/>
    <x v="18"/>
    <x v="449"/>
    <n v="76148"/>
    <x v="111"/>
    <d v="2015-04-24T00:00:00"/>
    <x v="1206"/>
    <n v="5"/>
    <n v="929.57"/>
    <n v="91090"/>
    <n v="180.92"/>
    <x v="1"/>
  </r>
  <r>
    <n v="699"/>
    <s v="Jenny Gold"/>
    <x v="4"/>
    <n v="0.03"/>
    <n v="5.28"/>
    <n v="5.61"/>
    <x v="1"/>
    <x v="1"/>
    <s v="Office Supplies"/>
    <x v="7"/>
    <s v="Small Box"/>
    <s v="Xerox 1954"/>
    <n v="0.4"/>
    <s v="United States"/>
    <x v="2"/>
    <x v="8"/>
    <x v="10"/>
    <n v="90041"/>
    <x v="111"/>
    <d v="2015-04-24T00:00:00"/>
    <x v="1207"/>
    <n v="5"/>
    <n v="32.5"/>
    <n v="44517"/>
    <n v="5.25"/>
    <x v="2"/>
  </r>
  <r>
    <n v="702"/>
    <s v="Kelly O'Connor"/>
    <x v="4"/>
    <n v="0.03"/>
    <n v="5.28"/>
    <n v="5.61"/>
    <x v="1"/>
    <x v="1"/>
    <s v="Office Supplies"/>
    <x v="7"/>
    <s v="Small Box"/>
    <s v="Xerox 1954"/>
    <n v="0.4"/>
    <s v="United States"/>
    <x v="2"/>
    <x v="8"/>
    <x v="652"/>
    <n v="95404"/>
    <x v="111"/>
    <d v="2015-04-24T00:00:00"/>
    <x v="1207"/>
    <n v="1"/>
    <n v="6.5"/>
    <n v="87977"/>
    <n v="5.25"/>
    <x v="2"/>
  </r>
  <r>
    <n v="1304"/>
    <s v="Sherri McIntosh"/>
    <x v="4"/>
    <n v="0.08"/>
    <n v="2.88"/>
    <n v="0.5"/>
    <x v="1"/>
    <x v="1"/>
    <s v="Office Supplies"/>
    <x v="13"/>
    <s v="Small Box"/>
    <s v="Avery 507"/>
    <n v="0.39"/>
    <s v="United States"/>
    <x v="2"/>
    <x v="15"/>
    <x v="653"/>
    <n v="84084"/>
    <x v="111"/>
    <d v="2015-04-24T00:00:00"/>
    <x v="1208"/>
    <n v="3"/>
    <n v="8.74"/>
    <n v="87004"/>
    <n v="2.8"/>
    <x v="2"/>
  </r>
  <r>
    <n v="483"/>
    <s v="Edgar McKenzie"/>
    <x v="3"/>
    <n v="0.06"/>
    <n v="3.36"/>
    <n v="6.27"/>
    <x v="1"/>
    <x v="3"/>
    <s v="Office Supplies"/>
    <x v="5"/>
    <s v="Small Box"/>
    <s v="Cardinal Poly Pocket Divider Pockets for Ring Binders"/>
    <n v="0.4"/>
    <s v="United States"/>
    <x v="1"/>
    <x v="10"/>
    <x v="213"/>
    <n v="60543"/>
    <x v="111"/>
    <d v="2015-04-24T00:00:00"/>
    <x v="1209"/>
    <n v="2"/>
    <n v="8.82"/>
    <n v="90354"/>
    <n v="3.3"/>
    <x v="1"/>
  </r>
  <r>
    <n v="483"/>
    <s v="Edgar McKenzie"/>
    <x v="3"/>
    <n v="7.0000000000000007E-2"/>
    <n v="699.99"/>
    <n v="24.49"/>
    <x v="1"/>
    <x v="3"/>
    <s v="Technology"/>
    <x v="4"/>
    <s v="Large Box"/>
    <s v="Canon PC1060 Personal Laser Copier"/>
    <n v="0.41"/>
    <s v="United States"/>
    <x v="1"/>
    <x v="10"/>
    <x v="213"/>
    <n v="60543"/>
    <x v="111"/>
    <d v="2015-04-25T00:00:00"/>
    <x v="1210"/>
    <n v="9"/>
    <n v="5976.09"/>
    <n v="90354"/>
    <n v="699.92"/>
    <x v="1"/>
  </r>
  <r>
    <n v="1257"/>
    <s v="Ryan Foster"/>
    <x v="0"/>
    <n v="0.04"/>
    <n v="2.52"/>
    <n v="1.92"/>
    <x v="1"/>
    <x v="2"/>
    <s v="Office Supplies"/>
    <x v="16"/>
    <s v="Wrap Bag"/>
    <s v="Letter Slitter"/>
    <n v="0.82"/>
    <s v="United States"/>
    <x v="2"/>
    <x v="3"/>
    <x v="305"/>
    <n v="80013"/>
    <x v="112"/>
    <d v="2015-04-24T00:00:00"/>
    <x v="1211"/>
    <n v="1"/>
    <n v="3.13"/>
    <n v="86536"/>
    <n v="2.48"/>
    <x v="2"/>
  </r>
  <r>
    <n v="3325"/>
    <s v="Diane Barr"/>
    <x v="0"/>
    <n v="7.0000000000000007E-2"/>
    <n v="5.58"/>
    <n v="1.99"/>
    <x v="1"/>
    <x v="1"/>
    <s v="Office Supplies"/>
    <x v="2"/>
    <s v="Wrap Bag"/>
    <s v="DIXON Ticonderoga® Erasable Checking Pencils"/>
    <n v="0.46"/>
    <s v="United States"/>
    <x v="2"/>
    <x v="14"/>
    <x v="654"/>
    <n v="97420"/>
    <x v="112"/>
    <d v="2015-04-26T00:00:00"/>
    <x v="1212"/>
    <n v="23"/>
    <n v="121.46"/>
    <n v="90987"/>
    <n v="5.51"/>
    <x v="2"/>
  </r>
  <r>
    <n v="1085"/>
    <s v="Ted Dunlap"/>
    <x v="1"/>
    <n v="0.04"/>
    <n v="9.06"/>
    <n v="9.86"/>
    <x v="1"/>
    <x v="2"/>
    <s v="Office Supplies"/>
    <x v="7"/>
    <s v="Small Box"/>
    <s v="Southworth 25% Cotton Linen-Finish Paper &amp; Envelopes"/>
    <n v="0.4"/>
    <s v="United States"/>
    <x v="3"/>
    <x v="11"/>
    <x v="43"/>
    <n v="11729"/>
    <x v="112"/>
    <d v="2015-04-25T00:00:00"/>
    <x v="1213"/>
    <n v="3"/>
    <n v="30.87"/>
    <n v="86123"/>
    <n v="9.0200000000000014"/>
    <x v="3"/>
  </r>
  <r>
    <n v="1086"/>
    <s v="Leon Peele"/>
    <x v="1"/>
    <n v="0.04"/>
    <n v="14.27"/>
    <n v="7.27"/>
    <x v="1"/>
    <x v="2"/>
    <s v="Office Supplies"/>
    <x v="5"/>
    <s v="Small Box"/>
    <s v="GBC Laser Imprintable Binding System Covers, Desert Sand"/>
    <n v="0.38"/>
    <s v="United States"/>
    <x v="3"/>
    <x v="11"/>
    <x v="655"/>
    <n v="11746"/>
    <x v="112"/>
    <d v="2015-04-25T00:00:00"/>
    <x v="1214"/>
    <n v="3"/>
    <n v="45.24"/>
    <n v="86123"/>
    <n v="14.23"/>
    <x v="3"/>
  </r>
  <r>
    <n v="1670"/>
    <s v="Carolyn Bowling"/>
    <x v="2"/>
    <n v="0.03"/>
    <n v="35.409999999999997"/>
    <n v="1.99"/>
    <x v="1"/>
    <x v="0"/>
    <s v="Technology"/>
    <x v="1"/>
    <s v="Small Pack"/>
    <s v="Imation DVD-RAM discs"/>
    <n v="0.43"/>
    <s v="United States"/>
    <x v="0"/>
    <x v="21"/>
    <x v="626"/>
    <n v="24060"/>
    <x v="112"/>
    <d v="2015-04-26T00:00:00"/>
    <x v="1215"/>
    <n v="10"/>
    <n v="367.52"/>
    <n v="86722"/>
    <n v="35.379999999999995"/>
    <x v="0"/>
  </r>
  <r>
    <n v="1670"/>
    <s v="Carolyn Bowling"/>
    <x v="2"/>
    <n v="0"/>
    <n v="142.86000000000001"/>
    <n v="19.989999999999998"/>
    <x v="1"/>
    <x v="0"/>
    <s v="Office Supplies"/>
    <x v="6"/>
    <s v="Small Box"/>
    <s v="Letter Size Cart"/>
    <n v="0.56000000000000005"/>
    <s v="United States"/>
    <x v="0"/>
    <x v="21"/>
    <x v="626"/>
    <n v="24060"/>
    <x v="112"/>
    <d v="2015-05-03T00:00:00"/>
    <x v="1216"/>
    <n v="11"/>
    <n v="1576.35"/>
    <n v="86722"/>
    <n v="142.86000000000001"/>
    <x v="0"/>
  </r>
  <r>
    <n v="1391"/>
    <s v="Carolyn Greer"/>
    <x v="3"/>
    <n v="0"/>
    <n v="2.88"/>
    <n v="0.7"/>
    <x v="2"/>
    <x v="1"/>
    <s v="Office Supplies"/>
    <x v="2"/>
    <s v="Wrap Bag"/>
    <s v="Newell 340"/>
    <n v="0.56000000000000005"/>
    <s v="United States"/>
    <x v="2"/>
    <x v="8"/>
    <x v="656"/>
    <n v="94086"/>
    <x v="112"/>
    <d v="2015-04-24T00:00:00"/>
    <x v="1217"/>
    <n v="1"/>
    <n v="7.96"/>
    <n v="88727"/>
    <n v="2.88"/>
    <x v="2"/>
  </r>
  <r>
    <n v="2570"/>
    <s v="Yvonne Stephens"/>
    <x v="0"/>
    <n v="0"/>
    <n v="4.37"/>
    <n v="5.15"/>
    <x v="1"/>
    <x v="1"/>
    <s v="Office Supplies"/>
    <x v="8"/>
    <s v="Small Box"/>
    <s v="Eureka Sanitaire ® Multi-Pro Heavy-Duty Upright, Disposable Bags"/>
    <n v="0.59"/>
    <s v="United States"/>
    <x v="2"/>
    <x v="8"/>
    <x v="657"/>
    <n v="95616"/>
    <x v="113"/>
    <d v="2015-04-27T00:00:00"/>
    <x v="1218"/>
    <n v="19"/>
    <n v="87.85"/>
    <n v="90327"/>
    <n v="4.37"/>
    <x v="2"/>
  </r>
  <r>
    <n v="2570"/>
    <s v="Yvonne Stephens"/>
    <x v="0"/>
    <n v="0.01"/>
    <n v="500.98"/>
    <n v="56"/>
    <x v="0"/>
    <x v="1"/>
    <s v="Furniture"/>
    <x v="9"/>
    <s v="Jumbo Drum"/>
    <s v="Global Troy™ Executive Leather Low-Back Tilter"/>
    <n v="0.6"/>
    <s v="United States"/>
    <x v="2"/>
    <x v="8"/>
    <x v="657"/>
    <n v="95616"/>
    <x v="113"/>
    <d v="2015-04-26T00:00:00"/>
    <x v="1219"/>
    <n v="14"/>
    <n v="7429.63"/>
    <n v="90327"/>
    <n v="500.97"/>
    <x v="2"/>
  </r>
  <r>
    <n v="2570"/>
    <s v="Yvonne Stephens"/>
    <x v="0"/>
    <n v="0.02"/>
    <n v="12.58"/>
    <n v="5.16"/>
    <x v="1"/>
    <x v="1"/>
    <s v="Furniture"/>
    <x v="11"/>
    <s v="Small Box"/>
    <s v="DAX Copper Panel Document Frame, 5 x 7 Size"/>
    <n v="0.43"/>
    <s v="United States"/>
    <x v="2"/>
    <x v="8"/>
    <x v="657"/>
    <n v="95616"/>
    <x v="113"/>
    <d v="2015-04-25T00:00:00"/>
    <x v="1220"/>
    <n v="18"/>
    <n v="224.29"/>
    <n v="90327"/>
    <n v="12.56"/>
    <x v="2"/>
  </r>
  <r>
    <n v="2570"/>
    <s v="Yvonne Stephens"/>
    <x v="0"/>
    <n v="0.1"/>
    <n v="7.7"/>
    <n v="3.68"/>
    <x v="1"/>
    <x v="1"/>
    <s v="Furniture"/>
    <x v="11"/>
    <s v="Wrap Bag"/>
    <s v="Deflect-O® Glasstique™ Clear Desk Accessories"/>
    <n v="0.52"/>
    <s v="United States"/>
    <x v="2"/>
    <x v="8"/>
    <x v="657"/>
    <n v="95616"/>
    <x v="113"/>
    <d v="2015-04-26T00:00:00"/>
    <x v="1221"/>
    <n v="7"/>
    <n v="51.2"/>
    <n v="90327"/>
    <n v="7.6000000000000005"/>
    <x v="2"/>
  </r>
  <r>
    <n v="2571"/>
    <s v="Rosemary O'Brien"/>
    <x v="0"/>
    <n v="0.01"/>
    <n v="500.98"/>
    <n v="56"/>
    <x v="0"/>
    <x v="1"/>
    <s v="Furniture"/>
    <x v="9"/>
    <s v="Jumbo Drum"/>
    <s v="Global Troy™ Executive Leather Low-Back Tilter"/>
    <n v="0.6"/>
    <s v="United States"/>
    <x v="3"/>
    <x v="11"/>
    <x v="13"/>
    <n v="10165"/>
    <x v="113"/>
    <d v="2015-04-26T00:00:00"/>
    <x v="1222"/>
    <n v="56"/>
    <n v="29718.53"/>
    <n v="50656"/>
    <n v="500.97"/>
    <x v="3"/>
  </r>
  <r>
    <n v="2571"/>
    <s v="Rosemary O'Brien"/>
    <x v="0"/>
    <n v="0.1"/>
    <n v="7.7"/>
    <n v="3.68"/>
    <x v="1"/>
    <x v="1"/>
    <s v="Furniture"/>
    <x v="11"/>
    <s v="Wrap Bag"/>
    <s v="Deflect-O® Glasstique™ Clear Desk Accessories"/>
    <n v="0.52"/>
    <s v="United States"/>
    <x v="3"/>
    <x v="11"/>
    <x v="13"/>
    <n v="10165"/>
    <x v="113"/>
    <d v="2015-04-26T00:00:00"/>
    <x v="1223"/>
    <n v="27"/>
    <n v="197.48"/>
    <n v="50656"/>
    <n v="7.6000000000000005"/>
    <x v="3"/>
  </r>
  <r>
    <n v="3379"/>
    <s v="Annette McIntyre"/>
    <x v="0"/>
    <n v="0.05"/>
    <n v="3.14"/>
    <n v="1.92"/>
    <x v="2"/>
    <x v="2"/>
    <s v="Office Supplies"/>
    <x v="16"/>
    <s v="Wrap Bag"/>
    <s v="Serrated Blade or Curved Handle Hand Letter Openers"/>
    <n v="0.84"/>
    <s v="United States"/>
    <x v="0"/>
    <x v="5"/>
    <x v="533"/>
    <n v="30144"/>
    <x v="113"/>
    <d v="2015-04-26T00:00:00"/>
    <x v="1224"/>
    <n v="18"/>
    <n v="59.22"/>
    <n v="88839"/>
    <n v="3.0900000000000003"/>
    <x v="0"/>
  </r>
  <r>
    <n v="731"/>
    <s v="June Herbert"/>
    <x v="1"/>
    <n v="0.09"/>
    <n v="101.41"/>
    <n v="35"/>
    <x v="1"/>
    <x v="1"/>
    <s v="Office Supplies"/>
    <x v="6"/>
    <s v="Large Box"/>
    <s v="Tennsco Regal Shelving Units"/>
    <n v="0.82"/>
    <s v="United States"/>
    <x v="3"/>
    <x v="35"/>
    <x v="248"/>
    <n v="1803"/>
    <x v="114"/>
    <d v="2015-04-27T00:00:00"/>
    <x v="1225"/>
    <n v="12"/>
    <n v="1178.32"/>
    <n v="90362"/>
    <n v="101.32"/>
    <x v="3"/>
  </r>
  <r>
    <n v="1893"/>
    <s v="Melanie Burgess"/>
    <x v="2"/>
    <n v="0.03"/>
    <n v="180.98"/>
    <n v="26.2"/>
    <x v="0"/>
    <x v="1"/>
    <s v="Furniture"/>
    <x v="9"/>
    <s v="Jumbo Drum"/>
    <s v="Global Ergonomic Managers Chair"/>
    <n v="0.59"/>
    <s v="United States"/>
    <x v="1"/>
    <x v="6"/>
    <x v="658"/>
    <n v="63119"/>
    <x v="114"/>
    <d v="2015-04-30T00:00:00"/>
    <x v="1226"/>
    <n v="5"/>
    <n v="928.92"/>
    <n v="91262"/>
    <n v="180.95"/>
    <x v="1"/>
  </r>
  <r>
    <n v="2491"/>
    <s v="Sean N Boyer"/>
    <x v="2"/>
    <n v="0.06"/>
    <n v="4.28"/>
    <n v="0.94"/>
    <x v="1"/>
    <x v="1"/>
    <s v="Office Supplies"/>
    <x v="2"/>
    <s v="Wrap Bag"/>
    <s v="Newell 336"/>
    <n v="0.56000000000000005"/>
    <s v="United States"/>
    <x v="2"/>
    <x v="8"/>
    <x v="10"/>
    <n v="90045"/>
    <x v="114"/>
    <d v="2015-04-28T00:00:00"/>
    <x v="1227"/>
    <n v="9"/>
    <n v="38.96"/>
    <n v="11712"/>
    <n v="4.2200000000000006"/>
    <x v="2"/>
  </r>
  <r>
    <n v="2495"/>
    <s v="Maria Block"/>
    <x v="2"/>
    <n v="0.06"/>
    <n v="4.28"/>
    <n v="0.94"/>
    <x v="1"/>
    <x v="1"/>
    <s v="Office Supplies"/>
    <x v="2"/>
    <s v="Wrap Bag"/>
    <s v="Newell 336"/>
    <n v="0.56000000000000005"/>
    <s v="United States"/>
    <x v="2"/>
    <x v="45"/>
    <x v="469"/>
    <n v="82901"/>
    <x v="114"/>
    <d v="2015-04-28T00:00:00"/>
    <x v="1227"/>
    <n v="2"/>
    <n v="8.66"/>
    <n v="86885"/>
    <n v="4.2200000000000006"/>
    <x v="2"/>
  </r>
  <r>
    <n v="2489"/>
    <s v="Craig Liu"/>
    <x v="4"/>
    <n v="0.04"/>
    <n v="419.19"/>
    <n v="19.989999999999998"/>
    <x v="1"/>
    <x v="2"/>
    <s v="Office Supplies"/>
    <x v="6"/>
    <s v="Small Box"/>
    <s v="Smead Adjustable Mobile File Trolley with Lockable Top"/>
    <n v="0.57999999999999996"/>
    <s v="United States"/>
    <x v="2"/>
    <x v="8"/>
    <x v="105"/>
    <n v="94521"/>
    <x v="114"/>
    <d v="2015-04-27T00:00:00"/>
    <x v="1228"/>
    <n v="5"/>
    <n v="2012.11"/>
    <n v="86885"/>
    <n v="419.15"/>
    <x v="2"/>
  </r>
  <r>
    <n v="2491"/>
    <s v="Sean N Boyer"/>
    <x v="4"/>
    <n v="0.04"/>
    <n v="419.19"/>
    <n v="19.989999999999998"/>
    <x v="1"/>
    <x v="2"/>
    <s v="Office Supplies"/>
    <x v="6"/>
    <s v="Small Box"/>
    <s v="Smead Adjustable Mobile File Trolley with Lockable Top"/>
    <n v="0.57999999999999996"/>
    <s v="United States"/>
    <x v="2"/>
    <x v="8"/>
    <x v="10"/>
    <n v="90045"/>
    <x v="114"/>
    <d v="2015-04-27T00:00:00"/>
    <x v="1229"/>
    <n v="20"/>
    <n v="8048.45"/>
    <n v="23042"/>
    <n v="419.15"/>
    <x v="2"/>
  </r>
  <r>
    <n v="2380"/>
    <s v="Lisa Branch"/>
    <x v="3"/>
    <n v="7.0000000000000007E-2"/>
    <n v="3.38"/>
    <n v="0.85"/>
    <x v="1"/>
    <x v="0"/>
    <s v="Office Supplies"/>
    <x v="2"/>
    <s v="Wrap Bag"/>
    <s v="Avery Hi-Liter® Fluorescent Desk Style Markers"/>
    <n v="0.48"/>
    <s v="United States"/>
    <x v="1"/>
    <x v="25"/>
    <x v="659"/>
    <n v="49505"/>
    <x v="114"/>
    <d v="2015-04-28T00:00:00"/>
    <x v="1230"/>
    <n v="9"/>
    <n v="29.08"/>
    <n v="86654"/>
    <n v="3.31"/>
    <x v="1"/>
  </r>
  <r>
    <n v="2382"/>
    <s v="Geoffrey Saunders"/>
    <x v="3"/>
    <n v="7.0000000000000007E-2"/>
    <n v="3.38"/>
    <n v="0.85"/>
    <x v="1"/>
    <x v="0"/>
    <s v="Office Supplies"/>
    <x v="2"/>
    <s v="Wrap Bag"/>
    <s v="Avery Hi-Liter® Fluorescent Desk Style Markers"/>
    <n v="0.48"/>
    <s v="United States"/>
    <x v="3"/>
    <x v="11"/>
    <x v="13"/>
    <n v="10024"/>
    <x v="114"/>
    <d v="2015-04-28T00:00:00"/>
    <x v="1230"/>
    <n v="34"/>
    <n v="109.86"/>
    <n v="13606"/>
    <n v="3.31"/>
    <x v="3"/>
  </r>
  <r>
    <n v="2468"/>
    <s v="Rhonda Stein"/>
    <x v="0"/>
    <n v="0.09"/>
    <n v="58.1"/>
    <n v="1.49"/>
    <x v="2"/>
    <x v="2"/>
    <s v="Office Supplies"/>
    <x v="5"/>
    <s v="Small Box"/>
    <s v="Avery Arch Ring Binders"/>
    <n v="0.38"/>
    <s v="United States"/>
    <x v="0"/>
    <x v="9"/>
    <x v="453"/>
    <n v="28144"/>
    <x v="115"/>
    <d v="2015-04-29T00:00:00"/>
    <x v="1231"/>
    <n v="3"/>
    <n v="169.46"/>
    <n v="88135"/>
    <n v="58.01"/>
    <x v="0"/>
  </r>
  <r>
    <n v="983"/>
    <s v="Sue Drake"/>
    <x v="2"/>
    <n v="0.09"/>
    <n v="300.97000000000003"/>
    <n v="7.18"/>
    <x v="1"/>
    <x v="3"/>
    <s v="Technology"/>
    <x v="1"/>
    <s v="Small Box"/>
    <s v="Gyration Ultra Professional Cordless Optical Suite"/>
    <n v="0.48"/>
    <s v="United States"/>
    <x v="0"/>
    <x v="1"/>
    <x v="660"/>
    <n v="72143"/>
    <x v="115"/>
    <d v="2015-04-27T00:00:00"/>
    <x v="1232"/>
    <n v="10"/>
    <n v="2848.38"/>
    <n v="90201"/>
    <n v="300.88000000000005"/>
    <x v="0"/>
  </r>
  <r>
    <n v="202"/>
    <s v="Max Small"/>
    <x v="3"/>
    <n v="0.09"/>
    <n v="12.28"/>
    <n v="4.8600000000000003"/>
    <x v="1"/>
    <x v="3"/>
    <s v="Office Supplies"/>
    <x v="7"/>
    <s v="Small Box"/>
    <s v="Xerox 1933"/>
    <n v="0.38"/>
    <s v="United States"/>
    <x v="1"/>
    <x v="19"/>
    <x v="134"/>
    <n v="74006"/>
    <x v="115"/>
    <d v="2015-04-28T00:00:00"/>
    <x v="1233"/>
    <n v="3"/>
    <n v="34.65"/>
    <n v="88971"/>
    <n v="12.19"/>
    <x v="1"/>
  </r>
  <r>
    <n v="762"/>
    <s v="Stuart Holloway"/>
    <x v="3"/>
    <n v="0"/>
    <n v="125.99"/>
    <n v="8.99"/>
    <x v="1"/>
    <x v="0"/>
    <s v="Technology"/>
    <x v="12"/>
    <s v="Small Box"/>
    <s v="5170i"/>
    <n v="0.56999999999999995"/>
    <s v="United States"/>
    <x v="2"/>
    <x v="4"/>
    <x v="661"/>
    <n v="98661"/>
    <x v="115"/>
    <d v="2015-04-29T00:00:00"/>
    <x v="1234"/>
    <n v="12"/>
    <n v="1362.2"/>
    <n v="87525"/>
    <n v="125.99"/>
    <x v="2"/>
  </r>
  <r>
    <n v="3320"/>
    <s v="Alicia Maynard"/>
    <x v="3"/>
    <n v="0.08"/>
    <n v="3.28"/>
    <n v="3.97"/>
    <x v="1"/>
    <x v="0"/>
    <s v="Office Supplies"/>
    <x v="2"/>
    <s v="Wrap Bag"/>
    <s v="Newell 342"/>
    <n v="0.56000000000000005"/>
    <s v="United States"/>
    <x v="0"/>
    <x v="34"/>
    <x v="608"/>
    <n v="38301"/>
    <x v="115"/>
    <d v="2015-04-28T00:00:00"/>
    <x v="1235"/>
    <n v="18"/>
    <n v="57.24"/>
    <n v="90103"/>
    <n v="3.1999999999999997"/>
    <x v="0"/>
  </r>
  <r>
    <n v="3320"/>
    <s v="Alicia Maynard"/>
    <x v="3"/>
    <n v="0.09"/>
    <n v="40.97"/>
    <n v="8.99"/>
    <x v="2"/>
    <x v="0"/>
    <s v="Office Supplies"/>
    <x v="2"/>
    <s v="Small Pack"/>
    <s v="Sanford 52201 APSCO Electric Pencil Sharpener"/>
    <n v="0.59"/>
    <s v="United States"/>
    <x v="0"/>
    <x v="34"/>
    <x v="608"/>
    <n v="38301"/>
    <x v="115"/>
    <d v="2015-04-29T00:00:00"/>
    <x v="1236"/>
    <n v="22"/>
    <n v="824.7"/>
    <n v="90103"/>
    <n v="40.879999999999995"/>
    <x v="0"/>
  </r>
  <r>
    <n v="1439"/>
    <s v="Kyle Kaufman"/>
    <x v="0"/>
    <n v="0.05"/>
    <n v="6.48"/>
    <n v="6.22"/>
    <x v="1"/>
    <x v="3"/>
    <s v="Office Supplies"/>
    <x v="7"/>
    <s v="Small Box"/>
    <s v="Xerox 1894"/>
    <n v="0.37"/>
    <s v="United States"/>
    <x v="3"/>
    <x v="27"/>
    <x v="662"/>
    <n v="44117"/>
    <x v="116"/>
    <d v="2015-04-29T00:00:00"/>
    <x v="1237"/>
    <n v="3"/>
    <n v="21.46"/>
    <n v="90121"/>
    <n v="6.4300000000000006"/>
    <x v="3"/>
  </r>
  <r>
    <n v="3011"/>
    <s v="Tammy Raynor"/>
    <x v="0"/>
    <n v="0.03"/>
    <n v="300.64999999999998"/>
    <n v="24.49"/>
    <x v="1"/>
    <x v="3"/>
    <s v="Office Supplies"/>
    <x v="8"/>
    <s v="Large Box"/>
    <s v="Honeywell Enviracaire Portable HEPA Air Cleaner for 17' x 22' Room"/>
    <n v="0.52"/>
    <s v="United States"/>
    <x v="3"/>
    <x v="35"/>
    <x v="203"/>
    <n v="2113"/>
    <x v="116"/>
    <d v="2015-04-30T00:00:00"/>
    <x v="1238"/>
    <n v="32"/>
    <n v="9705.4599999999991"/>
    <n v="7623"/>
    <n v="300.62"/>
    <x v="3"/>
  </r>
  <r>
    <n v="3011"/>
    <s v="Tammy Raynor"/>
    <x v="0"/>
    <n v="0.06"/>
    <n v="49.99"/>
    <n v="19.989999999999998"/>
    <x v="1"/>
    <x v="3"/>
    <s v="Technology"/>
    <x v="1"/>
    <s v="Small Box"/>
    <s v="US Robotics 56K V.92 Internal PCI Faxmodem"/>
    <n v="0.45"/>
    <s v="United States"/>
    <x v="3"/>
    <x v="35"/>
    <x v="203"/>
    <n v="2113"/>
    <x v="116"/>
    <d v="2015-04-30T00:00:00"/>
    <x v="1239"/>
    <n v="67"/>
    <n v="3247.54"/>
    <n v="7623"/>
    <n v="49.93"/>
    <x v="3"/>
  </r>
  <r>
    <n v="3011"/>
    <s v="Tammy Raynor"/>
    <x v="0"/>
    <n v="0.1"/>
    <n v="104.85"/>
    <n v="4.6500000000000004"/>
    <x v="1"/>
    <x v="3"/>
    <s v="Office Supplies"/>
    <x v="7"/>
    <s v="Small Box"/>
    <s v="Xerox 1941"/>
    <n v="0.37"/>
    <s v="United States"/>
    <x v="3"/>
    <x v="35"/>
    <x v="203"/>
    <n v="2113"/>
    <x v="116"/>
    <d v="2015-04-29T00:00:00"/>
    <x v="1240"/>
    <n v="58"/>
    <n v="5582.63"/>
    <n v="7623"/>
    <n v="104.75"/>
    <x v="3"/>
  </r>
  <r>
    <n v="3012"/>
    <s v="Annie Livingston"/>
    <x v="0"/>
    <n v="0.03"/>
    <n v="300.64999999999998"/>
    <n v="24.49"/>
    <x v="1"/>
    <x v="3"/>
    <s v="Office Supplies"/>
    <x v="8"/>
    <s v="Large Box"/>
    <s v="Honeywell Enviracaire Portable HEPA Air Cleaner for 17' x 22' Room"/>
    <n v="0.52"/>
    <s v="United States"/>
    <x v="3"/>
    <x v="11"/>
    <x v="663"/>
    <n v="14609"/>
    <x v="116"/>
    <d v="2015-04-30T00:00:00"/>
    <x v="1241"/>
    <n v="8"/>
    <n v="2426.36"/>
    <n v="86346"/>
    <n v="300.62"/>
    <x v="3"/>
  </r>
  <r>
    <n v="3012"/>
    <s v="Annie Livingston"/>
    <x v="0"/>
    <n v="0.06"/>
    <n v="49.99"/>
    <n v="19.989999999999998"/>
    <x v="1"/>
    <x v="3"/>
    <s v="Technology"/>
    <x v="1"/>
    <s v="Small Box"/>
    <s v="US Robotics 56K V.92 Internal PCI Faxmodem"/>
    <n v="0.45"/>
    <s v="United States"/>
    <x v="3"/>
    <x v="11"/>
    <x v="663"/>
    <n v="14609"/>
    <x v="116"/>
    <d v="2015-04-30T00:00:00"/>
    <x v="1242"/>
    <n v="17"/>
    <n v="824"/>
    <n v="86346"/>
    <n v="49.93"/>
    <x v="3"/>
  </r>
  <r>
    <n v="3012"/>
    <s v="Annie Livingston"/>
    <x v="0"/>
    <n v="0.1"/>
    <n v="104.85"/>
    <n v="4.6500000000000004"/>
    <x v="1"/>
    <x v="3"/>
    <s v="Office Supplies"/>
    <x v="7"/>
    <s v="Small Box"/>
    <s v="Xerox 1941"/>
    <n v="0.37"/>
    <s v="United States"/>
    <x v="3"/>
    <x v="11"/>
    <x v="663"/>
    <n v="14609"/>
    <x v="116"/>
    <d v="2015-04-29T00:00:00"/>
    <x v="1243"/>
    <n v="14"/>
    <n v="1347.53"/>
    <n v="86346"/>
    <n v="104.75"/>
    <x v="3"/>
  </r>
  <r>
    <n v="2254"/>
    <s v="Jeff Meadows"/>
    <x v="1"/>
    <n v="0.1"/>
    <n v="48.91"/>
    <n v="5.97"/>
    <x v="1"/>
    <x v="3"/>
    <s v="Office Supplies"/>
    <x v="7"/>
    <s v="Small Box"/>
    <s v="Xerox 1917"/>
    <n v="0.38"/>
    <s v="United States"/>
    <x v="0"/>
    <x v="32"/>
    <x v="216"/>
    <n v="42003"/>
    <x v="116"/>
    <d v="2015-04-30T00:00:00"/>
    <x v="1244"/>
    <n v="14"/>
    <n v="618.96"/>
    <n v="89279"/>
    <n v="48.809999999999995"/>
    <x v="0"/>
  </r>
  <r>
    <n v="2254"/>
    <s v="Jeff Meadows"/>
    <x v="1"/>
    <n v="0.08"/>
    <n v="5.98"/>
    <n v="5.46"/>
    <x v="1"/>
    <x v="3"/>
    <s v="Office Supplies"/>
    <x v="7"/>
    <s v="Small Box"/>
    <s v="Xerox 1983"/>
    <n v="0.36"/>
    <s v="United States"/>
    <x v="0"/>
    <x v="32"/>
    <x v="216"/>
    <n v="42003"/>
    <x v="116"/>
    <d v="2015-04-28T00:00:00"/>
    <x v="1245"/>
    <n v="13"/>
    <n v="77.540000000000006"/>
    <n v="89279"/>
    <n v="5.9"/>
    <x v="0"/>
  </r>
  <r>
    <n v="2912"/>
    <s v="Hannah Carver"/>
    <x v="1"/>
    <n v="0.04"/>
    <n v="4.13"/>
    <n v="0.99"/>
    <x v="2"/>
    <x v="2"/>
    <s v="Office Supplies"/>
    <x v="13"/>
    <s v="Small Box"/>
    <s v="Avery 491"/>
    <n v="0.39"/>
    <s v="United States"/>
    <x v="1"/>
    <x v="39"/>
    <x v="664"/>
    <n v="58201"/>
    <x v="116"/>
    <d v="2015-04-30T00:00:00"/>
    <x v="1246"/>
    <n v="7"/>
    <n v="32.33"/>
    <n v="87396"/>
    <n v="4.09"/>
    <x v="1"/>
  </r>
  <r>
    <n v="2912"/>
    <s v="Hannah Carver"/>
    <x v="1"/>
    <n v="0.06"/>
    <n v="55.48"/>
    <n v="14.3"/>
    <x v="1"/>
    <x v="2"/>
    <s v="Office Supplies"/>
    <x v="7"/>
    <s v="Small Box"/>
    <s v="Xerox 194"/>
    <n v="0.37"/>
    <s v="United States"/>
    <x v="1"/>
    <x v="39"/>
    <x v="664"/>
    <n v="58201"/>
    <x v="116"/>
    <d v="2015-04-30T00:00:00"/>
    <x v="1247"/>
    <n v="12"/>
    <n v="642.05999999999995"/>
    <n v="87396"/>
    <n v="55.419999999999995"/>
    <x v="1"/>
  </r>
  <r>
    <n v="3359"/>
    <s v="Jeffrey Cheng"/>
    <x v="1"/>
    <n v="0.09"/>
    <n v="28.53"/>
    <n v="1.49"/>
    <x v="1"/>
    <x v="2"/>
    <s v="Office Supplies"/>
    <x v="5"/>
    <s v="Small Box"/>
    <s v="Lock-Up Easel 'Spel-Binder'"/>
    <n v="0.38"/>
    <s v="United States"/>
    <x v="1"/>
    <x v="30"/>
    <x v="665"/>
    <n v="53213"/>
    <x v="116"/>
    <d v="2015-04-30T00:00:00"/>
    <x v="1248"/>
    <n v="6"/>
    <n v="157.33000000000001"/>
    <n v="91437"/>
    <n v="28.44"/>
    <x v="1"/>
  </r>
  <r>
    <n v="234"/>
    <s v="Don Cameron"/>
    <x v="2"/>
    <n v="0.06"/>
    <n v="3.34"/>
    <n v="7.49"/>
    <x v="2"/>
    <x v="0"/>
    <s v="Office Supplies"/>
    <x v="2"/>
    <s v="Wrap Bag"/>
    <s v="Eldon Spacemaker® Box, Quick-Snap Lid, Clear"/>
    <n v="0.54"/>
    <s v="United States"/>
    <x v="1"/>
    <x v="20"/>
    <x v="189"/>
    <n v="50208"/>
    <x v="116"/>
    <d v="2015-04-30T00:00:00"/>
    <x v="1249"/>
    <n v="8"/>
    <n v="27.45"/>
    <n v="90239"/>
    <n v="3.28"/>
    <x v="1"/>
  </r>
  <r>
    <n v="1217"/>
    <s v="Billy Perry Browning"/>
    <x v="4"/>
    <n v="0.09"/>
    <n v="130.97999999999999"/>
    <n v="30"/>
    <x v="0"/>
    <x v="0"/>
    <s v="Furniture"/>
    <x v="9"/>
    <s v="Jumbo Drum"/>
    <s v="Office Star - Contemporary Task Swivel chair with 2-way adjustable arms, Plum"/>
    <n v="0.78"/>
    <s v="United States"/>
    <x v="3"/>
    <x v="35"/>
    <x v="203"/>
    <n v="2112"/>
    <x v="116"/>
    <d v="2015-05-01T00:00:00"/>
    <x v="1250"/>
    <n v="41"/>
    <n v="5258.94"/>
    <n v="54595"/>
    <n v="130.88999999999999"/>
    <x v="3"/>
  </r>
  <r>
    <n v="1226"/>
    <s v="Ken Cash"/>
    <x v="4"/>
    <n v="0.02"/>
    <n v="8.34"/>
    <n v="2.64"/>
    <x v="1"/>
    <x v="0"/>
    <s v="Office Supplies"/>
    <x v="16"/>
    <s v="Small Pack"/>
    <s v="Acme® Elite Stainless Steel Scissors"/>
    <n v="0.59"/>
    <s v="United States"/>
    <x v="3"/>
    <x v="40"/>
    <x v="666"/>
    <n v="2861"/>
    <x v="116"/>
    <d v="2015-04-30T00:00:00"/>
    <x v="1251"/>
    <n v="8"/>
    <n v="66.739999999999995"/>
    <n v="90800"/>
    <n v="8.32"/>
    <x v="3"/>
  </r>
  <r>
    <n v="1227"/>
    <s v="Elsie Hwang"/>
    <x v="4"/>
    <n v="0.09"/>
    <n v="130.97999999999999"/>
    <n v="30"/>
    <x v="0"/>
    <x v="0"/>
    <s v="Furniture"/>
    <x v="9"/>
    <s v="Jumbo Drum"/>
    <s v="Office Star - Contemporary Task Swivel chair with 2-way adjustable arms, Plum"/>
    <n v="0.78"/>
    <s v="United States"/>
    <x v="3"/>
    <x v="42"/>
    <x v="159"/>
    <n v="5403"/>
    <x v="116"/>
    <d v="2015-05-01T00:00:00"/>
    <x v="1250"/>
    <n v="10"/>
    <n v="1282.67"/>
    <n v="90800"/>
    <n v="130.88999999999999"/>
    <x v="3"/>
  </r>
  <r>
    <n v="2353"/>
    <s v="Patrick Lowry"/>
    <x v="0"/>
    <n v="0.04"/>
    <n v="5.98"/>
    <n v="0.96"/>
    <x v="1"/>
    <x v="3"/>
    <s v="Office Supplies"/>
    <x v="2"/>
    <s v="Wrap Bag"/>
    <s v="Newell 315"/>
    <n v="0.6"/>
    <s v="United States"/>
    <x v="3"/>
    <x v="36"/>
    <x v="667"/>
    <n v="21040"/>
    <x v="117"/>
    <d v="2015-04-30T00:00:00"/>
    <x v="1252"/>
    <n v="22"/>
    <n v="131.79"/>
    <n v="86164"/>
    <n v="5.94"/>
    <x v="3"/>
  </r>
  <r>
    <n v="2353"/>
    <s v="Patrick Lowry"/>
    <x v="0"/>
    <n v="0.01"/>
    <n v="20.99"/>
    <n v="0.99"/>
    <x v="1"/>
    <x v="3"/>
    <s v="Technology"/>
    <x v="12"/>
    <s v="Wrap Bag"/>
    <s v="Accessory25"/>
    <n v="0.56999999999999995"/>
    <s v="United States"/>
    <x v="3"/>
    <x v="36"/>
    <x v="667"/>
    <n v="21040"/>
    <x v="117"/>
    <d v="2015-04-30T00:00:00"/>
    <x v="1253"/>
    <n v="2"/>
    <n v="35.33"/>
    <n v="86164"/>
    <n v="20.979999999999997"/>
    <x v="3"/>
  </r>
  <r>
    <n v="782"/>
    <s v="Sarah N Becker"/>
    <x v="1"/>
    <n v="0.04"/>
    <n v="34.76"/>
    <n v="5.49"/>
    <x v="1"/>
    <x v="0"/>
    <s v="Office Supplies"/>
    <x v="6"/>
    <s v="Small Box"/>
    <s v="Home/Office Personal File Carts"/>
    <n v="0.6"/>
    <s v="United States"/>
    <x v="2"/>
    <x v="8"/>
    <x v="668"/>
    <n v="90604"/>
    <x v="117"/>
    <d v="2015-04-30T00:00:00"/>
    <x v="1254"/>
    <n v="8"/>
    <n v="279.01"/>
    <n v="90962"/>
    <n v="34.72"/>
    <x v="2"/>
  </r>
  <r>
    <n v="803"/>
    <s v="Marianne Goldstein"/>
    <x v="4"/>
    <n v="0.03"/>
    <n v="35.99"/>
    <n v="5"/>
    <x v="1"/>
    <x v="0"/>
    <s v="Technology"/>
    <x v="12"/>
    <s v="Small Box"/>
    <s v="Accessory27"/>
    <n v="0.85"/>
    <s v="United States"/>
    <x v="0"/>
    <x v="12"/>
    <x v="669"/>
    <n v="32168"/>
    <x v="117"/>
    <d v="2015-04-30T00:00:00"/>
    <x v="1255"/>
    <n v="3"/>
    <n v="93.82"/>
    <n v="90048"/>
    <n v="35.96"/>
    <x v="0"/>
  </r>
  <r>
    <n v="2115"/>
    <s v="Jeffrey Lloyd"/>
    <x v="4"/>
    <n v="0.02"/>
    <n v="95.95"/>
    <n v="74.349999999999994"/>
    <x v="0"/>
    <x v="3"/>
    <s v="Furniture"/>
    <x v="9"/>
    <s v="Jumbo Drum"/>
    <s v="Bevis Steel Folding Chairs"/>
    <n v="0.56999999999999995"/>
    <s v="United States"/>
    <x v="0"/>
    <x v="21"/>
    <x v="460"/>
    <n v="22124"/>
    <x v="117"/>
    <d v="2015-05-01T00:00:00"/>
    <x v="1256"/>
    <n v="14"/>
    <n v="1377.46"/>
    <n v="88406"/>
    <n v="95.93"/>
    <x v="0"/>
  </r>
  <r>
    <n v="3381"/>
    <s v="Christopher Norton Patterson"/>
    <x v="4"/>
    <n v="0.02"/>
    <n v="28.53"/>
    <n v="1.49"/>
    <x v="1"/>
    <x v="2"/>
    <s v="Office Supplies"/>
    <x v="5"/>
    <s v="Small Box"/>
    <s v="Lock-Up Easel 'Spel-Binder'"/>
    <n v="0.38"/>
    <s v="United States"/>
    <x v="0"/>
    <x v="5"/>
    <x v="515"/>
    <n v="31204"/>
    <x v="117"/>
    <d v="2015-04-29T00:00:00"/>
    <x v="1257"/>
    <n v="18"/>
    <n v="513.33000000000004"/>
    <n v="88840"/>
    <n v="28.51"/>
    <x v="0"/>
  </r>
  <r>
    <n v="3393"/>
    <s v="Irene Murphy"/>
    <x v="4"/>
    <n v="0.08"/>
    <n v="125.99"/>
    <n v="7.69"/>
    <x v="1"/>
    <x v="1"/>
    <s v="Technology"/>
    <x v="12"/>
    <s v="Small Box"/>
    <s v="StarTAC 3000"/>
    <n v="0.59"/>
    <s v="United States"/>
    <x v="2"/>
    <x v="4"/>
    <x v="320"/>
    <n v="99163"/>
    <x v="117"/>
    <d v="2015-04-30T00:00:00"/>
    <x v="1258"/>
    <n v="7"/>
    <n v="710.36"/>
    <n v="87908"/>
    <n v="125.91"/>
    <x v="2"/>
  </r>
  <r>
    <n v="617"/>
    <s v="Brett Schultz"/>
    <x v="3"/>
    <n v="0.02"/>
    <n v="15.57"/>
    <n v="1.39"/>
    <x v="1"/>
    <x v="1"/>
    <s v="Office Supplies"/>
    <x v="15"/>
    <s v="Small Box"/>
    <s v="Park Ridge™ Embossed Executive Business Envelopes"/>
    <n v="0.38"/>
    <s v="United States"/>
    <x v="2"/>
    <x v="3"/>
    <x v="256"/>
    <n v="81001"/>
    <x v="117"/>
    <d v="2015-04-30T00:00:00"/>
    <x v="1259"/>
    <n v="3"/>
    <n v="46.23"/>
    <n v="88198"/>
    <n v="15.55"/>
    <x v="2"/>
  </r>
  <r>
    <n v="617"/>
    <s v="Brett Schultz"/>
    <x v="3"/>
    <n v="0.02"/>
    <n v="20.89"/>
    <n v="11.52"/>
    <x v="1"/>
    <x v="1"/>
    <s v="Office Supplies"/>
    <x v="6"/>
    <s v="Small Box"/>
    <s v="Iris® 3-Drawer Stacking Bin, Black"/>
    <n v="0.83"/>
    <s v="United States"/>
    <x v="2"/>
    <x v="3"/>
    <x v="256"/>
    <n v="81001"/>
    <x v="117"/>
    <d v="2015-04-30T00:00:00"/>
    <x v="1260"/>
    <n v="13"/>
    <n v="279.27999999999997"/>
    <n v="88198"/>
    <n v="20.87"/>
    <x v="2"/>
  </r>
  <r>
    <n v="618"/>
    <s v="Robert Cowan"/>
    <x v="3"/>
    <n v="0.06"/>
    <n v="5.38"/>
    <n v="5.24"/>
    <x v="2"/>
    <x v="1"/>
    <s v="Office Supplies"/>
    <x v="5"/>
    <s v="Small Box"/>
    <s v="Acco PRESSTEX® Data Binder with Storage Hooks, Dark Blue, 14 7/8&quot; X 11&quot;"/>
    <n v="0.36"/>
    <s v="United States"/>
    <x v="2"/>
    <x v="3"/>
    <x v="516"/>
    <n v="81007"/>
    <x v="117"/>
    <d v="2015-04-30T00:00:00"/>
    <x v="1261"/>
    <n v="14"/>
    <n v="81.819999999999993"/>
    <n v="88198"/>
    <n v="5.32"/>
    <x v="2"/>
  </r>
  <r>
    <n v="618"/>
    <s v="Robert Cowan"/>
    <x v="3"/>
    <n v="0.03"/>
    <n v="7.35"/>
    <n v="5.96"/>
    <x v="1"/>
    <x v="1"/>
    <s v="Office Supplies"/>
    <x v="7"/>
    <s v="Small Box"/>
    <s v="1/4 Fold Party Design Invitations &amp; White Envelopes, 24 8-1/2&quot; X 11&quot; Cards, 25 Env./Pack"/>
    <n v="0.38"/>
    <s v="United States"/>
    <x v="2"/>
    <x v="3"/>
    <x v="516"/>
    <n v="81007"/>
    <x v="117"/>
    <d v="2015-04-30T00:00:00"/>
    <x v="1262"/>
    <n v="1"/>
    <n v="13.16"/>
    <n v="88198"/>
    <n v="7.3199999999999994"/>
    <x v="2"/>
  </r>
  <r>
    <n v="638"/>
    <s v="Brooke Shepherd"/>
    <x v="0"/>
    <n v="0.06"/>
    <n v="65.989999999999995"/>
    <n v="8.8000000000000007"/>
    <x v="2"/>
    <x v="1"/>
    <s v="Technology"/>
    <x v="12"/>
    <s v="Small Box"/>
    <s v="6120"/>
    <n v="0.57999999999999996"/>
    <s v="United States"/>
    <x v="2"/>
    <x v="8"/>
    <x v="670"/>
    <n v="95062"/>
    <x v="118"/>
    <d v="2015-05-01T00:00:00"/>
    <x v="1263"/>
    <n v="9"/>
    <n v="506.38"/>
    <n v="87954"/>
    <n v="65.929999999999993"/>
    <x v="2"/>
  </r>
  <r>
    <n v="638"/>
    <s v="Brooke Shepherd"/>
    <x v="0"/>
    <n v="0"/>
    <n v="195.99"/>
    <n v="4.2"/>
    <x v="2"/>
    <x v="1"/>
    <s v="Technology"/>
    <x v="12"/>
    <s v="Small Box"/>
    <s v="KH 688"/>
    <n v="0.56999999999999995"/>
    <s v="United States"/>
    <x v="2"/>
    <x v="8"/>
    <x v="670"/>
    <n v="95062"/>
    <x v="118"/>
    <d v="2015-05-02T00:00:00"/>
    <x v="1264"/>
    <n v="6"/>
    <n v="1042.72"/>
    <n v="87954"/>
    <n v="195.99"/>
    <x v="2"/>
  </r>
  <r>
    <n v="640"/>
    <s v="Neal Wolfe"/>
    <x v="0"/>
    <n v="0.06"/>
    <n v="65.989999999999995"/>
    <n v="8.8000000000000007"/>
    <x v="2"/>
    <x v="1"/>
    <s v="Technology"/>
    <x v="12"/>
    <s v="Small Box"/>
    <s v="6120"/>
    <n v="0.57999999999999996"/>
    <s v="United States"/>
    <x v="2"/>
    <x v="4"/>
    <x v="20"/>
    <n v="98119"/>
    <x v="118"/>
    <d v="2015-05-01T00:00:00"/>
    <x v="1263"/>
    <n v="34"/>
    <n v="1912.98"/>
    <n v="45380"/>
    <n v="65.929999999999993"/>
    <x v="2"/>
  </r>
  <r>
    <n v="640"/>
    <s v="Neal Wolfe"/>
    <x v="0"/>
    <n v="0"/>
    <n v="195.99"/>
    <n v="4.2"/>
    <x v="2"/>
    <x v="1"/>
    <s v="Technology"/>
    <x v="12"/>
    <s v="Small Box"/>
    <s v="KH 688"/>
    <n v="0.56999999999999995"/>
    <s v="United States"/>
    <x v="2"/>
    <x v="4"/>
    <x v="20"/>
    <n v="98119"/>
    <x v="118"/>
    <d v="2015-05-02T00:00:00"/>
    <x v="1265"/>
    <n v="24"/>
    <n v="4170.87"/>
    <n v="45380"/>
    <n v="195.99"/>
    <x v="2"/>
  </r>
  <r>
    <n v="851"/>
    <s v="Helen H Heller"/>
    <x v="0"/>
    <n v="0.06"/>
    <n v="1.26"/>
    <n v="0.7"/>
    <x v="1"/>
    <x v="3"/>
    <s v="Office Supplies"/>
    <x v="14"/>
    <s v="Wrap Bag"/>
    <s v="Bagged Rubber Bands"/>
    <n v="0.81"/>
    <s v="United States"/>
    <x v="2"/>
    <x v="8"/>
    <x v="379"/>
    <n v="91745"/>
    <x v="118"/>
    <d v="2015-04-30T00:00:00"/>
    <x v="1266"/>
    <n v="4"/>
    <n v="5.28"/>
    <n v="88571"/>
    <n v="1.2"/>
    <x v="2"/>
  </r>
  <r>
    <n v="854"/>
    <s v="Karen Hendricks"/>
    <x v="0"/>
    <n v="0.06"/>
    <n v="1.76"/>
    <n v="0.7"/>
    <x v="1"/>
    <x v="3"/>
    <s v="Office Supplies"/>
    <x v="2"/>
    <s v="Wrap Bag"/>
    <s v="Newell 310"/>
    <n v="0.56000000000000005"/>
    <s v="United States"/>
    <x v="3"/>
    <x v="22"/>
    <x v="671"/>
    <n v="6405"/>
    <x v="118"/>
    <d v="2015-05-02T00:00:00"/>
    <x v="290"/>
    <n v="22"/>
    <n v="39.26"/>
    <n v="88571"/>
    <n v="1.7"/>
    <x v="3"/>
  </r>
  <r>
    <n v="855"/>
    <s v="Jacob Lanier"/>
    <x v="0"/>
    <n v="0.02"/>
    <n v="24.98"/>
    <n v="8.7899999999999991"/>
    <x v="1"/>
    <x v="3"/>
    <s v="Office Supplies"/>
    <x v="6"/>
    <s v="Small Box"/>
    <s v="2300 Heavy-Duty Transfer File Systems by Perma"/>
    <n v="0.66"/>
    <s v="United States"/>
    <x v="3"/>
    <x v="22"/>
    <x v="672"/>
    <n v="6810"/>
    <x v="118"/>
    <d v="2015-05-01T00:00:00"/>
    <x v="1267"/>
    <n v="23"/>
    <n v="606.51"/>
    <n v="88571"/>
    <n v="24.96"/>
    <x v="3"/>
  </r>
  <r>
    <n v="858"/>
    <s v="Arthur Brady"/>
    <x v="0"/>
    <n v="0.05"/>
    <n v="35.99"/>
    <n v="5.99"/>
    <x v="2"/>
    <x v="3"/>
    <s v="Technology"/>
    <x v="12"/>
    <s v="Wrap Bag"/>
    <s v="Accessory41"/>
    <n v="0.38"/>
    <s v="United States"/>
    <x v="3"/>
    <x v="29"/>
    <x v="468"/>
    <n v="4240"/>
    <x v="118"/>
    <d v="2015-05-02T00:00:00"/>
    <x v="1268"/>
    <n v="2"/>
    <n v="64.89"/>
    <n v="88571"/>
    <n v="35.940000000000005"/>
    <x v="3"/>
  </r>
  <r>
    <n v="2704"/>
    <s v="Juan Gold"/>
    <x v="0"/>
    <n v="0.06"/>
    <n v="3.6"/>
    <n v="2.2000000000000002"/>
    <x v="1"/>
    <x v="1"/>
    <s v="Office Supplies"/>
    <x v="7"/>
    <s v="Wrap Bag"/>
    <s v="Telephone Message Books with Fax/Mobile Section, 4 1/4&quot; x 6&quot;"/>
    <n v="0.39"/>
    <s v="United States"/>
    <x v="0"/>
    <x v="12"/>
    <x v="673"/>
    <n v="32503"/>
    <x v="118"/>
    <d v="2015-05-02T00:00:00"/>
    <x v="1269"/>
    <n v="4"/>
    <n v="15.19"/>
    <n v="91407"/>
    <n v="3.54"/>
    <x v="0"/>
  </r>
  <r>
    <n v="1352"/>
    <s v="Vivian Clarke"/>
    <x v="1"/>
    <n v="0.05"/>
    <n v="17.670000000000002"/>
    <n v="8.99"/>
    <x v="1"/>
    <x v="2"/>
    <s v="Furniture"/>
    <x v="11"/>
    <s v="Small Pack"/>
    <s v="Executive Impressions 12&quot; Wall Clock"/>
    <n v="0.47"/>
    <s v="United States"/>
    <x v="3"/>
    <x v="36"/>
    <x v="480"/>
    <n v="20746"/>
    <x v="118"/>
    <d v="2015-05-01T00:00:00"/>
    <x v="1270"/>
    <n v="16"/>
    <n v="283.44"/>
    <n v="88234"/>
    <n v="17.62"/>
    <x v="3"/>
  </r>
  <r>
    <n v="1347"/>
    <s v="Vivian Goldstein"/>
    <x v="2"/>
    <n v="0.1"/>
    <n v="2.62"/>
    <n v="0.8"/>
    <x v="1"/>
    <x v="2"/>
    <s v="Office Supplies"/>
    <x v="14"/>
    <s v="Wrap Bag"/>
    <s v="Staples Metal Binder Clips"/>
    <n v="0.39"/>
    <s v="United States"/>
    <x v="0"/>
    <x v="12"/>
    <x v="674"/>
    <n v="33511"/>
    <x v="118"/>
    <d v="2015-05-06T00:00:00"/>
    <x v="1271"/>
    <n v="21"/>
    <n v="51.86"/>
    <n v="89686"/>
    <n v="2.52"/>
    <x v="0"/>
  </r>
  <r>
    <n v="2704"/>
    <s v="Juan Gold"/>
    <x v="2"/>
    <n v="0.03"/>
    <n v="13.48"/>
    <n v="4.51"/>
    <x v="2"/>
    <x v="1"/>
    <s v="Office Supplies"/>
    <x v="6"/>
    <s v="Small Box"/>
    <s v="Tenex Personal Project File with Scoop Front Design, Black"/>
    <n v="0.59"/>
    <s v="United States"/>
    <x v="0"/>
    <x v="12"/>
    <x v="673"/>
    <n v="32503"/>
    <x v="118"/>
    <d v="2015-05-04T00:00:00"/>
    <x v="1272"/>
    <n v="4"/>
    <n v="59.49"/>
    <n v="91408"/>
    <n v="13.450000000000001"/>
    <x v="0"/>
  </r>
  <r>
    <n v="2823"/>
    <s v="Max Hurley"/>
    <x v="2"/>
    <n v="0.02"/>
    <n v="21.98"/>
    <n v="2.87"/>
    <x v="1"/>
    <x v="3"/>
    <s v="Office Supplies"/>
    <x v="2"/>
    <s v="Small Pack"/>
    <s v="Panasonic KP-310 Heavy-Duty Electric Pencil Sharpener"/>
    <n v="0.55000000000000004"/>
    <s v="United States"/>
    <x v="2"/>
    <x v="26"/>
    <x v="675"/>
    <n v="89031"/>
    <x v="118"/>
    <d v="2015-05-02T00:00:00"/>
    <x v="1273"/>
    <n v="11"/>
    <n v="240.05"/>
    <n v="87240"/>
    <n v="21.96"/>
    <x v="2"/>
  </r>
  <r>
    <n v="1989"/>
    <s v="David Weaver"/>
    <x v="4"/>
    <n v="0.1"/>
    <n v="1.6"/>
    <n v="1.29"/>
    <x v="1"/>
    <x v="2"/>
    <s v="Office Supplies"/>
    <x v="2"/>
    <s v="Wrap Bag"/>
    <s v="Sanford Pocket Accent® Highlighters"/>
    <n v="0.42"/>
    <s v="United States"/>
    <x v="2"/>
    <x v="15"/>
    <x v="177"/>
    <n v="84117"/>
    <x v="118"/>
    <d v="2015-04-30T00:00:00"/>
    <x v="1274"/>
    <n v="11"/>
    <n v="16.88"/>
    <n v="90003"/>
    <n v="1.5"/>
    <x v="2"/>
  </r>
  <r>
    <n v="2394"/>
    <s v="Tina Monroe"/>
    <x v="0"/>
    <n v="0.01"/>
    <n v="11.7"/>
    <n v="5.63"/>
    <x v="1"/>
    <x v="3"/>
    <s v="Office Supplies"/>
    <x v="5"/>
    <s v="Small Box"/>
    <s v="Fellowes Binding Cases"/>
    <n v="0.4"/>
    <s v="United States"/>
    <x v="0"/>
    <x v="5"/>
    <x v="676"/>
    <n v="30328"/>
    <x v="119"/>
    <d v="2015-05-03T00:00:00"/>
    <x v="1275"/>
    <n v="16"/>
    <n v="196.69"/>
    <n v="86949"/>
    <n v="11.69"/>
    <x v="0"/>
  </r>
  <r>
    <n v="2394"/>
    <s v="Tina Monroe"/>
    <x v="0"/>
    <n v="0.03"/>
    <n v="4.55"/>
    <n v="1.49"/>
    <x v="1"/>
    <x v="3"/>
    <s v="Office Supplies"/>
    <x v="5"/>
    <s v="Small Box"/>
    <s v="Presstex Flexible Ring Binders"/>
    <n v="0.35"/>
    <s v="United States"/>
    <x v="0"/>
    <x v="5"/>
    <x v="676"/>
    <n v="30328"/>
    <x v="119"/>
    <d v="2015-05-01T00:00:00"/>
    <x v="1276"/>
    <n v="9"/>
    <n v="40.28"/>
    <n v="86949"/>
    <n v="4.5199999999999996"/>
    <x v="0"/>
  </r>
  <r>
    <n v="2724"/>
    <s v="Erika Clapp"/>
    <x v="0"/>
    <n v="0.06"/>
    <n v="4.9800000000000004"/>
    <n v="7.44"/>
    <x v="1"/>
    <x v="2"/>
    <s v="Office Supplies"/>
    <x v="7"/>
    <s v="Small Box"/>
    <s v="Xerox 1922"/>
    <n v="0.36"/>
    <s v="United States"/>
    <x v="0"/>
    <x v="34"/>
    <x v="677"/>
    <n v="37421"/>
    <x v="119"/>
    <d v="2015-05-02T00:00:00"/>
    <x v="1277"/>
    <n v="10"/>
    <n v="53.21"/>
    <n v="88959"/>
    <n v="4.9200000000000008"/>
    <x v="0"/>
  </r>
  <r>
    <n v="2724"/>
    <s v="Erika Clapp"/>
    <x v="0"/>
    <n v="0.01"/>
    <n v="6.48"/>
    <n v="7.37"/>
    <x v="1"/>
    <x v="2"/>
    <s v="Office Supplies"/>
    <x v="7"/>
    <s v="Small Box"/>
    <s v="Xerox 210"/>
    <n v="0.37"/>
    <s v="United States"/>
    <x v="0"/>
    <x v="34"/>
    <x v="677"/>
    <n v="37421"/>
    <x v="119"/>
    <d v="2015-05-03T00:00:00"/>
    <x v="1278"/>
    <n v="18"/>
    <n v="122.8"/>
    <n v="88959"/>
    <n v="6.4700000000000006"/>
    <x v="0"/>
  </r>
  <r>
    <n v="1271"/>
    <s v="Joanne Church"/>
    <x v="2"/>
    <n v="0.1"/>
    <n v="34.229999999999997"/>
    <n v="5.0199999999999996"/>
    <x v="1"/>
    <x v="3"/>
    <s v="Furniture"/>
    <x v="11"/>
    <s v="Small Box"/>
    <s v="Hand-Finished Solid Wood Document Frame"/>
    <n v="0.55000000000000004"/>
    <s v="United States"/>
    <x v="2"/>
    <x v="8"/>
    <x v="607"/>
    <n v="91941"/>
    <x v="119"/>
    <d v="2015-05-06T00:00:00"/>
    <x v="1279"/>
    <n v="7"/>
    <n v="219.66"/>
    <n v="88411"/>
    <n v="34.129999999999995"/>
    <x v="2"/>
  </r>
  <r>
    <n v="1383"/>
    <s v="Christina Hanna"/>
    <x v="4"/>
    <n v="0.03"/>
    <n v="2.23"/>
    <n v="4.57"/>
    <x v="1"/>
    <x v="1"/>
    <s v="Furniture"/>
    <x v="11"/>
    <s v="Small Pack"/>
    <s v="Eldon Pizzaz™ Desk Accessories"/>
    <n v="0.41"/>
    <s v="United States"/>
    <x v="2"/>
    <x v="15"/>
    <x v="337"/>
    <n v="84120"/>
    <x v="119"/>
    <d v="2015-05-02T00:00:00"/>
    <x v="1280"/>
    <n v="12"/>
    <n v="28.66"/>
    <n v="89406"/>
    <n v="2.2000000000000002"/>
    <x v="2"/>
  </r>
  <r>
    <n v="381"/>
    <s v="Danielle Watts"/>
    <x v="3"/>
    <n v="7.0000000000000007E-2"/>
    <n v="415.88"/>
    <n v="11.37"/>
    <x v="1"/>
    <x v="3"/>
    <s v="Office Supplies"/>
    <x v="6"/>
    <s v="Small Box"/>
    <s v="Deluxe Rollaway Locking File with Drawer"/>
    <n v="0.56999999999999995"/>
    <s v="United States"/>
    <x v="1"/>
    <x v="10"/>
    <x v="526"/>
    <n v="61701"/>
    <x v="119"/>
    <d v="2015-05-01T00:00:00"/>
    <x v="1281"/>
    <n v="1"/>
    <n v="394.51"/>
    <n v="88929"/>
    <n v="415.81"/>
    <x v="1"/>
  </r>
  <r>
    <n v="1193"/>
    <s v="Louis Parrish"/>
    <x v="3"/>
    <n v="0.03"/>
    <n v="5.98"/>
    <n v="1.49"/>
    <x v="1"/>
    <x v="0"/>
    <s v="Office Supplies"/>
    <x v="5"/>
    <s v="Small Box"/>
    <s v="Avery Hanging File Binders"/>
    <n v="0.39"/>
    <s v="United States"/>
    <x v="3"/>
    <x v="31"/>
    <x v="82"/>
    <n v="20016"/>
    <x v="119"/>
    <d v="2015-05-03T00:00:00"/>
    <x v="1282"/>
    <n v="85"/>
    <n v="517.85"/>
    <n v="38852"/>
    <n v="5.95"/>
    <x v="3"/>
  </r>
  <r>
    <n v="1194"/>
    <s v="Sidney Brewer"/>
    <x v="3"/>
    <n v="0.03"/>
    <n v="5.98"/>
    <n v="1.49"/>
    <x v="1"/>
    <x v="0"/>
    <s v="Office Supplies"/>
    <x v="5"/>
    <s v="Small Box"/>
    <s v="Avery Hanging File Binders"/>
    <n v="0.39"/>
    <s v="United States"/>
    <x v="0"/>
    <x v="12"/>
    <x v="678"/>
    <n v="34142"/>
    <x v="119"/>
    <d v="2015-05-03T00:00:00"/>
    <x v="1283"/>
    <n v="21"/>
    <n v="127.94"/>
    <n v="87586"/>
    <n v="5.95"/>
    <x v="0"/>
  </r>
  <r>
    <n v="3139"/>
    <s v="David Powell"/>
    <x v="0"/>
    <n v="0.09"/>
    <n v="280.98"/>
    <n v="57"/>
    <x v="0"/>
    <x v="2"/>
    <s v="Furniture"/>
    <x v="9"/>
    <s v="Jumbo Drum"/>
    <s v="Hon 2090 “Pillow Soft” Series Mid Back Swivel/Tilt Chairs"/>
    <n v="0.78"/>
    <s v="United States"/>
    <x v="3"/>
    <x v="33"/>
    <x v="679"/>
    <n v="7016"/>
    <x v="120"/>
    <d v="2015-05-05T00:00:00"/>
    <x v="1284"/>
    <n v="31"/>
    <n v="7974.21"/>
    <n v="86793"/>
    <n v="280.89000000000004"/>
    <x v="3"/>
  </r>
  <r>
    <n v="3367"/>
    <s v="Renee McKenzie"/>
    <x v="0"/>
    <n v="0.08"/>
    <n v="30.97"/>
    <n v="4"/>
    <x v="1"/>
    <x v="2"/>
    <s v="Technology"/>
    <x v="1"/>
    <s v="Small Box"/>
    <s v="Microsoft Multimedia Keyboard"/>
    <n v="0.74"/>
    <s v="United States"/>
    <x v="3"/>
    <x v="27"/>
    <x v="680"/>
    <n v="43221"/>
    <x v="120"/>
    <d v="2015-05-03T00:00:00"/>
    <x v="1285"/>
    <n v="26"/>
    <n v="758.97"/>
    <n v="90502"/>
    <n v="30.89"/>
    <x v="3"/>
  </r>
  <r>
    <n v="3367"/>
    <s v="Renee McKenzie"/>
    <x v="0"/>
    <n v="0.1"/>
    <n v="4.13"/>
    <n v="0.5"/>
    <x v="2"/>
    <x v="2"/>
    <s v="Office Supplies"/>
    <x v="13"/>
    <s v="Small Box"/>
    <s v="Avery 506"/>
    <n v="0.39"/>
    <s v="United States"/>
    <x v="3"/>
    <x v="27"/>
    <x v="680"/>
    <n v="43221"/>
    <x v="120"/>
    <d v="2015-05-04T00:00:00"/>
    <x v="1286"/>
    <n v="18"/>
    <n v="84.44"/>
    <n v="90502"/>
    <n v="4.03"/>
    <x v="3"/>
  </r>
  <r>
    <n v="408"/>
    <s v="Calvin Parsons Walter"/>
    <x v="2"/>
    <n v="7.0000000000000007E-2"/>
    <n v="29.17"/>
    <n v="6.27"/>
    <x v="1"/>
    <x v="3"/>
    <s v="Office Supplies"/>
    <x v="5"/>
    <s v="Small Box"/>
    <s v="Binding Machine Supplies"/>
    <n v="0.37"/>
    <s v="United States"/>
    <x v="1"/>
    <x v="18"/>
    <x v="681"/>
    <n v="78589"/>
    <x v="120"/>
    <d v="2015-05-06T00:00:00"/>
    <x v="1287"/>
    <n v="14"/>
    <n v="400.47"/>
    <n v="89639"/>
    <n v="29.1"/>
    <x v="1"/>
  </r>
  <r>
    <n v="2426"/>
    <s v="Dorothy Holt"/>
    <x v="2"/>
    <n v="0.08"/>
    <n v="4.4800000000000004"/>
    <n v="49"/>
    <x v="1"/>
    <x v="0"/>
    <s v="Office Supplies"/>
    <x v="8"/>
    <s v="Large Box"/>
    <s v="Hoover Portapower™ Portable Vacuum"/>
    <n v="0.6"/>
    <s v="United States"/>
    <x v="1"/>
    <x v="18"/>
    <x v="466"/>
    <n v="75061"/>
    <x v="120"/>
    <d v="2015-05-02T00:00:00"/>
    <x v="1288"/>
    <n v="37"/>
    <n v="202.29"/>
    <n v="90861"/>
    <n v="4.4000000000000004"/>
    <x v="1"/>
  </r>
  <r>
    <n v="2426"/>
    <s v="Dorothy Holt"/>
    <x v="2"/>
    <n v="0"/>
    <n v="17.670000000000002"/>
    <n v="8.99"/>
    <x v="1"/>
    <x v="0"/>
    <s v="Furniture"/>
    <x v="11"/>
    <s v="Small Pack"/>
    <s v="Executive Impressions 12&quot; Wall Clock"/>
    <n v="0.47"/>
    <s v="United States"/>
    <x v="1"/>
    <x v="18"/>
    <x v="466"/>
    <n v="75061"/>
    <x v="120"/>
    <d v="2015-05-09T00:00:00"/>
    <x v="1289"/>
    <n v="9"/>
    <n v="168.71"/>
    <n v="90861"/>
    <n v="17.670000000000002"/>
    <x v="1"/>
  </r>
  <r>
    <n v="2578"/>
    <s v="Kent Gill"/>
    <x v="2"/>
    <n v="0.04"/>
    <n v="8.6"/>
    <n v="6.19"/>
    <x v="1"/>
    <x v="2"/>
    <s v="Office Supplies"/>
    <x v="5"/>
    <s v="Small Box"/>
    <s v="Avery Printable Repositionable Plastic Tabs"/>
    <n v="0.38"/>
    <s v="United States"/>
    <x v="0"/>
    <x v="16"/>
    <x v="682"/>
    <n v="36801"/>
    <x v="120"/>
    <d v="2015-05-04T00:00:00"/>
    <x v="1290"/>
    <n v="5"/>
    <n v="46.85"/>
    <n v="88298"/>
    <n v="8.56"/>
    <x v="0"/>
  </r>
  <r>
    <n v="2578"/>
    <s v="Kent Gill"/>
    <x v="2"/>
    <n v="0.01"/>
    <n v="3.58"/>
    <n v="1.63"/>
    <x v="1"/>
    <x v="2"/>
    <s v="Office Supplies"/>
    <x v="14"/>
    <s v="Wrap Bag"/>
    <s v="OIC Colored Binder Clips, Assorted Sizes"/>
    <n v="0.36"/>
    <s v="United States"/>
    <x v="0"/>
    <x v="16"/>
    <x v="682"/>
    <n v="36801"/>
    <x v="120"/>
    <d v="2015-05-06T00:00:00"/>
    <x v="1291"/>
    <n v="26"/>
    <n v="93.57"/>
    <n v="88298"/>
    <n v="3.5700000000000003"/>
    <x v="0"/>
  </r>
  <r>
    <n v="2578"/>
    <s v="Kent Gill"/>
    <x v="2"/>
    <n v="0.08"/>
    <n v="105.49"/>
    <n v="41.64"/>
    <x v="0"/>
    <x v="2"/>
    <s v="Furniture"/>
    <x v="0"/>
    <s v="Jumbo Box"/>
    <s v="Balt Solid Wood Rectangular Table"/>
    <n v="0.75"/>
    <s v="United States"/>
    <x v="0"/>
    <x v="16"/>
    <x v="682"/>
    <n v="36801"/>
    <x v="120"/>
    <d v="2015-05-09T00:00:00"/>
    <x v="1292"/>
    <n v="34"/>
    <n v="2694.49"/>
    <n v="88298"/>
    <n v="105.41"/>
    <x v="0"/>
  </r>
  <r>
    <n v="2531"/>
    <s v="Rick Houston"/>
    <x v="4"/>
    <n v="0.08"/>
    <n v="4"/>
    <n v="1.3"/>
    <x v="1"/>
    <x v="0"/>
    <s v="Office Supplies"/>
    <x v="7"/>
    <s v="Wrap Bag"/>
    <s v="EcoTones® Memo Sheets"/>
    <n v="0.37"/>
    <s v="United States"/>
    <x v="2"/>
    <x v="8"/>
    <x v="683"/>
    <n v="93422"/>
    <x v="120"/>
    <d v="2015-05-04T00:00:00"/>
    <x v="1293"/>
    <n v="14"/>
    <n v="51.99"/>
    <n v="87452"/>
    <n v="3.92"/>
    <x v="2"/>
  </r>
  <r>
    <n v="27"/>
    <s v="Guy Gallagher"/>
    <x v="3"/>
    <n v="0.04"/>
    <n v="4.1399999999999997"/>
    <n v="6.6"/>
    <x v="1"/>
    <x v="3"/>
    <s v="Furniture"/>
    <x v="11"/>
    <s v="Small Box"/>
    <s v="Eldon Image Series Black Desk Accessories"/>
    <n v="0.49"/>
    <s v="United States"/>
    <x v="2"/>
    <x v="8"/>
    <x v="558"/>
    <n v="90712"/>
    <x v="120"/>
    <d v="2015-05-04T00:00:00"/>
    <x v="1294"/>
    <n v="12"/>
    <n v="54.78"/>
    <n v="87652"/>
    <n v="4.0999999999999996"/>
    <x v="2"/>
  </r>
  <r>
    <n v="3386"/>
    <s v="Carmen Elmore"/>
    <x v="0"/>
    <n v="0"/>
    <n v="2.61"/>
    <n v="0.5"/>
    <x v="1"/>
    <x v="3"/>
    <s v="Office Supplies"/>
    <x v="13"/>
    <s v="Small Box"/>
    <s v="Avery 494"/>
    <n v="0.39"/>
    <s v="United States"/>
    <x v="3"/>
    <x v="27"/>
    <x v="632"/>
    <n v="43402"/>
    <x v="121"/>
    <d v="2015-05-05T00:00:00"/>
    <x v="1295"/>
    <n v="10"/>
    <n v="28.34"/>
    <n v="88746"/>
    <n v="2.61"/>
    <x v="3"/>
  </r>
  <r>
    <n v="3386"/>
    <s v="Carmen Elmore"/>
    <x v="0"/>
    <n v="0.04"/>
    <n v="25.38"/>
    <n v="8.99"/>
    <x v="2"/>
    <x v="3"/>
    <s v="Furniture"/>
    <x v="11"/>
    <s v="Small Pack"/>
    <s v="Executive Impressions 13&quot; Chairman Wall Clock"/>
    <n v="0.5"/>
    <s v="United States"/>
    <x v="3"/>
    <x v="27"/>
    <x v="632"/>
    <n v="43402"/>
    <x v="121"/>
    <d v="2015-05-06T00:00:00"/>
    <x v="1296"/>
    <n v="35"/>
    <n v="861.3"/>
    <n v="88746"/>
    <n v="25.34"/>
    <x v="3"/>
  </r>
  <r>
    <n v="2157"/>
    <s v="Tom Hoyle Honeycutt"/>
    <x v="1"/>
    <n v="7.0000000000000007E-2"/>
    <n v="30.93"/>
    <n v="3.92"/>
    <x v="1"/>
    <x v="2"/>
    <s v="Furniture"/>
    <x v="11"/>
    <s v="Small Pack"/>
    <s v="Advantus Employee of the Month Certificate Frame, 11 x 13-1/2"/>
    <n v="0.44"/>
    <s v="United States"/>
    <x v="1"/>
    <x v="25"/>
    <x v="476"/>
    <n v="48093"/>
    <x v="121"/>
    <d v="2015-05-04T00:00:00"/>
    <x v="1297"/>
    <n v="19"/>
    <n v="577.25"/>
    <n v="90386"/>
    <n v="30.86"/>
    <x v="1"/>
  </r>
  <r>
    <n v="2157"/>
    <s v="Tom Hoyle Honeycutt"/>
    <x v="1"/>
    <n v="0.05"/>
    <n v="297.48"/>
    <n v="18.059999999999999"/>
    <x v="0"/>
    <x v="2"/>
    <s v="Technology"/>
    <x v="3"/>
    <s v="Jumbo Drum"/>
    <s v="Panasonic KX-P3200 Dot Matrix Printer"/>
    <n v="0.6"/>
    <s v="United States"/>
    <x v="1"/>
    <x v="25"/>
    <x v="476"/>
    <n v="48093"/>
    <x v="121"/>
    <d v="2015-05-04T00:00:00"/>
    <x v="1298"/>
    <n v="14"/>
    <n v="4075.18"/>
    <n v="90386"/>
    <n v="297.43"/>
    <x v="1"/>
  </r>
  <r>
    <n v="2157"/>
    <s v="Tom Hoyle Honeycutt"/>
    <x v="1"/>
    <n v="7.0000000000000007E-2"/>
    <n v="296.18"/>
    <n v="54.12"/>
    <x v="0"/>
    <x v="2"/>
    <s v="Furniture"/>
    <x v="0"/>
    <s v="Jumbo Box"/>
    <s v="Hon 94000 Series Round Tables"/>
    <n v="0.76"/>
    <s v="United States"/>
    <x v="1"/>
    <x v="25"/>
    <x v="476"/>
    <n v="48093"/>
    <x v="121"/>
    <d v="2015-05-05T00:00:00"/>
    <x v="1299"/>
    <n v="6"/>
    <n v="1798.23"/>
    <n v="90386"/>
    <n v="296.11"/>
    <x v="1"/>
  </r>
  <r>
    <n v="1391"/>
    <s v="Carolyn Greer"/>
    <x v="2"/>
    <n v="7.0000000000000007E-2"/>
    <n v="12.28"/>
    <n v="6.13"/>
    <x v="1"/>
    <x v="0"/>
    <s v="Office Supplies"/>
    <x v="6"/>
    <s v="Small Box"/>
    <s v="Recycled Eldon Regeneration Jumbo File"/>
    <n v="0.56999999999999995"/>
    <s v="United States"/>
    <x v="2"/>
    <x v="8"/>
    <x v="656"/>
    <n v="94086"/>
    <x v="121"/>
    <d v="2015-05-10T00:00:00"/>
    <x v="1300"/>
    <n v="33"/>
    <n v="389.59"/>
    <n v="88730"/>
    <n v="12.209999999999999"/>
    <x v="2"/>
  </r>
  <r>
    <n v="1680"/>
    <s v="Esther Whitaker"/>
    <x v="2"/>
    <n v="0.09"/>
    <n v="30.98"/>
    <n v="19.510000000000002"/>
    <x v="1"/>
    <x v="1"/>
    <s v="Office Supplies"/>
    <x v="15"/>
    <s v="Small Box"/>
    <s v="Staples Colored Interoffice Envelopes"/>
    <n v="0.36"/>
    <s v="United States"/>
    <x v="3"/>
    <x v="27"/>
    <x v="197"/>
    <n v="45014"/>
    <x v="121"/>
    <d v="2015-05-05T00:00:00"/>
    <x v="1301"/>
    <n v="18"/>
    <n v="514.62"/>
    <n v="86645"/>
    <n v="30.89"/>
    <x v="3"/>
  </r>
  <r>
    <n v="1680"/>
    <s v="Esther Whitaker"/>
    <x v="2"/>
    <n v="0.03"/>
    <n v="49.34"/>
    <n v="10.25"/>
    <x v="1"/>
    <x v="1"/>
    <s v="Furniture"/>
    <x v="11"/>
    <s v="Large Box"/>
    <s v="Electrix Fluorescent Magnifier Lamps &amp; Weighted Base"/>
    <n v="0.56999999999999995"/>
    <s v="United States"/>
    <x v="3"/>
    <x v="27"/>
    <x v="197"/>
    <n v="45014"/>
    <x v="121"/>
    <d v="2015-05-05T00:00:00"/>
    <x v="1302"/>
    <n v="17"/>
    <n v="817.32"/>
    <n v="86645"/>
    <n v="49.31"/>
    <x v="3"/>
  </r>
  <r>
    <n v="94"/>
    <s v="Eddie House Mueller"/>
    <x v="3"/>
    <n v="0.04"/>
    <n v="160.97999999999999"/>
    <n v="30"/>
    <x v="0"/>
    <x v="2"/>
    <s v="Furniture"/>
    <x v="9"/>
    <s v="Jumbo Drum"/>
    <s v="Office Star - Mid Back Dual function Ergonomic High Back Chair with 2-Way Adjustable Arms"/>
    <n v="0.62"/>
    <s v="United States"/>
    <x v="1"/>
    <x v="10"/>
    <x v="129"/>
    <n v="60601"/>
    <x v="121"/>
    <d v="2015-05-05T00:00:00"/>
    <x v="1303"/>
    <n v="37"/>
    <n v="6276.34"/>
    <n v="44231"/>
    <n v="160.94"/>
    <x v="1"/>
  </r>
  <r>
    <n v="94"/>
    <s v="Eddie House Mueller"/>
    <x v="3"/>
    <n v="0.01"/>
    <n v="17.98"/>
    <n v="4"/>
    <x v="1"/>
    <x v="2"/>
    <s v="Technology"/>
    <x v="1"/>
    <s v="Small Box"/>
    <s v="Belkin 107-key enhanced keyboard, USB/PS/2 interface"/>
    <n v="0.79"/>
    <s v="United States"/>
    <x v="1"/>
    <x v="10"/>
    <x v="129"/>
    <n v="60601"/>
    <x v="121"/>
    <d v="2015-05-05T00:00:00"/>
    <x v="1304"/>
    <n v="146"/>
    <n v="2664.4"/>
    <n v="44231"/>
    <n v="17.97"/>
    <x v="1"/>
  </r>
  <r>
    <n v="97"/>
    <s v="Max McKenna"/>
    <x v="3"/>
    <n v="0.04"/>
    <n v="160.97999999999999"/>
    <n v="30"/>
    <x v="0"/>
    <x v="2"/>
    <s v="Furniture"/>
    <x v="9"/>
    <s v="Jumbo Drum"/>
    <s v="Office Star - Mid Back Dual function Ergonomic High Back Chair with 2-Way Adjustable Arms"/>
    <n v="0.62"/>
    <s v="United States"/>
    <x v="1"/>
    <x v="38"/>
    <x v="684"/>
    <n v="66502"/>
    <x v="121"/>
    <d v="2015-05-05T00:00:00"/>
    <x v="1305"/>
    <n v="9"/>
    <n v="1526.68"/>
    <n v="87306"/>
    <n v="160.94"/>
    <x v="1"/>
  </r>
  <r>
    <n v="97"/>
    <s v="Max McKenna"/>
    <x v="3"/>
    <n v="0.06"/>
    <n v="115.99"/>
    <n v="8.99"/>
    <x v="1"/>
    <x v="2"/>
    <s v="Technology"/>
    <x v="12"/>
    <s v="Small Box"/>
    <s v="5185"/>
    <n v="0.57999999999999996"/>
    <s v="United States"/>
    <x v="1"/>
    <x v="38"/>
    <x v="684"/>
    <n v="66502"/>
    <x v="121"/>
    <d v="2015-05-04T00:00:00"/>
    <x v="1306"/>
    <n v="20"/>
    <n v="1952.56"/>
    <n v="87306"/>
    <n v="115.92999999999999"/>
    <x v="1"/>
  </r>
  <r>
    <n v="1869"/>
    <s v="Roberta Daniel"/>
    <x v="3"/>
    <n v="0.08"/>
    <n v="8.09"/>
    <n v="7.96"/>
    <x v="1"/>
    <x v="1"/>
    <s v="Furniture"/>
    <x v="11"/>
    <s v="Small Box"/>
    <s v="6&quot; Cubicle Wall Clock, Black"/>
    <n v="0.49"/>
    <s v="United States"/>
    <x v="2"/>
    <x v="43"/>
    <x v="685"/>
    <n v="88310"/>
    <x v="121"/>
    <d v="2015-05-04T00:00:00"/>
    <x v="1307"/>
    <n v="10"/>
    <n v="80.349999999999994"/>
    <n v="89209"/>
    <n v="8.01"/>
    <x v="2"/>
  </r>
  <r>
    <n v="335"/>
    <s v="Curtis O'Connell"/>
    <x v="0"/>
    <n v="0.09"/>
    <n v="6.28"/>
    <n v="5.29"/>
    <x v="1"/>
    <x v="3"/>
    <s v="Furniture"/>
    <x v="11"/>
    <s v="Small Box"/>
    <s v="Eldon® 200 Class™ Desk Accessories, Burgundy"/>
    <n v="0.43"/>
    <s v="United States"/>
    <x v="2"/>
    <x v="14"/>
    <x v="686"/>
    <n v="97504"/>
    <x v="122"/>
    <d v="2015-05-04T00:00:00"/>
    <x v="1308"/>
    <n v="1"/>
    <n v="8.5299999999999994"/>
    <n v="87277"/>
    <n v="6.19"/>
    <x v="2"/>
  </r>
  <r>
    <n v="342"/>
    <s v="Jacqueline Noble"/>
    <x v="0"/>
    <n v="0.01"/>
    <n v="3.26"/>
    <n v="1.86"/>
    <x v="1"/>
    <x v="3"/>
    <s v="Office Supplies"/>
    <x v="2"/>
    <s v="Wrap Bag"/>
    <s v="Avery Hi-Liter GlideStik Fluorescent Highlighter, Yellow Ink"/>
    <n v="0.41"/>
    <s v="United States"/>
    <x v="0"/>
    <x v="12"/>
    <x v="16"/>
    <n v="33181"/>
    <x v="122"/>
    <d v="2015-05-06T00:00:00"/>
    <x v="1309"/>
    <n v="20"/>
    <n v="73.97"/>
    <n v="3332"/>
    <n v="3.25"/>
    <x v="0"/>
  </r>
  <r>
    <n v="344"/>
    <s v="Rosemary English"/>
    <x v="0"/>
    <n v="0.01"/>
    <n v="3.26"/>
    <n v="1.86"/>
    <x v="1"/>
    <x v="3"/>
    <s v="Office Supplies"/>
    <x v="2"/>
    <s v="Wrap Bag"/>
    <s v="Avery Hi-Liter GlideStik Fluorescent Highlighter, Yellow Ink"/>
    <n v="0.41"/>
    <s v="United States"/>
    <x v="3"/>
    <x v="29"/>
    <x v="687"/>
    <n v="4101"/>
    <x v="122"/>
    <d v="2015-05-06T00:00:00"/>
    <x v="1310"/>
    <n v="5"/>
    <n v="18.489999999999998"/>
    <n v="88152"/>
    <n v="3.25"/>
    <x v="3"/>
  </r>
  <r>
    <n v="2289"/>
    <s v="Ryan Herman"/>
    <x v="0"/>
    <n v="0.01"/>
    <n v="7.59"/>
    <n v="4"/>
    <x v="1"/>
    <x v="2"/>
    <s v="Furniture"/>
    <x v="11"/>
    <s v="Wrap Bag"/>
    <s v="Master Giant Foot® Doorstop, Safety Yellow"/>
    <n v="0.42"/>
    <s v="United States"/>
    <x v="1"/>
    <x v="7"/>
    <x v="260"/>
    <n v="55337"/>
    <x v="122"/>
    <d v="2015-05-04T00:00:00"/>
    <x v="1311"/>
    <n v="17"/>
    <n v="136.25"/>
    <n v="88165"/>
    <n v="7.58"/>
    <x v="1"/>
  </r>
  <r>
    <n v="2650"/>
    <s v="Joanne Chu"/>
    <x v="0"/>
    <n v="0.05"/>
    <n v="35.99"/>
    <n v="5.99"/>
    <x v="1"/>
    <x v="3"/>
    <s v="Technology"/>
    <x v="12"/>
    <s v="Wrap Bag"/>
    <s v="Accessory41"/>
    <n v="0.38"/>
    <s v="United States"/>
    <x v="3"/>
    <x v="28"/>
    <x v="688"/>
    <n v="15234"/>
    <x v="122"/>
    <d v="2015-05-05T00:00:00"/>
    <x v="1312"/>
    <n v="26"/>
    <n v="759.88"/>
    <n v="88815"/>
    <n v="35.940000000000005"/>
    <x v="3"/>
  </r>
  <r>
    <n v="2689"/>
    <s v="Marlene Gray"/>
    <x v="0"/>
    <n v="0.09"/>
    <n v="3.75"/>
    <n v="0.5"/>
    <x v="1"/>
    <x v="2"/>
    <s v="Office Supplies"/>
    <x v="13"/>
    <s v="Small Box"/>
    <s v="Avery 496"/>
    <n v="0.37"/>
    <s v="United States"/>
    <x v="3"/>
    <x v="33"/>
    <x v="689"/>
    <n v="7011"/>
    <x v="122"/>
    <d v="2015-05-06T00:00:00"/>
    <x v="1313"/>
    <n v="21"/>
    <n v="74.23"/>
    <n v="90624"/>
    <n v="3.66"/>
    <x v="3"/>
  </r>
  <r>
    <n v="2693"/>
    <s v="Lloyd Cannon"/>
    <x v="0"/>
    <n v="0.01"/>
    <n v="30.98"/>
    <n v="9.18"/>
    <x v="1"/>
    <x v="2"/>
    <s v="Office Supplies"/>
    <x v="7"/>
    <s v="Small Box"/>
    <s v="Xerox 1951"/>
    <n v="0.4"/>
    <s v="United States"/>
    <x v="3"/>
    <x v="42"/>
    <x v="459"/>
    <n v="5201"/>
    <x v="122"/>
    <d v="2015-05-04T00:00:00"/>
    <x v="1314"/>
    <n v="20"/>
    <n v="627.19000000000005"/>
    <n v="90624"/>
    <n v="30.97"/>
    <x v="3"/>
  </r>
  <r>
    <n v="411"/>
    <s v="Carolyn Proctor"/>
    <x v="1"/>
    <n v="0.05"/>
    <n v="178.47"/>
    <n v="19.989999999999998"/>
    <x v="2"/>
    <x v="1"/>
    <s v="Office Supplies"/>
    <x v="6"/>
    <s v="Small Box"/>
    <s v="Hot File® 7-Pocket, Floor Stand"/>
    <n v="0.55000000000000004"/>
    <s v="United States"/>
    <x v="2"/>
    <x v="8"/>
    <x v="614"/>
    <n v="94601"/>
    <x v="122"/>
    <d v="2015-05-07T00:00:00"/>
    <x v="1315"/>
    <n v="9"/>
    <n v="1531.31"/>
    <n v="87905"/>
    <n v="178.42"/>
    <x v="2"/>
  </r>
  <r>
    <n v="3176"/>
    <s v="Jackie McCullough"/>
    <x v="1"/>
    <n v="0.06"/>
    <n v="10.97"/>
    <n v="6.5"/>
    <x v="1"/>
    <x v="1"/>
    <s v="Technology"/>
    <x v="1"/>
    <s v="Small Box"/>
    <s v="Micro Innovations 104 Keyboard"/>
    <n v="0.64"/>
    <s v="United States"/>
    <x v="0"/>
    <x v="12"/>
    <x v="690"/>
    <n v="32216"/>
    <x v="122"/>
    <d v="2015-05-06T00:00:00"/>
    <x v="1316"/>
    <n v="19"/>
    <n v="215.25"/>
    <n v="90820"/>
    <n v="10.91"/>
    <x v="0"/>
  </r>
  <r>
    <n v="3356"/>
    <s v="Richard Tan"/>
    <x v="4"/>
    <n v="7.0000000000000007E-2"/>
    <n v="5.34"/>
    <n v="5.63"/>
    <x v="1"/>
    <x v="3"/>
    <s v="Office Supplies"/>
    <x v="5"/>
    <s v="Small Box"/>
    <s v="Pressboard Data Binder, Crimson, 12&quot; X 8 1/2&quot;"/>
    <n v="0.39"/>
    <s v="United States"/>
    <x v="2"/>
    <x v="37"/>
    <x v="691"/>
    <n v="83616"/>
    <x v="122"/>
    <d v="2015-05-06T00:00:00"/>
    <x v="1317"/>
    <n v="13"/>
    <n v="66.650000000000006"/>
    <n v="88588"/>
    <n v="5.27"/>
    <x v="2"/>
  </r>
  <r>
    <n v="3356"/>
    <s v="Richard Tan"/>
    <x v="4"/>
    <n v="0.03"/>
    <n v="160.97999999999999"/>
    <n v="30"/>
    <x v="0"/>
    <x v="3"/>
    <s v="Furniture"/>
    <x v="9"/>
    <s v="Jumbo Drum"/>
    <s v="Office Star - Mid Back Dual function Ergonomic High Back Chair with 2-Way Adjustable Arms"/>
    <n v="0.62"/>
    <s v="United States"/>
    <x v="2"/>
    <x v="37"/>
    <x v="691"/>
    <n v="83616"/>
    <x v="122"/>
    <d v="2015-05-05T00:00:00"/>
    <x v="1318"/>
    <n v="18"/>
    <n v="2934.16"/>
    <n v="88588"/>
    <n v="160.94999999999999"/>
    <x v="2"/>
  </r>
  <r>
    <n v="3356"/>
    <s v="Richard Tan"/>
    <x v="4"/>
    <n v="0.04"/>
    <n v="65.989999999999995"/>
    <n v="5.63"/>
    <x v="2"/>
    <x v="3"/>
    <s v="Technology"/>
    <x v="12"/>
    <s v="Small Box"/>
    <s v="2190"/>
    <n v="0.56000000000000005"/>
    <s v="United States"/>
    <x v="2"/>
    <x v="37"/>
    <x v="691"/>
    <n v="83616"/>
    <x v="122"/>
    <d v="2015-05-04T00:00:00"/>
    <x v="1319"/>
    <n v="15"/>
    <n v="876.88"/>
    <n v="88588"/>
    <n v="65.949999999999989"/>
    <x v="2"/>
  </r>
  <r>
    <n v="1765"/>
    <s v="Ralph Woods Scott"/>
    <x v="3"/>
    <n v="0"/>
    <n v="5.77"/>
    <n v="4.97"/>
    <x v="1"/>
    <x v="1"/>
    <s v="Office Supplies"/>
    <x v="5"/>
    <s v="Small Box"/>
    <s v="Avery Binding System Hidden Tab™ Executive Style Index Sets"/>
    <n v="0.35"/>
    <s v="United States"/>
    <x v="1"/>
    <x v="6"/>
    <x v="692"/>
    <n v="63141"/>
    <x v="122"/>
    <d v="2015-05-05T00:00:00"/>
    <x v="1320"/>
    <n v="8"/>
    <n v="52.43"/>
    <n v="89777"/>
    <n v="5.77"/>
    <x v="1"/>
  </r>
  <r>
    <n v="693"/>
    <s v="Richard McClure"/>
    <x v="1"/>
    <n v="0"/>
    <n v="230.98"/>
    <n v="23.78"/>
    <x v="0"/>
    <x v="0"/>
    <s v="Furniture"/>
    <x v="0"/>
    <s v="Jumbo Box"/>
    <s v="Bush® Cubix Conference Tables, Fully Assembled"/>
    <n v="0.6"/>
    <s v="United States"/>
    <x v="2"/>
    <x v="3"/>
    <x v="433"/>
    <n v="80229"/>
    <x v="123"/>
    <d v="2015-05-07T00:00:00"/>
    <x v="1321"/>
    <n v="36"/>
    <n v="8834.58"/>
    <n v="87813"/>
    <n v="230.98"/>
    <x v="2"/>
  </r>
  <r>
    <n v="2273"/>
    <s v="Debra Block"/>
    <x v="2"/>
    <n v="0.04"/>
    <n v="120.98"/>
    <n v="3.99"/>
    <x v="1"/>
    <x v="3"/>
    <s v="Office Supplies"/>
    <x v="8"/>
    <s v="Small Box"/>
    <s v="Belkin 325VA UPS Surge Protector, 6'"/>
    <n v="0.6"/>
    <s v="United States"/>
    <x v="1"/>
    <x v="18"/>
    <x v="693"/>
    <n v="78550"/>
    <x v="123"/>
    <d v="2015-05-05T00:00:00"/>
    <x v="1322"/>
    <n v="17"/>
    <n v="2013.88"/>
    <n v="90109"/>
    <n v="120.94"/>
    <x v="1"/>
  </r>
  <r>
    <n v="2273"/>
    <s v="Debra Block"/>
    <x v="2"/>
    <n v="0.02"/>
    <n v="55.99"/>
    <n v="5"/>
    <x v="1"/>
    <x v="3"/>
    <s v="Technology"/>
    <x v="12"/>
    <s v="Small Pack"/>
    <s v="Accessory36"/>
    <n v="0.83"/>
    <s v="United States"/>
    <x v="1"/>
    <x v="18"/>
    <x v="693"/>
    <n v="78550"/>
    <x v="123"/>
    <d v="2015-05-05T00:00:00"/>
    <x v="1323"/>
    <n v="4"/>
    <n v="201.32"/>
    <n v="90109"/>
    <n v="55.97"/>
    <x v="1"/>
  </r>
  <r>
    <n v="2274"/>
    <s v="Marlene Harrison"/>
    <x v="2"/>
    <n v="0.05"/>
    <n v="23.99"/>
    <n v="15.68"/>
    <x v="0"/>
    <x v="3"/>
    <s v="Furniture"/>
    <x v="11"/>
    <s v="Jumbo Drum"/>
    <s v="Westinghouse Floor Lamp with Metal Mesh Shade, Black"/>
    <n v="0.62"/>
    <s v="United States"/>
    <x v="1"/>
    <x v="18"/>
    <x v="496"/>
    <n v="77036"/>
    <x v="123"/>
    <d v="2015-05-09T00:00:00"/>
    <x v="1324"/>
    <n v="12"/>
    <n v="298.51"/>
    <n v="90109"/>
    <n v="23.939999999999998"/>
    <x v="1"/>
  </r>
  <r>
    <n v="2379"/>
    <s v="Mildred Briggs"/>
    <x v="2"/>
    <n v="0.06"/>
    <n v="122.99"/>
    <n v="19.989999999999998"/>
    <x v="1"/>
    <x v="0"/>
    <s v="Office Supplies"/>
    <x v="5"/>
    <s v="Small Box"/>
    <s v="GBC Therma-A-Bind 250T Electric Binding System"/>
    <n v="0.37"/>
    <s v="United States"/>
    <x v="1"/>
    <x v="25"/>
    <x v="590"/>
    <n v="48135"/>
    <x v="123"/>
    <d v="2015-05-07T00:00:00"/>
    <x v="1325"/>
    <n v="12"/>
    <n v="1477.84"/>
    <n v="86655"/>
    <n v="122.92999999999999"/>
    <x v="1"/>
  </r>
  <r>
    <n v="2380"/>
    <s v="Lisa Branch"/>
    <x v="2"/>
    <n v="0.08"/>
    <n v="68.81"/>
    <n v="60"/>
    <x v="0"/>
    <x v="0"/>
    <s v="Office Supplies"/>
    <x v="8"/>
    <s v="Jumbo Drum"/>
    <s v="Holmes Replacement Filter for HEPA Air Cleaner, Very Large Room, HEPA Filter"/>
    <n v="0.41"/>
    <s v="United States"/>
    <x v="1"/>
    <x v="25"/>
    <x v="659"/>
    <n v="49505"/>
    <x v="123"/>
    <d v="2015-05-07T00:00:00"/>
    <x v="1326"/>
    <n v="17"/>
    <n v="1162.46"/>
    <n v="86655"/>
    <n v="68.73"/>
    <x v="1"/>
  </r>
  <r>
    <n v="2382"/>
    <s v="Geoffrey Saunders"/>
    <x v="2"/>
    <n v="0.06"/>
    <n v="122.99"/>
    <n v="19.989999999999998"/>
    <x v="1"/>
    <x v="0"/>
    <s v="Office Supplies"/>
    <x v="5"/>
    <s v="Small Box"/>
    <s v="GBC Therma-A-Bind 250T Electric Binding System"/>
    <n v="0.37"/>
    <s v="United States"/>
    <x v="3"/>
    <x v="11"/>
    <x v="13"/>
    <n v="10024"/>
    <x v="123"/>
    <d v="2015-05-07T00:00:00"/>
    <x v="1327"/>
    <n v="48"/>
    <n v="5911.35"/>
    <n v="962"/>
    <n v="122.92999999999999"/>
    <x v="3"/>
  </r>
  <r>
    <n v="2382"/>
    <s v="Geoffrey Saunders"/>
    <x v="2"/>
    <n v="0.08"/>
    <n v="68.81"/>
    <n v="60"/>
    <x v="0"/>
    <x v="0"/>
    <s v="Office Supplies"/>
    <x v="8"/>
    <s v="Jumbo Drum"/>
    <s v="Holmes Replacement Filter for HEPA Air Cleaner, Very Large Room, HEPA Filter"/>
    <n v="0.41"/>
    <s v="United States"/>
    <x v="3"/>
    <x v="11"/>
    <x v="13"/>
    <n v="10024"/>
    <x v="123"/>
    <d v="2015-05-07T00:00:00"/>
    <x v="1326"/>
    <n v="68"/>
    <n v="4649.8500000000004"/>
    <n v="962"/>
    <n v="68.73"/>
    <x v="3"/>
  </r>
  <r>
    <n v="1101"/>
    <s v="Kimberly McCarthy"/>
    <x v="4"/>
    <n v="0.02"/>
    <n v="15.14"/>
    <n v="4.53"/>
    <x v="1"/>
    <x v="0"/>
    <s v="Office Supplies"/>
    <x v="6"/>
    <s v="Small Box"/>
    <s v="Eldon® Gobal File Keepers"/>
    <n v="0.81"/>
    <s v="United States"/>
    <x v="2"/>
    <x v="8"/>
    <x v="345"/>
    <n v="93030"/>
    <x v="123"/>
    <d v="2015-05-06T00:00:00"/>
    <x v="1328"/>
    <n v="3"/>
    <n v="51.02"/>
    <n v="91488"/>
    <n v="15.120000000000001"/>
    <x v="2"/>
  </r>
  <r>
    <n v="2509"/>
    <s v="Sidney Larson"/>
    <x v="4"/>
    <n v="0.05"/>
    <n v="30.98"/>
    <n v="9.18"/>
    <x v="1"/>
    <x v="2"/>
    <s v="Office Supplies"/>
    <x v="7"/>
    <s v="Small Box"/>
    <s v="Xerox 1951"/>
    <n v="0.4"/>
    <s v="United States"/>
    <x v="3"/>
    <x v="29"/>
    <x v="694"/>
    <n v="4106"/>
    <x v="123"/>
    <d v="2015-05-05T00:00:00"/>
    <x v="1329"/>
    <n v="15"/>
    <n v="462.57"/>
    <n v="87029"/>
    <n v="30.93"/>
    <x v="3"/>
  </r>
  <r>
    <n v="1979"/>
    <s v="Marianne Weiner Ennis"/>
    <x v="3"/>
    <n v="0.05"/>
    <n v="20.99"/>
    <n v="3.3"/>
    <x v="1"/>
    <x v="3"/>
    <s v="Technology"/>
    <x v="12"/>
    <s v="Small Pack"/>
    <s v="Accessory39"/>
    <n v="0.81"/>
    <s v="United States"/>
    <x v="2"/>
    <x v="3"/>
    <x v="695"/>
    <n v="80122"/>
    <x v="123"/>
    <d v="2015-05-06T00:00:00"/>
    <x v="1330"/>
    <n v="4"/>
    <n v="72.75"/>
    <n v="87757"/>
    <n v="20.939999999999998"/>
    <x v="2"/>
  </r>
  <r>
    <n v="1416"/>
    <s v="Betsy Gibson"/>
    <x v="0"/>
    <n v="0.02"/>
    <n v="417.4"/>
    <n v="75.23"/>
    <x v="0"/>
    <x v="0"/>
    <s v="Furniture"/>
    <x v="0"/>
    <s v="Jumbo Box"/>
    <s v="Bretford “Just In Time” Height-Adjustable Multi-Task Work Tables"/>
    <n v="0.79"/>
    <s v="United States"/>
    <x v="1"/>
    <x v="2"/>
    <x v="422"/>
    <n v="46203"/>
    <x v="124"/>
    <d v="2015-05-07T00:00:00"/>
    <x v="1331"/>
    <n v="1"/>
    <n v="471.21"/>
    <n v="90538"/>
    <n v="417.38"/>
    <x v="1"/>
  </r>
  <r>
    <n v="2420"/>
    <s v="Wesley Cho"/>
    <x v="1"/>
    <n v="0.04"/>
    <n v="9.11"/>
    <n v="2.15"/>
    <x v="1"/>
    <x v="1"/>
    <s v="Office Supplies"/>
    <x v="7"/>
    <s v="Wrap Bag"/>
    <s v="Black Print Carbonless Snap-Off® Rapid Letter, 8 1/2&quot; x 7&quot;"/>
    <n v="0.4"/>
    <s v="United States"/>
    <x v="0"/>
    <x v="21"/>
    <x v="696"/>
    <n v="23223"/>
    <x v="124"/>
    <d v="2015-05-06T00:00:00"/>
    <x v="1332"/>
    <n v="11"/>
    <n v="100.87"/>
    <n v="86752"/>
    <n v="9.07"/>
    <x v="0"/>
  </r>
  <r>
    <n v="1986"/>
    <s v="Lynda Rosenthal"/>
    <x v="3"/>
    <n v="0.01"/>
    <n v="15.31"/>
    <n v="8.7799999999999994"/>
    <x v="1"/>
    <x v="2"/>
    <s v="Office Supplies"/>
    <x v="6"/>
    <s v="Small Box"/>
    <s v="Eldon Jumbo ProFile™ Portable File Boxes Graphite/Black"/>
    <n v="0.56999999999999995"/>
    <s v="United States"/>
    <x v="1"/>
    <x v="18"/>
    <x v="419"/>
    <n v="79701"/>
    <x v="124"/>
    <d v="2015-05-07T00:00:00"/>
    <x v="1333"/>
    <n v="23"/>
    <n v="377"/>
    <n v="90888"/>
    <n v="15.3"/>
    <x v="1"/>
  </r>
  <r>
    <n v="1986"/>
    <s v="Lynda Rosenthal"/>
    <x v="3"/>
    <n v="0.05"/>
    <n v="7.99"/>
    <n v="5.03"/>
    <x v="2"/>
    <x v="2"/>
    <s v="Technology"/>
    <x v="12"/>
    <s v="Medium Box"/>
    <s v="Bell Sonecor JB700 Caller ID"/>
    <n v="0.6"/>
    <s v="United States"/>
    <x v="1"/>
    <x v="18"/>
    <x v="419"/>
    <n v="79701"/>
    <x v="124"/>
    <d v="2015-05-08T00:00:00"/>
    <x v="1334"/>
    <n v="4"/>
    <n v="42.99"/>
    <n v="90888"/>
    <n v="7.94"/>
    <x v="1"/>
  </r>
  <r>
    <n v="1261"/>
    <s v="Vickie Gonzalez"/>
    <x v="0"/>
    <n v="0.02"/>
    <n v="73.98"/>
    <n v="14.52"/>
    <x v="1"/>
    <x v="2"/>
    <s v="Technology"/>
    <x v="1"/>
    <s v="Small Box"/>
    <s v="Keytronic French Keyboard"/>
    <n v="0.65"/>
    <s v="United States"/>
    <x v="2"/>
    <x v="3"/>
    <x v="697"/>
    <n v="80020"/>
    <x v="125"/>
    <d v="2015-05-10T00:00:00"/>
    <x v="1335"/>
    <n v="5"/>
    <n v="378.23"/>
    <n v="89730"/>
    <n v="73.960000000000008"/>
    <x v="2"/>
  </r>
  <r>
    <n v="1502"/>
    <s v="Renee Huang"/>
    <x v="0"/>
    <n v="0.08"/>
    <n v="3.69"/>
    <n v="0.5"/>
    <x v="1"/>
    <x v="0"/>
    <s v="Office Supplies"/>
    <x v="13"/>
    <s v="Small Box"/>
    <s v="Avery 487"/>
    <n v="0.38"/>
    <s v="United States"/>
    <x v="0"/>
    <x v="12"/>
    <x v="698"/>
    <n v="33065"/>
    <x v="125"/>
    <d v="2015-05-10T00:00:00"/>
    <x v="1336"/>
    <n v="38"/>
    <n v="129.43"/>
    <n v="89193"/>
    <n v="3.61"/>
    <x v="0"/>
  </r>
  <r>
    <n v="1725"/>
    <s v="Linda Blake"/>
    <x v="1"/>
    <n v="0.05"/>
    <n v="35.99"/>
    <n v="1.1000000000000001"/>
    <x v="1"/>
    <x v="3"/>
    <s v="Technology"/>
    <x v="12"/>
    <s v="Small Box"/>
    <s v="Accessory35"/>
    <n v="0.55000000000000004"/>
    <s v="United States"/>
    <x v="3"/>
    <x v="27"/>
    <x v="699"/>
    <n v="43026"/>
    <x v="125"/>
    <d v="2015-05-09T00:00:00"/>
    <x v="1337"/>
    <n v="9"/>
    <n v="261.56"/>
    <n v="87193"/>
    <n v="35.940000000000005"/>
    <x v="3"/>
  </r>
  <r>
    <n v="2962"/>
    <s v="Leonard Strauss"/>
    <x v="1"/>
    <n v="7.0000000000000007E-2"/>
    <n v="4.76"/>
    <n v="0.88"/>
    <x v="2"/>
    <x v="1"/>
    <s v="Office Supplies"/>
    <x v="7"/>
    <s v="Wrap Bag"/>
    <s v="Wirebound Voice Message Log Book"/>
    <n v="0.39"/>
    <s v="United States"/>
    <x v="2"/>
    <x v="3"/>
    <x v="361"/>
    <n v="80027"/>
    <x v="125"/>
    <d v="2015-05-09T00:00:00"/>
    <x v="1338"/>
    <n v="10"/>
    <n v="48.33"/>
    <n v="88611"/>
    <n v="4.6899999999999995"/>
    <x v="2"/>
  </r>
  <r>
    <n v="3248"/>
    <s v="Earl Donnelly"/>
    <x v="1"/>
    <n v="7.0000000000000007E-2"/>
    <n v="2.78"/>
    <n v="1.49"/>
    <x v="1"/>
    <x v="0"/>
    <s v="Office Supplies"/>
    <x v="5"/>
    <s v="Small Box"/>
    <s v="Wilson Jones Suede Grain Vinyl Binders"/>
    <n v="0.36"/>
    <s v="United States"/>
    <x v="0"/>
    <x v="17"/>
    <x v="700"/>
    <n v="70458"/>
    <x v="125"/>
    <d v="2015-05-08T00:00:00"/>
    <x v="1339"/>
    <n v="17"/>
    <n v="47.12"/>
    <n v="87297"/>
    <n v="2.71"/>
    <x v="0"/>
  </r>
  <r>
    <n v="3338"/>
    <s v="Constance Robertson"/>
    <x v="1"/>
    <n v="0.08"/>
    <n v="6.48"/>
    <n v="8.4"/>
    <x v="1"/>
    <x v="1"/>
    <s v="Office Supplies"/>
    <x v="7"/>
    <s v="Small Box"/>
    <s v="Xerox 212"/>
    <n v="0.37"/>
    <s v="United States"/>
    <x v="0"/>
    <x v="12"/>
    <x v="701"/>
    <n v="33614"/>
    <x v="125"/>
    <d v="2015-05-07T00:00:00"/>
    <x v="1340"/>
    <n v="7"/>
    <n v="45"/>
    <n v="85979"/>
    <n v="6.4"/>
    <x v="0"/>
  </r>
  <r>
    <n v="1997"/>
    <s v="Harriet Bowman"/>
    <x v="4"/>
    <n v="0.01"/>
    <n v="16.48"/>
    <n v="1.99"/>
    <x v="1"/>
    <x v="1"/>
    <s v="Technology"/>
    <x v="1"/>
    <s v="Small Pack"/>
    <s v="Maxell DVD-RAM Discs"/>
    <n v="0.42"/>
    <s v="United States"/>
    <x v="0"/>
    <x v="23"/>
    <x v="54"/>
    <n v="29915"/>
    <x v="125"/>
    <d v="2015-05-08T00:00:00"/>
    <x v="1341"/>
    <n v="7"/>
    <n v="122.93"/>
    <n v="90334"/>
    <n v="16.47"/>
    <x v="0"/>
  </r>
  <r>
    <n v="3077"/>
    <s v="Lynne Reid"/>
    <x v="4"/>
    <n v="7.0000000000000007E-2"/>
    <n v="300.97000000000003"/>
    <n v="7.18"/>
    <x v="1"/>
    <x v="0"/>
    <s v="Technology"/>
    <x v="1"/>
    <s v="Small Box"/>
    <s v="Gyration Ultra Professional Cordless Optical Suite"/>
    <n v="0.48"/>
    <s v="United States"/>
    <x v="3"/>
    <x v="27"/>
    <x v="702"/>
    <n v="44136"/>
    <x v="125"/>
    <d v="2015-05-09T00:00:00"/>
    <x v="1342"/>
    <n v="2"/>
    <n v="582.20000000000005"/>
    <n v="88239"/>
    <n v="300.90000000000003"/>
    <x v="3"/>
  </r>
  <r>
    <n v="3079"/>
    <s v="Andrew Levine"/>
    <x v="4"/>
    <n v="7.0000000000000007E-2"/>
    <n v="300.97000000000003"/>
    <n v="7.18"/>
    <x v="1"/>
    <x v="0"/>
    <s v="Technology"/>
    <x v="1"/>
    <s v="Small Box"/>
    <s v="Gyration Ultra Professional Cordless Optical Suite"/>
    <n v="0.48"/>
    <s v="United States"/>
    <x v="3"/>
    <x v="28"/>
    <x v="67"/>
    <n v="19112"/>
    <x v="125"/>
    <d v="2015-05-09T00:00:00"/>
    <x v="1342"/>
    <n v="7"/>
    <n v="2037.69"/>
    <n v="41253"/>
    <n v="300.90000000000003"/>
    <x v="3"/>
  </r>
  <r>
    <n v="2187"/>
    <s v="Joanne Spivey"/>
    <x v="1"/>
    <n v="0.09"/>
    <n v="16.98"/>
    <n v="12.39"/>
    <x v="1"/>
    <x v="3"/>
    <s v="Office Supplies"/>
    <x v="15"/>
    <s v="Small Box"/>
    <s v="Brown Kraft Recycled Envelopes"/>
    <n v="0.35"/>
    <s v="United States"/>
    <x v="1"/>
    <x v="6"/>
    <x v="703"/>
    <n v="64055"/>
    <x v="126"/>
    <d v="2015-05-10T00:00:00"/>
    <x v="1343"/>
    <n v="5"/>
    <n v="86.8"/>
    <n v="89440"/>
    <n v="16.89"/>
    <x v="1"/>
  </r>
  <r>
    <n v="2189"/>
    <s v="Frank Cross"/>
    <x v="1"/>
    <n v="0.09"/>
    <n v="16.98"/>
    <n v="12.39"/>
    <x v="1"/>
    <x v="3"/>
    <s v="Office Supplies"/>
    <x v="15"/>
    <s v="Small Box"/>
    <s v="Brown Kraft Recycled Envelopes"/>
    <n v="0.35"/>
    <s v="United States"/>
    <x v="3"/>
    <x v="11"/>
    <x v="13"/>
    <n v="10177"/>
    <x v="126"/>
    <d v="2015-05-10T00:00:00"/>
    <x v="1343"/>
    <n v="22"/>
    <n v="381.91"/>
    <n v="7364"/>
    <n v="16.89"/>
    <x v="3"/>
  </r>
  <r>
    <n v="2063"/>
    <s v="Todd D Norris"/>
    <x v="2"/>
    <n v="0.06"/>
    <n v="300.97000000000003"/>
    <n v="7.18"/>
    <x v="1"/>
    <x v="3"/>
    <s v="Technology"/>
    <x v="1"/>
    <s v="Small Box"/>
    <s v="Gyration Ultra Professional Cordless Optical Suite"/>
    <n v="0.48"/>
    <s v="United States"/>
    <x v="0"/>
    <x v="21"/>
    <x v="704"/>
    <n v="23602"/>
    <x v="126"/>
    <d v="2015-05-08T00:00:00"/>
    <x v="1344"/>
    <n v="1"/>
    <n v="291.39999999999998"/>
    <n v="87147"/>
    <n v="300.91000000000003"/>
    <x v="0"/>
  </r>
  <r>
    <n v="2880"/>
    <s v="Grace Black"/>
    <x v="2"/>
    <n v="0.09"/>
    <n v="243.98"/>
    <n v="43.32"/>
    <x v="0"/>
    <x v="0"/>
    <s v="Furniture"/>
    <x v="9"/>
    <s v="Jumbo Drum"/>
    <s v="Hon Deluxe Fabric Upholstered Stacking Chairs, Rounded Back"/>
    <n v="0.55000000000000004"/>
    <s v="United States"/>
    <x v="0"/>
    <x v="12"/>
    <x v="541"/>
    <n v="33160"/>
    <x v="126"/>
    <d v="2015-05-13T00:00:00"/>
    <x v="1345"/>
    <n v="25"/>
    <n v="5587.89"/>
    <n v="88627"/>
    <n v="243.89"/>
    <x v="0"/>
  </r>
  <r>
    <n v="2991"/>
    <s v="Sean Herbert"/>
    <x v="2"/>
    <n v="0.05"/>
    <n v="70.97"/>
    <n v="3.5"/>
    <x v="1"/>
    <x v="2"/>
    <s v="Office Supplies"/>
    <x v="8"/>
    <s v="Small Box"/>
    <s v="Tripp Lite Isotel 8 Ultra 8 Outlet Metal Surge"/>
    <n v="0.59"/>
    <s v="United States"/>
    <x v="1"/>
    <x v="30"/>
    <x v="705"/>
    <n v="53402"/>
    <x v="126"/>
    <d v="2015-05-13T00:00:00"/>
    <x v="1346"/>
    <n v="2"/>
    <n v="141.59"/>
    <n v="91466"/>
    <n v="70.92"/>
    <x v="1"/>
  </r>
  <r>
    <n v="2992"/>
    <s v="Lindsay Webb"/>
    <x v="2"/>
    <n v="0"/>
    <n v="5.28"/>
    <n v="6.26"/>
    <x v="1"/>
    <x v="2"/>
    <s v="Office Supplies"/>
    <x v="7"/>
    <s v="Small Box"/>
    <s v="Xerox 1928"/>
    <n v="0.4"/>
    <s v="United States"/>
    <x v="1"/>
    <x v="30"/>
    <x v="706"/>
    <n v="53081"/>
    <x v="126"/>
    <d v="2015-05-15T00:00:00"/>
    <x v="1347"/>
    <n v="36"/>
    <n v="203.05"/>
    <n v="91466"/>
    <n v="5.28"/>
    <x v="1"/>
  </r>
  <r>
    <n v="453"/>
    <s v="George Terry"/>
    <x v="3"/>
    <n v="0.03"/>
    <n v="29.34"/>
    <n v="7.87"/>
    <x v="1"/>
    <x v="3"/>
    <s v="Furniture"/>
    <x v="11"/>
    <s v="Small Box"/>
    <s v="Seth Thomas 14&quot; Putty-Colored Wall Clock"/>
    <n v="0.54"/>
    <s v="United States"/>
    <x v="2"/>
    <x v="8"/>
    <x v="707"/>
    <n v="95032"/>
    <x v="126"/>
    <d v="2015-05-10T00:00:00"/>
    <x v="1348"/>
    <n v="1"/>
    <n v="32.4"/>
    <n v="86011"/>
    <n v="29.31"/>
    <x v="2"/>
  </r>
  <r>
    <n v="1028"/>
    <s v="Marguerite Rodgers"/>
    <x v="3"/>
    <n v="0.05"/>
    <n v="83.1"/>
    <n v="6.13"/>
    <x v="2"/>
    <x v="0"/>
    <s v="Technology"/>
    <x v="1"/>
    <s v="Small Box"/>
    <s v="Micro Innovations Micro Digital Wireless Keyboard and Mouse, Gray"/>
    <n v="0.45"/>
    <s v="United States"/>
    <x v="3"/>
    <x v="11"/>
    <x v="543"/>
    <n v="11725"/>
    <x v="126"/>
    <d v="2015-05-09T00:00:00"/>
    <x v="1349"/>
    <n v="20"/>
    <n v="1670.33"/>
    <n v="89007"/>
    <n v="83.05"/>
    <x v="3"/>
  </r>
  <r>
    <n v="1080"/>
    <s v="Colleen Fletcher"/>
    <x v="3"/>
    <n v="0.08"/>
    <n v="13.9"/>
    <n v="7.59"/>
    <x v="1"/>
    <x v="3"/>
    <s v="Office Supplies"/>
    <x v="16"/>
    <s v="Small Pack"/>
    <s v="Acme Hot Forged Carbon Steel Scissors with Nickel-Plated Handles, 3 7/8&quot; Cut, 8&quot;L"/>
    <n v="0.56000000000000005"/>
    <s v="United States"/>
    <x v="1"/>
    <x v="10"/>
    <x v="708"/>
    <n v="60174"/>
    <x v="126"/>
    <d v="2015-05-09T00:00:00"/>
    <x v="1350"/>
    <n v="14"/>
    <n v="196.41"/>
    <n v="88461"/>
    <n v="13.82"/>
    <x v="1"/>
  </r>
  <r>
    <n v="2882"/>
    <s v="Andrew Gonzalez"/>
    <x v="0"/>
    <n v="0.05"/>
    <n v="6.48"/>
    <n v="8.73"/>
    <x v="1"/>
    <x v="1"/>
    <s v="Office Supplies"/>
    <x v="7"/>
    <s v="Small Box"/>
    <s v="Xerox 227"/>
    <n v="0.37"/>
    <s v="United States"/>
    <x v="0"/>
    <x v="9"/>
    <x v="170"/>
    <n v="28206"/>
    <x v="127"/>
    <d v="2015-05-09T00:00:00"/>
    <x v="1351"/>
    <n v="35"/>
    <n v="232.5"/>
    <n v="4839"/>
    <n v="6.4300000000000006"/>
    <x v="0"/>
  </r>
  <r>
    <n v="2883"/>
    <s v="Stuart Sharma"/>
    <x v="0"/>
    <n v="0.05"/>
    <n v="6.48"/>
    <n v="8.73"/>
    <x v="1"/>
    <x v="1"/>
    <s v="Office Supplies"/>
    <x v="7"/>
    <s v="Small Box"/>
    <s v="Xerox 227"/>
    <n v="0.37"/>
    <s v="United States"/>
    <x v="3"/>
    <x v="27"/>
    <x v="410"/>
    <n v="44070"/>
    <x v="127"/>
    <d v="2015-05-09T00:00:00"/>
    <x v="1352"/>
    <n v="9"/>
    <n v="59.79"/>
    <n v="87632"/>
    <n v="6.4300000000000006"/>
    <x v="3"/>
  </r>
  <r>
    <n v="62"/>
    <s v="Pam Gilbert"/>
    <x v="1"/>
    <n v="0.02"/>
    <n v="5.98"/>
    <n v="5.15"/>
    <x v="1"/>
    <x v="3"/>
    <s v="Office Supplies"/>
    <x v="7"/>
    <s v="Small Box"/>
    <s v="Xerox 193"/>
    <n v="0.36"/>
    <s v="United States"/>
    <x v="1"/>
    <x v="18"/>
    <x v="709"/>
    <n v="78664"/>
    <x v="127"/>
    <d v="2015-05-11T00:00:00"/>
    <x v="1353"/>
    <n v="3"/>
    <n v="22.85"/>
    <n v="87407"/>
    <n v="5.9600000000000009"/>
    <x v="1"/>
  </r>
  <r>
    <n v="1650"/>
    <s v="Dan Lamm"/>
    <x v="1"/>
    <n v="0.05"/>
    <n v="6.48"/>
    <n v="2.74"/>
    <x v="1"/>
    <x v="3"/>
    <s v="Technology"/>
    <x v="1"/>
    <s v="Small Pack"/>
    <s v="Sony MFD2HD Formatted Diskettes, 10/Pack"/>
    <n v="0.71"/>
    <s v="United States"/>
    <x v="0"/>
    <x v="9"/>
    <x v="710"/>
    <n v="27203"/>
    <x v="127"/>
    <d v="2015-05-09T00:00:00"/>
    <x v="1354"/>
    <n v="15"/>
    <n v="94.27"/>
    <n v="91042"/>
    <n v="6.4300000000000006"/>
    <x v="0"/>
  </r>
  <r>
    <n v="1650"/>
    <s v="Dan Lamm"/>
    <x v="1"/>
    <n v="0.09"/>
    <n v="12.53"/>
    <n v="0.5"/>
    <x v="1"/>
    <x v="3"/>
    <s v="Office Supplies"/>
    <x v="13"/>
    <s v="Small Box"/>
    <s v="Avery 485"/>
    <n v="0.38"/>
    <s v="United States"/>
    <x v="0"/>
    <x v="9"/>
    <x v="710"/>
    <n v="27203"/>
    <x v="127"/>
    <d v="2015-05-10T00:00:00"/>
    <x v="1355"/>
    <n v="7"/>
    <n v="82.21"/>
    <n v="91042"/>
    <n v="12.44"/>
    <x v="0"/>
  </r>
  <r>
    <n v="1650"/>
    <s v="Dan Lamm"/>
    <x v="1"/>
    <n v="0.08"/>
    <n v="65.989999999999995"/>
    <n v="8.99"/>
    <x v="2"/>
    <x v="3"/>
    <s v="Technology"/>
    <x v="12"/>
    <s v="Small Box"/>
    <s v="i270"/>
    <n v="0.55000000000000004"/>
    <s v="United States"/>
    <x v="0"/>
    <x v="9"/>
    <x v="710"/>
    <n v="27203"/>
    <x v="127"/>
    <d v="2015-05-11T00:00:00"/>
    <x v="1356"/>
    <n v="8"/>
    <n v="417.47"/>
    <n v="91042"/>
    <n v="65.91"/>
    <x v="0"/>
  </r>
  <r>
    <n v="43"/>
    <s v="Theodore Moran"/>
    <x v="1"/>
    <n v="0"/>
    <n v="99.99"/>
    <n v="19.989999999999998"/>
    <x v="1"/>
    <x v="1"/>
    <s v="Technology"/>
    <x v="3"/>
    <s v="Small Box"/>
    <s v="AT&amp;T 2230 Dual Handset Phone With Caller ID/Call Waiting"/>
    <n v="0.52"/>
    <s v="United States"/>
    <x v="2"/>
    <x v="4"/>
    <x v="221"/>
    <n v="98052"/>
    <x v="128"/>
    <d v="2015-05-11T00:00:00"/>
    <x v="1357"/>
    <n v="6"/>
    <n v="647.07000000000005"/>
    <n v="91454"/>
    <n v="99.99"/>
    <x v="2"/>
  </r>
  <r>
    <n v="1778"/>
    <s v="Ray Oakley"/>
    <x v="1"/>
    <n v="0.06"/>
    <n v="13.99"/>
    <n v="7.51"/>
    <x v="1"/>
    <x v="1"/>
    <s v="Technology"/>
    <x v="3"/>
    <s v="Medium Box"/>
    <s v="Sharp EL500L Fraction Calculator"/>
    <n v="0.39"/>
    <s v="United States"/>
    <x v="1"/>
    <x v="2"/>
    <x v="711"/>
    <n v="47906"/>
    <x v="128"/>
    <d v="2015-05-12T00:00:00"/>
    <x v="1358"/>
    <n v="21"/>
    <n v="287.99"/>
    <n v="89943"/>
    <n v="13.93"/>
    <x v="1"/>
  </r>
  <r>
    <n v="1778"/>
    <s v="Ray Oakley"/>
    <x v="1"/>
    <n v="0.06"/>
    <n v="15.04"/>
    <n v="1.97"/>
    <x v="1"/>
    <x v="1"/>
    <s v="Office Supplies"/>
    <x v="7"/>
    <s v="Wrap Bag"/>
    <s v="White GlueTop Scratch Pads"/>
    <n v="0.39"/>
    <s v="United States"/>
    <x v="1"/>
    <x v="2"/>
    <x v="711"/>
    <n v="47906"/>
    <x v="128"/>
    <d v="2015-05-10T00:00:00"/>
    <x v="1359"/>
    <n v="3"/>
    <n v="46.86"/>
    <n v="89943"/>
    <n v="14.979999999999999"/>
    <x v="1"/>
  </r>
  <r>
    <n v="3283"/>
    <s v="William Woodard"/>
    <x v="1"/>
    <n v="0.03"/>
    <n v="17.48"/>
    <n v="1.99"/>
    <x v="1"/>
    <x v="3"/>
    <s v="Technology"/>
    <x v="1"/>
    <s v="Small Pack"/>
    <s v="Maxell Pro 80 Minute CD-R, 10/Pack"/>
    <n v="0.45"/>
    <s v="United States"/>
    <x v="0"/>
    <x v="12"/>
    <x v="645"/>
    <n v="33156"/>
    <x v="128"/>
    <d v="2015-05-11T00:00:00"/>
    <x v="1360"/>
    <n v="31"/>
    <n v="537.79999999999995"/>
    <n v="90753"/>
    <n v="17.45"/>
    <x v="0"/>
  </r>
  <r>
    <n v="995"/>
    <s v="Lloyd Spencer"/>
    <x v="2"/>
    <n v="0.09"/>
    <n v="7.64"/>
    <n v="5.83"/>
    <x v="1"/>
    <x v="0"/>
    <s v="Office Supplies"/>
    <x v="7"/>
    <s v="Wrap Bag"/>
    <s v="Rediform Wirebound &quot;Phone Memo&quot; Message Book, 11 x 5-3/4"/>
    <n v="0.36"/>
    <s v="United States"/>
    <x v="3"/>
    <x v="29"/>
    <x v="712"/>
    <n v="4070"/>
    <x v="128"/>
    <d v="2015-05-15T00:00:00"/>
    <x v="1361"/>
    <n v="9"/>
    <n v="72.83"/>
    <n v="89434"/>
    <n v="7.55"/>
    <x v="3"/>
  </r>
  <r>
    <n v="2820"/>
    <s v="Laurence Simon"/>
    <x v="2"/>
    <n v="0.08"/>
    <n v="6.48"/>
    <n v="2.74"/>
    <x v="1"/>
    <x v="2"/>
    <s v="Technology"/>
    <x v="1"/>
    <s v="Small Pack"/>
    <s v="Sony MFD2HD Formatted Diskettes, 10/Pack"/>
    <n v="0.71"/>
    <s v="United States"/>
    <x v="1"/>
    <x v="6"/>
    <x v="118"/>
    <n v="63129"/>
    <x v="128"/>
    <d v="2015-05-12T00:00:00"/>
    <x v="1362"/>
    <n v="18"/>
    <n v="113.68"/>
    <n v="87899"/>
    <n v="6.4"/>
    <x v="1"/>
  </r>
  <r>
    <n v="1709"/>
    <s v="Dennis Bowen"/>
    <x v="4"/>
    <n v="0.04"/>
    <n v="95.43"/>
    <n v="19.989999999999998"/>
    <x v="1"/>
    <x v="0"/>
    <s v="Office Supplies"/>
    <x v="6"/>
    <s v="Small Box"/>
    <s v="Fellowes Stor/Drawer® Steel Plus™ Storage Drawers"/>
    <n v="0.79"/>
    <s v="United States"/>
    <x v="3"/>
    <x v="28"/>
    <x v="174"/>
    <n v="19464"/>
    <x v="128"/>
    <d v="2015-05-12T00:00:00"/>
    <x v="1363"/>
    <n v="33"/>
    <n v="3251.76"/>
    <n v="88783"/>
    <n v="95.39"/>
    <x v="3"/>
  </r>
  <r>
    <n v="1595"/>
    <s v="Chad Henson"/>
    <x v="1"/>
    <n v="0.01"/>
    <n v="500.98"/>
    <n v="26"/>
    <x v="0"/>
    <x v="3"/>
    <s v="Furniture"/>
    <x v="9"/>
    <s v="Jumbo Drum"/>
    <s v="Global Troy™ Executive Leather Low-Back Tilter"/>
    <n v="0.6"/>
    <s v="United States"/>
    <x v="3"/>
    <x v="44"/>
    <x v="713"/>
    <n v="25705"/>
    <x v="129"/>
    <d v="2015-05-12T00:00:00"/>
    <x v="1364"/>
    <n v="14"/>
    <n v="7360.2"/>
    <n v="90796"/>
    <n v="500.97"/>
    <x v="3"/>
  </r>
  <r>
    <n v="1595"/>
    <s v="Chad Henson"/>
    <x v="1"/>
    <n v="0.08"/>
    <n v="9.77"/>
    <n v="6.02"/>
    <x v="1"/>
    <x v="3"/>
    <s v="Furniture"/>
    <x v="11"/>
    <s v="Medium Box"/>
    <s v="DAX Solid Wood Frames"/>
    <n v="0.48"/>
    <s v="United States"/>
    <x v="3"/>
    <x v="44"/>
    <x v="713"/>
    <n v="25705"/>
    <x v="129"/>
    <d v="2015-05-12T00:00:00"/>
    <x v="1365"/>
    <n v="9"/>
    <n v="89.06"/>
    <n v="90796"/>
    <n v="9.69"/>
    <x v="3"/>
  </r>
  <r>
    <n v="1595"/>
    <s v="Chad Henson"/>
    <x v="1"/>
    <n v="0.09"/>
    <n v="3.28"/>
    <n v="0.98"/>
    <x v="1"/>
    <x v="3"/>
    <s v="Office Supplies"/>
    <x v="2"/>
    <s v="Wrap Bag"/>
    <s v="Newell 329"/>
    <n v="0.59"/>
    <s v="United States"/>
    <x v="3"/>
    <x v="44"/>
    <x v="713"/>
    <n v="25705"/>
    <x v="129"/>
    <d v="2015-05-13T00:00:00"/>
    <x v="1366"/>
    <n v="42"/>
    <n v="134.97"/>
    <n v="90796"/>
    <n v="3.19"/>
    <x v="3"/>
  </r>
  <r>
    <n v="1609"/>
    <s v="Jerry Ennis"/>
    <x v="1"/>
    <n v="0.03"/>
    <n v="2.16"/>
    <n v="6.05"/>
    <x v="1"/>
    <x v="1"/>
    <s v="Office Supplies"/>
    <x v="5"/>
    <s v="Small Box"/>
    <s v="Peel &amp; Stick Add-On Corner Pockets"/>
    <n v="0.37"/>
    <s v="United States"/>
    <x v="2"/>
    <x v="8"/>
    <x v="714"/>
    <n v="95823"/>
    <x v="129"/>
    <d v="2015-05-12T00:00:00"/>
    <x v="1367"/>
    <n v="7"/>
    <n v="17.309999999999999"/>
    <n v="87824"/>
    <n v="2.1300000000000003"/>
    <x v="2"/>
  </r>
  <r>
    <n v="1609"/>
    <s v="Jerry Ennis"/>
    <x v="1"/>
    <n v="0.03"/>
    <n v="9.7100000000000009"/>
    <n v="9.4499999999999993"/>
    <x v="1"/>
    <x v="1"/>
    <s v="Office Supplies"/>
    <x v="6"/>
    <s v="Small Box"/>
    <s v="Filing/Storage Totes and Swivel Casters"/>
    <n v="0.6"/>
    <s v="United States"/>
    <x v="2"/>
    <x v="8"/>
    <x v="714"/>
    <n v="95823"/>
    <x v="129"/>
    <d v="2015-05-11T00:00:00"/>
    <x v="1368"/>
    <n v="2"/>
    <n v="23.56"/>
    <n v="87824"/>
    <n v="9.6800000000000015"/>
    <x v="2"/>
  </r>
  <r>
    <n v="2464"/>
    <s v="Joe George"/>
    <x v="1"/>
    <n v="0.09"/>
    <n v="1.74"/>
    <n v="4.08"/>
    <x v="2"/>
    <x v="1"/>
    <s v="Furniture"/>
    <x v="11"/>
    <s v="Small Pack"/>
    <s v="Eldon Regeneration Recycled Desk Accessories, Smoke"/>
    <n v="0.53"/>
    <s v="United States"/>
    <x v="0"/>
    <x v="17"/>
    <x v="165"/>
    <n v="71111"/>
    <x v="129"/>
    <d v="2015-05-13T00:00:00"/>
    <x v="1369"/>
    <n v="4"/>
    <n v="10.41"/>
    <n v="88713"/>
    <n v="1.65"/>
    <x v="0"/>
  </r>
  <r>
    <n v="2464"/>
    <s v="Joe George"/>
    <x v="1"/>
    <n v="0.08"/>
    <n v="227.55"/>
    <n v="32.479999999999997"/>
    <x v="0"/>
    <x v="1"/>
    <s v="Furniture"/>
    <x v="0"/>
    <s v="Jumbo Box"/>
    <s v="Hon Rectangular Conference Tables"/>
    <n v="0.68"/>
    <s v="United States"/>
    <x v="0"/>
    <x v="17"/>
    <x v="165"/>
    <n v="71111"/>
    <x v="129"/>
    <d v="2015-05-11T00:00:00"/>
    <x v="1370"/>
    <n v="16"/>
    <n v="2849.64"/>
    <n v="88713"/>
    <n v="227.47"/>
    <x v="0"/>
  </r>
  <r>
    <n v="1693"/>
    <s v="Melinda Thornton"/>
    <x v="2"/>
    <n v="0.01"/>
    <n v="15.67"/>
    <n v="1.39"/>
    <x v="2"/>
    <x v="1"/>
    <s v="Office Supplies"/>
    <x v="15"/>
    <s v="Small Box"/>
    <s v="#10 White Business Envelopes,4 1/8 x 9 1/2"/>
    <n v="0.38"/>
    <s v="United States"/>
    <x v="0"/>
    <x v="21"/>
    <x v="190"/>
    <n v="20190"/>
    <x v="129"/>
    <d v="2015-05-11T00:00:00"/>
    <x v="1371"/>
    <n v="11"/>
    <n v="188.09"/>
    <n v="90190"/>
    <n v="15.66"/>
    <x v="0"/>
  </r>
  <r>
    <n v="2935"/>
    <s v="Shirley Riley"/>
    <x v="2"/>
    <n v="0.02"/>
    <n v="3.8"/>
    <n v="1.49"/>
    <x v="1"/>
    <x v="0"/>
    <s v="Office Supplies"/>
    <x v="5"/>
    <s v="Small Box"/>
    <s v="Durable Pressboard Binders"/>
    <n v="0.38"/>
    <s v="United States"/>
    <x v="3"/>
    <x v="35"/>
    <x v="203"/>
    <n v="2215"/>
    <x v="129"/>
    <d v="2015-05-15T00:00:00"/>
    <x v="1372"/>
    <n v="5"/>
    <n v="20.46"/>
    <n v="87617"/>
    <n v="3.78"/>
    <x v="3"/>
  </r>
  <r>
    <n v="1671"/>
    <s v="Mitchell Ross"/>
    <x v="0"/>
    <n v="0.03"/>
    <n v="223.98"/>
    <n v="15.01"/>
    <x v="1"/>
    <x v="0"/>
    <s v="Office Supplies"/>
    <x v="5"/>
    <s v="Small Box"/>
    <s v="GBC DocuBind TL200 Manual Binding Machine"/>
    <n v="0.38"/>
    <s v="United States"/>
    <x v="0"/>
    <x v="21"/>
    <x v="289"/>
    <n v="22015"/>
    <x v="130"/>
    <d v="2015-05-13T00:00:00"/>
    <x v="1373"/>
    <n v="21"/>
    <n v="4881.84"/>
    <n v="86725"/>
    <n v="223.95"/>
    <x v="0"/>
  </r>
  <r>
    <n v="14"/>
    <s v="Gwendolyn F Tyson"/>
    <x v="4"/>
    <n v="0.09"/>
    <n v="78.69"/>
    <n v="19.989999999999998"/>
    <x v="1"/>
    <x v="0"/>
    <s v="Furniture"/>
    <x v="11"/>
    <s v="Small Box"/>
    <s v="Howard Miller 12-3/4 Diameter Accuwave DS ™ Wall Clock"/>
    <n v="0.43"/>
    <s v="United States"/>
    <x v="1"/>
    <x v="7"/>
    <x v="7"/>
    <n v="55372"/>
    <x v="130"/>
    <d v="2015-05-14T00:00:00"/>
    <x v="1374"/>
    <n v="16"/>
    <n v="1164.45"/>
    <n v="86838"/>
    <n v="78.599999999999994"/>
    <x v="1"/>
  </r>
  <r>
    <n v="14"/>
    <s v="Gwendolyn F Tyson"/>
    <x v="4"/>
    <n v="0.08"/>
    <n v="3.28"/>
    <n v="2.31"/>
    <x v="1"/>
    <x v="0"/>
    <s v="Office Supplies"/>
    <x v="2"/>
    <s v="Wrap Bag"/>
    <s v="Newell 321"/>
    <n v="0.56000000000000005"/>
    <s v="United States"/>
    <x v="1"/>
    <x v="7"/>
    <x v="7"/>
    <n v="55372"/>
    <x v="130"/>
    <d v="2015-05-13T00:00:00"/>
    <x v="1375"/>
    <n v="7"/>
    <n v="22.23"/>
    <n v="86838"/>
    <n v="3.1999999999999997"/>
    <x v="1"/>
  </r>
  <r>
    <n v="14"/>
    <s v="Gwendolyn F Tyson"/>
    <x v="4"/>
    <n v="0.05"/>
    <n v="3.28"/>
    <n v="4.2"/>
    <x v="1"/>
    <x v="0"/>
    <s v="Office Supplies"/>
    <x v="2"/>
    <s v="Wrap Bag"/>
    <s v="Newell 351"/>
    <n v="0.56000000000000005"/>
    <s v="United States"/>
    <x v="1"/>
    <x v="7"/>
    <x v="7"/>
    <n v="55372"/>
    <x v="130"/>
    <d v="2015-05-13T00:00:00"/>
    <x v="1376"/>
    <n v="4"/>
    <n v="13.99"/>
    <n v="86838"/>
    <n v="3.23"/>
    <x v="1"/>
  </r>
  <r>
    <n v="14"/>
    <s v="Gwendolyn F Tyson"/>
    <x v="4"/>
    <n v="0.05"/>
    <n v="3.58"/>
    <n v="1.63"/>
    <x v="1"/>
    <x v="0"/>
    <s v="Office Supplies"/>
    <x v="14"/>
    <s v="Wrap Bag"/>
    <s v="OIC Colored Binder Clips, Assorted Sizes"/>
    <n v="0.36"/>
    <s v="United States"/>
    <x v="1"/>
    <x v="7"/>
    <x v="7"/>
    <n v="55372"/>
    <x v="130"/>
    <d v="2015-05-13T00:00:00"/>
    <x v="1377"/>
    <n v="4"/>
    <n v="14.26"/>
    <n v="86838"/>
    <n v="3.5300000000000002"/>
    <x v="1"/>
  </r>
  <r>
    <n v="1826"/>
    <s v="Kate Peck"/>
    <x v="4"/>
    <n v="0"/>
    <n v="9.27"/>
    <n v="4.3899999999999997"/>
    <x v="1"/>
    <x v="3"/>
    <s v="Office Supplies"/>
    <x v="7"/>
    <s v="Wrap Bag"/>
    <s v="Wirebound Message Books, Four 2 3/4&quot; x 5&quot; Forms per Page, 600 Sets per Book"/>
    <n v="0.38"/>
    <s v="United States"/>
    <x v="1"/>
    <x v="20"/>
    <x v="634"/>
    <n v="52722"/>
    <x v="130"/>
    <d v="2015-05-14T00:00:00"/>
    <x v="1378"/>
    <n v="1"/>
    <n v="10.65"/>
    <n v="86959"/>
    <n v="9.27"/>
    <x v="1"/>
  </r>
  <r>
    <n v="1267"/>
    <s v="Rosemary Branch"/>
    <x v="3"/>
    <n v="0.04"/>
    <n v="5.98"/>
    <n v="4.38"/>
    <x v="1"/>
    <x v="3"/>
    <s v="Technology"/>
    <x v="1"/>
    <s v="Small Pack"/>
    <s v="Imation 3.5&quot; DS/HD IBM Formatted Diskettes, 10/Pack"/>
    <n v="0.75"/>
    <s v="United States"/>
    <x v="0"/>
    <x v="12"/>
    <x v="292"/>
    <n v="33433"/>
    <x v="130"/>
    <d v="2015-05-14T00:00:00"/>
    <x v="1379"/>
    <n v="11"/>
    <n v="69.75"/>
    <n v="89515"/>
    <n v="5.94"/>
    <x v="0"/>
  </r>
  <r>
    <n v="1389"/>
    <s v="Jean Khan"/>
    <x v="1"/>
    <n v="0.08"/>
    <n v="2.62"/>
    <n v="0.8"/>
    <x v="2"/>
    <x v="0"/>
    <s v="Office Supplies"/>
    <x v="14"/>
    <s v="Wrap Bag"/>
    <s v="Staples Metal Binder Clips"/>
    <n v="0.39"/>
    <s v="United States"/>
    <x v="2"/>
    <x v="8"/>
    <x v="199"/>
    <n v="94025"/>
    <x v="131"/>
    <d v="2015-05-15T00:00:00"/>
    <x v="1380"/>
    <n v="12"/>
    <n v="31.55"/>
    <n v="88728"/>
    <n v="2.54"/>
    <x v="2"/>
  </r>
  <r>
    <n v="578"/>
    <s v="Evan K Bullard"/>
    <x v="4"/>
    <n v="0.03"/>
    <n v="162.93"/>
    <n v="19.989999999999998"/>
    <x v="1"/>
    <x v="3"/>
    <s v="Office Supplies"/>
    <x v="15"/>
    <s v="Small Box"/>
    <s v="Multimedia Mailers"/>
    <n v="0.39"/>
    <s v="United States"/>
    <x v="3"/>
    <x v="22"/>
    <x v="715"/>
    <n v="6770"/>
    <x v="131"/>
    <d v="2015-05-14T00:00:00"/>
    <x v="1381"/>
    <n v="3"/>
    <n v="515.88"/>
    <n v="88644"/>
    <n v="162.9"/>
    <x v="3"/>
  </r>
  <r>
    <n v="579"/>
    <s v="Marlene Abrams"/>
    <x v="4"/>
    <n v="0.01"/>
    <n v="11.58"/>
    <n v="5.72"/>
    <x v="1"/>
    <x v="3"/>
    <s v="Office Supplies"/>
    <x v="15"/>
    <s v="Small Box"/>
    <s v="Peel &amp; Seel® Recycled Catalog Envelopes, Brown"/>
    <n v="0.35"/>
    <s v="United States"/>
    <x v="3"/>
    <x v="22"/>
    <x v="495"/>
    <n v="6478"/>
    <x v="131"/>
    <d v="2015-05-15T00:00:00"/>
    <x v="1382"/>
    <n v="2"/>
    <n v="25.06"/>
    <n v="88644"/>
    <n v="11.57"/>
    <x v="3"/>
  </r>
  <r>
    <n v="580"/>
    <s v="Kathryn Patrick"/>
    <x v="4"/>
    <n v="0.01"/>
    <n v="55.99"/>
    <n v="5"/>
    <x v="1"/>
    <x v="3"/>
    <s v="Technology"/>
    <x v="12"/>
    <s v="Small Pack"/>
    <s v="Accessory6"/>
    <n v="0.8"/>
    <s v="United States"/>
    <x v="3"/>
    <x v="29"/>
    <x v="329"/>
    <n v="4210"/>
    <x v="131"/>
    <d v="2015-05-14T00:00:00"/>
    <x v="1383"/>
    <n v="12"/>
    <n v="578.24"/>
    <n v="88644"/>
    <n v="55.980000000000004"/>
    <x v="3"/>
  </r>
  <r>
    <n v="585"/>
    <s v="William Larson"/>
    <x v="4"/>
    <n v="0.06"/>
    <n v="13.9"/>
    <n v="7.59"/>
    <x v="1"/>
    <x v="3"/>
    <s v="Office Supplies"/>
    <x v="16"/>
    <s v="Small Pack"/>
    <s v="Acme Hot Forged Carbon Steel Scissors with Nickel-Plated Handles, 3 7/8&quot; Cut, 8&quot;L"/>
    <n v="0.56000000000000005"/>
    <s v="United States"/>
    <x v="3"/>
    <x v="47"/>
    <x v="105"/>
    <n v="3301"/>
    <x v="131"/>
    <d v="2015-05-14T00:00:00"/>
    <x v="1384"/>
    <n v="12"/>
    <n v="170.45"/>
    <n v="88644"/>
    <n v="13.84"/>
    <x v="3"/>
  </r>
  <r>
    <n v="3257"/>
    <s v="Sharon Marcus"/>
    <x v="4"/>
    <n v="0"/>
    <n v="25.38"/>
    <n v="8.99"/>
    <x v="1"/>
    <x v="1"/>
    <s v="Furniture"/>
    <x v="11"/>
    <s v="Small Pack"/>
    <s v="Executive Impressions 13&quot; Chairman Wall Clock"/>
    <n v="0.5"/>
    <s v="United States"/>
    <x v="2"/>
    <x v="4"/>
    <x v="716"/>
    <n v="98632"/>
    <x v="131"/>
    <d v="2015-05-15T00:00:00"/>
    <x v="1385"/>
    <n v="26"/>
    <n v="700.41"/>
    <n v="88826"/>
    <n v="25.38"/>
    <x v="2"/>
  </r>
  <r>
    <n v="1085"/>
    <s v="Ted Dunlap"/>
    <x v="3"/>
    <n v="0.06"/>
    <n v="30.42"/>
    <n v="8.65"/>
    <x v="1"/>
    <x v="3"/>
    <s v="Technology"/>
    <x v="1"/>
    <s v="Small Box"/>
    <s v="Fellowes Internet Keyboard, Platinum"/>
    <n v="0.74"/>
    <s v="United States"/>
    <x v="3"/>
    <x v="11"/>
    <x v="43"/>
    <n v="11729"/>
    <x v="131"/>
    <d v="2015-05-15T00:00:00"/>
    <x v="1386"/>
    <n v="10"/>
    <n v="309.05"/>
    <n v="86124"/>
    <n v="30.360000000000003"/>
    <x v="3"/>
  </r>
  <r>
    <n v="1085"/>
    <s v="Ted Dunlap"/>
    <x v="3"/>
    <n v="0.02"/>
    <n v="37.94"/>
    <n v="5.08"/>
    <x v="1"/>
    <x v="3"/>
    <s v="Office Supplies"/>
    <x v="7"/>
    <s v="Wrap Bag"/>
    <s v="Snap-A-Way® Black Print Carbonless Ruled Speed Letter, Triplicate"/>
    <n v="0.38"/>
    <s v="United States"/>
    <x v="3"/>
    <x v="11"/>
    <x v="43"/>
    <n v="11729"/>
    <x v="131"/>
    <d v="2015-05-14T00:00:00"/>
    <x v="1387"/>
    <n v="8"/>
    <n v="299.3"/>
    <n v="86124"/>
    <n v="37.919999999999995"/>
    <x v="3"/>
  </r>
  <r>
    <n v="156"/>
    <s v="Diana Xu"/>
    <x v="0"/>
    <n v="0.01"/>
    <n v="95.99"/>
    <n v="4.9000000000000004"/>
    <x v="1"/>
    <x v="3"/>
    <s v="Technology"/>
    <x v="12"/>
    <s v="Small Box"/>
    <s v="T60"/>
    <n v="0.56000000000000005"/>
    <s v="United States"/>
    <x v="2"/>
    <x v="3"/>
    <x v="3"/>
    <n v="80525"/>
    <x v="132"/>
    <d v="2015-05-15T00:00:00"/>
    <x v="1388"/>
    <n v="13"/>
    <n v="1050.08"/>
    <n v="87671"/>
    <n v="95.97999999999999"/>
    <x v="2"/>
  </r>
  <r>
    <n v="497"/>
    <s v="Steve McKee"/>
    <x v="0"/>
    <n v="7.0000000000000007E-2"/>
    <n v="152.47999999999999"/>
    <n v="6.5"/>
    <x v="1"/>
    <x v="0"/>
    <s v="Technology"/>
    <x v="1"/>
    <s v="Small Box"/>
    <s v="Adesso Programmable 142-Key Keyboard"/>
    <n v="0.74"/>
    <s v="United States"/>
    <x v="0"/>
    <x v="34"/>
    <x v="135"/>
    <n v="37130"/>
    <x v="132"/>
    <d v="2015-05-16T00:00:00"/>
    <x v="1389"/>
    <n v="35"/>
    <n v="5062.49"/>
    <n v="90706"/>
    <n v="152.41"/>
    <x v="0"/>
  </r>
  <r>
    <n v="910"/>
    <s v="Carla Hauser"/>
    <x v="0"/>
    <n v="0"/>
    <n v="5.28"/>
    <n v="5.61"/>
    <x v="1"/>
    <x v="3"/>
    <s v="Office Supplies"/>
    <x v="7"/>
    <s v="Small Box"/>
    <s v="Xerox 1954"/>
    <n v="0.4"/>
    <s v="United States"/>
    <x v="0"/>
    <x v="1"/>
    <x v="362"/>
    <n v="71854"/>
    <x v="132"/>
    <d v="2015-05-14T00:00:00"/>
    <x v="1390"/>
    <n v="15"/>
    <n v="85.26"/>
    <n v="90187"/>
    <n v="5.28"/>
    <x v="0"/>
  </r>
  <r>
    <n v="353"/>
    <s v="Bonnie Chambers"/>
    <x v="2"/>
    <n v="0.08"/>
    <n v="4.8899999999999997"/>
    <n v="4.93"/>
    <x v="2"/>
    <x v="2"/>
    <s v="Technology"/>
    <x v="1"/>
    <s v="Small Pack"/>
    <s v="Maxell 3.5&quot; DS/HD IBM-Formatted Diskettes, 10/Pack"/>
    <n v="0.66"/>
    <s v="United States"/>
    <x v="2"/>
    <x v="41"/>
    <x v="717"/>
    <n v="85301"/>
    <x v="132"/>
    <d v="2015-05-14T00:00:00"/>
    <x v="1391"/>
    <n v="17"/>
    <n v="84.76"/>
    <n v="89647"/>
    <n v="4.8099999999999996"/>
    <x v="2"/>
  </r>
  <r>
    <n v="353"/>
    <s v="Bonnie Chambers"/>
    <x v="2"/>
    <n v="7.0000000000000007E-2"/>
    <n v="6.68"/>
    <n v="6.92"/>
    <x v="1"/>
    <x v="2"/>
    <s v="Office Supplies"/>
    <x v="7"/>
    <s v="Small Box"/>
    <s v="Xerox 1898"/>
    <n v="0.37"/>
    <s v="United States"/>
    <x v="2"/>
    <x v="41"/>
    <x v="717"/>
    <n v="85301"/>
    <x v="132"/>
    <d v="2015-05-21T00:00:00"/>
    <x v="1392"/>
    <n v="16"/>
    <n v="104.84"/>
    <n v="89647"/>
    <n v="6.6099999999999994"/>
    <x v="2"/>
  </r>
  <r>
    <n v="539"/>
    <s v="Alice Coley"/>
    <x v="4"/>
    <n v="0.05"/>
    <n v="59.78"/>
    <n v="10.29"/>
    <x v="1"/>
    <x v="0"/>
    <s v="Office Supplies"/>
    <x v="5"/>
    <s v="Small Box"/>
    <s v="GBC Recycled Regency Composition Covers"/>
    <n v="0.39"/>
    <s v="United States"/>
    <x v="1"/>
    <x v="10"/>
    <x v="718"/>
    <n v="61801"/>
    <x v="132"/>
    <d v="2015-05-15T00:00:00"/>
    <x v="1393"/>
    <n v="7"/>
    <n v="414.49"/>
    <n v="91174"/>
    <n v="59.730000000000004"/>
    <x v="1"/>
  </r>
  <r>
    <n v="540"/>
    <s v="Ruth Lamm"/>
    <x v="4"/>
    <n v="0.08"/>
    <n v="20.99"/>
    <n v="1.25"/>
    <x v="1"/>
    <x v="0"/>
    <s v="Technology"/>
    <x v="12"/>
    <s v="Small Pack"/>
    <s v="Accessory29"/>
    <n v="0.83"/>
    <s v="United States"/>
    <x v="1"/>
    <x v="10"/>
    <x v="719"/>
    <n v="60061"/>
    <x v="132"/>
    <d v="2015-05-16T00:00:00"/>
    <x v="1394"/>
    <n v="28"/>
    <n v="469.69"/>
    <n v="91174"/>
    <n v="20.91"/>
    <x v="1"/>
  </r>
  <r>
    <n v="1069"/>
    <s v="Pam Bennett"/>
    <x v="4"/>
    <n v="0.02"/>
    <n v="15.94"/>
    <n v="5.45"/>
    <x v="1"/>
    <x v="2"/>
    <s v="Office Supplies"/>
    <x v="2"/>
    <s v="Small Pack"/>
    <s v="Boston 16701 Slimline Battery Pencil Sharpener"/>
    <n v="0.55000000000000004"/>
    <s v="United States"/>
    <x v="1"/>
    <x v="10"/>
    <x v="720"/>
    <n v="62901"/>
    <x v="132"/>
    <d v="2015-05-15T00:00:00"/>
    <x v="1395"/>
    <n v="41"/>
    <n v="664.34"/>
    <n v="87110"/>
    <n v="15.92"/>
    <x v="1"/>
  </r>
  <r>
    <n v="1023"/>
    <s v="Glen Newman"/>
    <x v="0"/>
    <n v="0.02"/>
    <n v="39.06"/>
    <n v="10.55"/>
    <x v="1"/>
    <x v="0"/>
    <s v="Office Supplies"/>
    <x v="5"/>
    <s v="Small Box"/>
    <s v="Ibico Recycled Linen-Style Covers"/>
    <n v="0.37"/>
    <s v="United States"/>
    <x v="3"/>
    <x v="28"/>
    <x v="721"/>
    <n v="15221"/>
    <x v="133"/>
    <d v="2015-05-15T00:00:00"/>
    <x v="1396"/>
    <n v="16"/>
    <n v="640.71"/>
    <n v="88633"/>
    <n v="39.04"/>
    <x v="3"/>
  </r>
  <r>
    <n v="1023"/>
    <s v="Glen Newman"/>
    <x v="0"/>
    <n v="0.1"/>
    <n v="37.700000000000003"/>
    <n v="2.99"/>
    <x v="1"/>
    <x v="0"/>
    <s v="Office Supplies"/>
    <x v="5"/>
    <s v="Small Box"/>
    <s v="Vinyl Sectional Post Binders"/>
    <n v="0.35"/>
    <s v="United States"/>
    <x v="3"/>
    <x v="28"/>
    <x v="721"/>
    <n v="15221"/>
    <x v="133"/>
    <d v="2015-05-16T00:00:00"/>
    <x v="1397"/>
    <n v="18"/>
    <n v="659.6"/>
    <n v="88633"/>
    <n v="37.6"/>
    <x v="3"/>
  </r>
  <r>
    <n v="18"/>
    <s v="Laurie Hanna"/>
    <x v="1"/>
    <n v="0.05"/>
    <n v="26.48"/>
    <n v="6.93"/>
    <x v="1"/>
    <x v="0"/>
    <s v="Furniture"/>
    <x v="11"/>
    <s v="Small Box"/>
    <s v="DAX Natural Wood-Tone Poster Frame"/>
    <n v="0.49"/>
    <s v="United States"/>
    <x v="2"/>
    <x v="24"/>
    <x v="722"/>
    <n v="59601"/>
    <x v="133"/>
    <d v="2015-05-16T00:00:00"/>
    <x v="1398"/>
    <n v="17"/>
    <n v="455.77"/>
    <n v="90031"/>
    <n v="26.43"/>
    <x v="2"/>
  </r>
  <r>
    <n v="21"/>
    <s v="Tony Wilkins Winters"/>
    <x v="1"/>
    <n v="0.05"/>
    <n v="26.48"/>
    <n v="6.93"/>
    <x v="1"/>
    <x v="0"/>
    <s v="Furniture"/>
    <x v="11"/>
    <s v="Small Box"/>
    <s v="DAX Natural Wood-Tone Poster Frame"/>
    <n v="0.49"/>
    <s v="United States"/>
    <x v="3"/>
    <x v="11"/>
    <x v="13"/>
    <n v="10012"/>
    <x v="133"/>
    <d v="2015-05-16T00:00:00"/>
    <x v="1399"/>
    <n v="70"/>
    <n v="1876.69"/>
    <n v="41793"/>
    <n v="26.43"/>
    <x v="3"/>
  </r>
  <r>
    <n v="1989"/>
    <s v="David Weaver"/>
    <x v="1"/>
    <n v="0.01"/>
    <n v="30.98"/>
    <n v="6.5"/>
    <x v="1"/>
    <x v="3"/>
    <s v="Technology"/>
    <x v="1"/>
    <s v="Small Box"/>
    <s v="Belkin ErgoBoard™ Keyboard"/>
    <n v="0.64"/>
    <s v="United States"/>
    <x v="2"/>
    <x v="15"/>
    <x v="177"/>
    <n v="84117"/>
    <x v="133"/>
    <d v="2015-05-16T00:00:00"/>
    <x v="1400"/>
    <n v="11"/>
    <n v="363.37"/>
    <n v="90001"/>
    <n v="30.97"/>
    <x v="2"/>
  </r>
  <r>
    <n v="1989"/>
    <s v="David Weaver"/>
    <x v="1"/>
    <n v="0.01"/>
    <n v="40.99"/>
    <n v="19.989999999999998"/>
    <x v="1"/>
    <x v="3"/>
    <s v="Office Supplies"/>
    <x v="7"/>
    <s v="Small Box"/>
    <s v="White Dual Perf Computer Printout Paper, 2700 Sheets, 1 Part, Heavyweight, 20 lbs., 14 7/8 x 11"/>
    <n v="0.36"/>
    <s v="United States"/>
    <x v="2"/>
    <x v="15"/>
    <x v="177"/>
    <n v="84117"/>
    <x v="133"/>
    <d v="2015-05-18T00:00:00"/>
    <x v="1401"/>
    <n v="11"/>
    <n v="480.75"/>
    <n v="90001"/>
    <n v="40.980000000000004"/>
    <x v="2"/>
  </r>
  <r>
    <n v="266"/>
    <s v="Ross Frederick"/>
    <x v="4"/>
    <n v="0.08"/>
    <n v="6.48"/>
    <n v="7.03"/>
    <x v="1"/>
    <x v="3"/>
    <s v="Office Supplies"/>
    <x v="7"/>
    <s v="Small Box"/>
    <s v="Xerox 214"/>
    <n v="0.37"/>
    <s v="United States"/>
    <x v="1"/>
    <x v="18"/>
    <x v="723"/>
    <n v="78207"/>
    <x v="133"/>
    <d v="2015-05-16T00:00:00"/>
    <x v="1402"/>
    <n v="10"/>
    <n v="67.86"/>
    <n v="90594"/>
    <n v="6.4"/>
    <x v="1"/>
  </r>
  <r>
    <n v="266"/>
    <s v="Ross Frederick"/>
    <x v="4"/>
    <n v="0.01"/>
    <n v="20.34"/>
    <n v="35"/>
    <x v="1"/>
    <x v="3"/>
    <s v="Office Supplies"/>
    <x v="6"/>
    <s v="Large Box"/>
    <s v="Tennsco Commercial Shelving"/>
    <n v="0.84"/>
    <s v="United States"/>
    <x v="1"/>
    <x v="18"/>
    <x v="723"/>
    <n v="78207"/>
    <x v="133"/>
    <d v="2015-05-16T00:00:00"/>
    <x v="1403"/>
    <n v="33"/>
    <n v="747.28"/>
    <n v="90594"/>
    <n v="20.329999999999998"/>
    <x v="1"/>
  </r>
  <r>
    <n v="491"/>
    <s v="Toni Swanson"/>
    <x v="4"/>
    <n v="0.08"/>
    <n v="2.94"/>
    <n v="0.96"/>
    <x v="1"/>
    <x v="1"/>
    <s v="Office Supplies"/>
    <x v="2"/>
    <s v="Wrap Bag"/>
    <s v="Newell 343"/>
    <n v="0.57999999999999996"/>
    <s v="United States"/>
    <x v="3"/>
    <x v="11"/>
    <x v="13"/>
    <n v="10154"/>
    <x v="133"/>
    <d v="2015-05-17T00:00:00"/>
    <x v="1404"/>
    <n v="23"/>
    <n v="66.7"/>
    <n v="8353"/>
    <n v="2.86"/>
    <x v="3"/>
  </r>
  <r>
    <n v="494"/>
    <s v="Jimmy Alston Holder"/>
    <x v="4"/>
    <n v="0.06"/>
    <n v="8.32"/>
    <n v="2.38"/>
    <x v="1"/>
    <x v="1"/>
    <s v="Technology"/>
    <x v="1"/>
    <s v="Small Pack"/>
    <s v="Imation 3.5 IBM Formatted Diskettes, 10/Box"/>
    <n v="0.74"/>
    <s v="United States"/>
    <x v="2"/>
    <x v="4"/>
    <x v="20"/>
    <n v="98115"/>
    <x v="133"/>
    <d v="2015-05-17T00:00:00"/>
    <x v="1405"/>
    <n v="12"/>
    <n v="101.26"/>
    <n v="88905"/>
    <n v="8.26"/>
    <x v="2"/>
  </r>
  <r>
    <n v="494"/>
    <s v="Jimmy Alston Holder"/>
    <x v="4"/>
    <n v="0.08"/>
    <n v="2.94"/>
    <n v="0.96"/>
    <x v="1"/>
    <x v="1"/>
    <s v="Office Supplies"/>
    <x v="2"/>
    <s v="Wrap Bag"/>
    <s v="Newell 343"/>
    <n v="0.57999999999999996"/>
    <s v="United States"/>
    <x v="2"/>
    <x v="4"/>
    <x v="20"/>
    <n v="98115"/>
    <x v="133"/>
    <d v="2015-05-17T00:00:00"/>
    <x v="1404"/>
    <n v="6"/>
    <n v="17.399999999999999"/>
    <n v="88905"/>
    <n v="2.86"/>
    <x v="2"/>
  </r>
  <r>
    <n v="3041"/>
    <s v="Carrie Duke"/>
    <x v="3"/>
    <n v="0.08"/>
    <n v="73.98"/>
    <n v="4"/>
    <x v="1"/>
    <x v="3"/>
    <s v="Technology"/>
    <x v="1"/>
    <s v="Small Box"/>
    <s v="Keytronic 105-Key Spanish Keyboard"/>
    <n v="0.77"/>
    <s v="United States"/>
    <x v="1"/>
    <x v="38"/>
    <x v="590"/>
    <n v="67846"/>
    <x v="133"/>
    <d v="2015-05-18T00:00:00"/>
    <x v="1406"/>
    <n v="17"/>
    <n v="1181.67"/>
    <n v="86102"/>
    <n v="73.900000000000006"/>
    <x v="1"/>
  </r>
  <r>
    <n v="3041"/>
    <s v="Carrie Duke"/>
    <x v="3"/>
    <n v="0.02"/>
    <n v="3.68"/>
    <n v="1.32"/>
    <x v="1"/>
    <x v="3"/>
    <s v="Office Supplies"/>
    <x v="16"/>
    <s v="Wrap Bag"/>
    <s v="*Staples* vLetter Openers, 2/Pack"/>
    <n v="0.83"/>
    <s v="United States"/>
    <x v="1"/>
    <x v="38"/>
    <x v="590"/>
    <n v="67846"/>
    <x v="133"/>
    <d v="2015-05-17T00:00:00"/>
    <x v="1407"/>
    <n v="8"/>
    <n v="29.93"/>
    <n v="86102"/>
    <n v="3.66"/>
    <x v="1"/>
  </r>
  <r>
    <n v="136"/>
    <s v="Dale Gillespie"/>
    <x v="0"/>
    <n v="0.04"/>
    <n v="18.97"/>
    <n v="9.5399999999999991"/>
    <x v="1"/>
    <x v="0"/>
    <s v="Office Supplies"/>
    <x v="7"/>
    <s v="Small Box"/>
    <s v="Xerox 1939"/>
    <n v="0.37"/>
    <s v="United States"/>
    <x v="2"/>
    <x v="8"/>
    <x v="724"/>
    <n v="94952"/>
    <x v="134"/>
    <d v="2015-05-17T00:00:00"/>
    <x v="1408"/>
    <n v="5"/>
    <n v="101.74"/>
    <n v="88534"/>
    <n v="18.93"/>
    <x v="2"/>
  </r>
  <r>
    <n v="136"/>
    <s v="Dale Gillespie"/>
    <x v="0"/>
    <n v="0.09"/>
    <n v="10.98"/>
    <n v="3.37"/>
    <x v="1"/>
    <x v="0"/>
    <s v="Office Supplies"/>
    <x v="16"/>
    <s v="Small Pack"/>
    <s v="Fiskars® Softgrip Scissors"/>
    <n v="0.56999999999999995"/>
    <s v="United States"/>
    <x v="2"/>
    <x v="8"/>
    <x v="724"/>
    <n v="94952"/>
    <x v="134"/>
    <d v="2015-05-17T00:00:00"/>
    <x v="1409"/>
    <n v="8"/>
    <n v="84.52"/>
    <n v="88534"/>
    <n v="10.89"/>
    <x v="2"/>
  </r>
  <r>
    <n v="688"/>
    <s v="Ashley Reese"/>
    <x v="0"/>
    <n v="7.0000000000000007E-2"/>
    <n v="279.48"/>
    <n v="35"/>
    <x v="1"/>
    <x v="0"/>
    <s v="Office Supplies"/>
    <x v="6"/>
    <s v="Large Box"/>
    <s v="Tennsco Snap-Together Open Shelving Units, Starter Sets and Add-On Units"/>
    <n v="0.8"/>
    <s v="United States"/>
    <x v="1"/>
    <x v="6"/>
    <x v="425"/>
    <n v="63116"/>
    <x v="134"/>
    <d v="2015-05-16T00:00:00"/>
    <x v="1410"/>
    <n v="10"/>
    <n v="2716.09"/>
    <n v="88503"/>
    <n v="279.41000000000003"/>
    <x v="1"/>
  </r>
  <r>
    <n v="1042"/>
    <s v="Jerome Burch"/>
    <x v="0"/>
    <n v="0"/>
    <n v="14.42"/>
    <n v="6.75"/>
    <x v="2"/>
    <x v="0"/>
    <s v="Office Supplies"/>
    <x v="8"/>
    <s v="Medium Box"/>
    <s v="Holmes Odor Grabber"/>
    <n v="0.52"/>
    <s v="United States"/>
    <x v="2"/>
    <x v="8"/>
    <x v="725"/>
    <n v="95991"/>
    <x v="134"/>
    <d v="2015-05-17T00:00:00"/>
    <x v="1411"/>
    <n v="6"/>
    <n v="98.96"/>
    <n v="87847"/>
    <n v="14.42"/>
    <x v="2"/>
  </r>
  <r>
    <n v="1390"/>
    <s v="Hazel Jones"/>
    <x v="0"/>
    <n v="0.1"/>
    <n v="8.17"/>
    <n v="1.69"/>
    <x v="1"/>
    <x v="3"/>
    <s v="Office Supplies"/>
    <x v="7"/>
    <s v="Wrap Bag"/>
    <s v="Wirebound Message Forms, Four 2 3/4 x 5 Forms per Page, Pink Paper"/>
    <n v="0.38"/>
    <s v="United States"/>
    <x v="2"/>
    <x v="8"/>
    <x v="726"/>
    <n v="95207"/>
    <x v="134"/>
    <d v="2015-05-16T00:00:00"/>
    <x v="1412"/>
    <n v="19"/>
    <n v="145.36000000000001"/>
    <n v="88731"/>
    <n v="8.07"/>
    <x v="2"/>
  </r>
  <r>
    <n v="1390"/>
    <s v="Hazel Jones"/>
    <x v="0"/>
    <n v="0.03"/>
    <n v="110.99"/>
    <n v="2.5"/>
    <x v="1"/>
    <x v="3"/>
    <s v="Technology"/>
    <x v="12"/>
    <s v="Small Box"/>
    <s v="T18"/>
    <n v="0.56999999999999995"/>
    <s v="United States"/>
    <x v="2"/>
    <x v="8"/>
    <x v="726"/>
    <n v="95207"/>
    <x v="134"/>
    <d v="2015-05-18T00:00:00"/>
    <x v="1413"/>
    <n v="38"/>
    <n v="3616.52"/>
    <n v="88731"/>
    <n v="110.96"/>
    <x v="2"/>
  </r>
  <r>
    <n v="1721"/>
    <s v="Jennifer Zimmerman"/>
    <x v="1"/>
    <n v="0.04"/>
    <n v="12.44"/>
    <n v="6.27"/>
    <x v="1"/>
    <x v="3"/>
    <s v="Office Supplies"/>
    <x v="6"/>
    <s v="Medium Box"/>
    <s v="Eldon Simplefile® Box Office®"/>
    <n v="0.56999999999999995"/>
    <s v="United States"/>
    <x v="0"/>
    <x v="1"/>
    <x v="727"/>
    <n v="72401"/>
    <x v="134"/>
    <d v="2015-05-17T00:00:00"/>
    <x v="1414"/>
    <n v="37"/>
    <n v="464.94"/>
    <n v="90787"/>
    <n v="12.4"/>
    <x v="0"/>
  </r>
  <r>
    <n v="1723"/>
    <s v="Constance Flowers"/>
    <x v="1"/>
    <n v="0.04"/>
    <n v="12.44"/>
    <n v="6.27"/>
    <x v="1"/>
    <x v="3"/>
    <s v="Office Supplies"/>
    <x v="6"/>
    <s v="Medium Box"/>
    <s v="Eldon Simplefile® Box Office®"/>
    <n v="0.56999999999999995"/>
    <s v="United States"/>
    <x v="2"/>
    <x v="8"/>
    <x v="236"/>
    <n v="92037"/>
    <x v="134"/>
    <d v="2015-05-17T00:00:00"/>
    <x v="1415"/>
    <n v="146"/>
    <n v="1834.61"/>
    <n v="32710"/>
    <n v="12.4"/>
    <x v="2"/>
  </r>
  <r>
    <n v="2610"/>
    <s v="Tommy Lutz"/>
    <x v="1"/>
    <n v="0.09"/>
    <n v="5.4"/>
    <n v="7.78"/>
    <x v="1"/>
    <x v="3"/>
    <s v="Office Supplies"/>
    <x v="5"/>
    <s v="Small Box"/>
    <s v="3M Organizer Strips"/>
    <n v="0.37"/>
    <s v="United States"/>
    <x v="2"/>
    <x v="8"/>
    <x v="657"/>
    <n v="95616"/>
    <x v="134"/>
    <d v="2015-05-17T00:00:00"/>
    <x v="1416"/>
    <n v="9"/>
    <n v="49.24"/>
    <n v="86118"/>
    <n v="5.3100000000000005"/>
    <x v="2"/>
  </r>
  <r>
    <n v="3354"/>
    <s v="Sara Faulkner"/>
    <x v="1"/>
    <n v="0.03"/>
    <n v="28.53"/>
    <n v="1.49"/>
    <x v="1"/>
    <x v="3"/>
    <s v="Office Supplies"/>
    <x v="5"/>
    <s v="Small Box"/>
    <s v="Lock-Up Easel 'Spel-Binder'"/>
    <n v="0.38"/>
    <s v="United States"/>
    <x v="2"/>
    <x v="8"/>
    <x v="538"/>
    <n v="92231"/>
    <x v="134"/>
    <d v="2015-05-17T00:00:00"/>
    <x v="1417"/>
    <n v="7"/>
    <n v="199.53"/>
    <n v="88589"/>
    <n v="28.5"/>
    <x v="2"/>
  </r>
  <r>
    <n v="3354"/>
    <s v="Sara Faulkner"/>
    <x v="1"/>
    <n v="7.0000000000000007E-2"/>
    <n v="5.98"/>
    <n v="7.15"/>
    <x v="1"/>
    <x v="3"/>
    <s v="Office Supplies"/>
    <x v="7"/>
    <s v="Small Box"/>
    <s v="Universal Premium White Copier/Laser Paper (20Lb. and 87 Bright)"/>
    <n v="0.36"/>
    <s v="United States"/>
    <x v="2"/>
    <x v="8"/>
    <x v="538"/>
    <n v="92231"/>
    <x v="134"/>
    <d v="2015-05-18T00:00:00"/>
    <x v="1418"/>
    <n v="6"/>
    <n v="37.049999999999997"/>
    <n v="88589"/>
    <n v="5.91"/>
    <x v="2"/>
  </r>
  <r>
    <n v="2070"/>
    <s v="Kelly Collins"/>
    <x v="2"/>
    <n v="7.0000000000000007E-2"/>
    <n v="35.99"/>
    <n v="5.99"/>
    <x v="1"/>
    <x v="3"/>
    <s v="Technology"/>
    <x v="12"/>
    <s v="Wrap Bag"/>
    <s v="Accessory41"/>
    <n v="0.38"/>
    <s v="United States"/>
    <x v="1"/>
    <x v="25"/>
    <x v="728"/>
    <n v="48021"/>
    <x v="134"/>
    <d v="2015-05-20T00:00:00"/>
    <x v="1419"/>
    <n v="5"/>
    <n v="153.61000000000001"/>
    <n v="88558"/>
    <n v="35.92"/>
    <x v="1"/>
  </r>
  <r>
    <n v="2071"/>
    <s v="Victor Cherry"/>
    <x v="2"/>
    <n v="0.08"/>
    <n v="65.989999999999995"/>
    <n v="5.92"/>
    <x v="2"/>
    <x v="3"/>
    <s v="Technology"/>
    <x v="12"/>
    <s v="Small Box"/>
    <s v="i500plus"/>
    <n v="0.57999999999999996"/>
    <s v="United States"/>
    <x v="1"/>
    <x v="25"/>
    <x v="245"/>
    <n v="48336"/>
    <x v="134"/>
    <d v="2015-05-23T00:00:00"/>
    <x v="1420"/>
    <n v="20"/>
    <n v="1063.81"/>
    <n v="88558"/>
    <n v="65.91"/>
    <x v="1"/>
  </r>
  <r>
    <n v="1984"/>
    <s v="Lynne Wilcox"/>
    <x v="3"/>
    <n v="0.1"/>
    <n v="7.37"/>
    <n v="5.53"/>
    <x v="1"/>
    <x v="1"/>
    <s v="Technology"/>
    <x v="1"/>
    <s v="Small Pack"/>
    <s v="Imation 3.5&quot; Unformatted DS/HD Diskettes, 10/Box"/>
    <n v="0.69"/>
    <s v="United States"/>
    <x v="0"/>
    <x v="23"/>
    <x v="54"/>
    <n v="29915"/>
    <x v="134"/>
    <d v="2015-05-16T00:00:00"/>
    <x v="1421"/>
    <n v="38"/>
    <n v="269.33"/>
    <n v="91258"/>
    <n v="7.2700000000000005"/>
    <x v="0"/>
  </r>
  <r>
    <n v="91"/>
    <s v="Wallace Werner"/>
    <x v="1"/>
    <n v="7.0000000000000007E-2"/>
    <n v="19.84"/>
    <n v="4.0999999999999996"/>
    <x v="1"/>
    <x v="2"/>
    <s v="Office Supplies"/>
    <x v="2"/>
    <s v="Wrap Bag"/>
    <s v="Prismacolor Color Pencil Set"/>
    <n v="0.44"/>
    <s v="United States"/>
    <x v="2"/>
    <x v="8"/>
    <x v="342"/>
    <n v="94591"/>
    <x v="135"/>
    <d v="2015-05-18T00:00:00"/>
    <x v="1422"/>
    <n v="9"/>
    <n v="170.8"/>
    <n v="87175"/>
    <n v="19.77"/>
    <x v="2"/>
  </r>
  <r>
    <n v="92"/>
    <s v="Victoria Baker Hoover"/>
    <x v="1"/>
    <n v="7.0000000000000007E-2"/>
    <n v="8.34"/>
    <n v="1.43"/>
    <x v="1"/>
    <x v="2"/>
    <s v="Office Supplies"/>
    <x v="7"/>
    <s v="Wrap Bag"/>
    <s v="REDIFORM Incoming/Outgoing Call Register, 11&quot; X 8 1/2&quot;, 100 Messages"/>
    <n v="0.35"/>
    <s v="United States"/>
    <x v="0"/>
    <x v="17"/>
    <x v="729"/>
    <n v="70056"/>
    <x v="135"/>
    <d v="2015-05-19T00:00:00"/>
    <x v="1423"/>
    <n v="16"/>
    <n v="132.08000000000001"/>
    <n v="87175"/>
    <n v="8.27"/>
    <x v="0"/>
  </r>
  <r>
    <n v="92"/>
    <s v="Victoria Baker Hoover"/>
    <x v="1"/>
    <n v="0.09"/>
    <n v="4.9800000000000004"/>
    <n v="6.07"/>
    <x v="1"/>
    <x v="2"/>
    <s v="Office Supplies"/>
    <x v="7"/>
    <s v="Small Box"/>
    <s v="Xerox 1897"/>
    <n v="0.36"/>
    <s v="United States"/>
    <x v="0"/>
    <x v="17"/>
    <x v="729"/>
    <n v="70056"/>
    <x v="135"/>
    <d v="2015-05-18T00:00:00"/>
    <x v="1424"/>
    <n v="9"/>
    <n v="45.34"/>
    <n v="87175"/>
    <n v="4.8900000000000006"/>
    <x v="0"/>
  </r>
  <r>
    <n v="772"/>
    <s v="Jean Webster"/>
    <x v="2"/>
    <n v="0.02"/>
    <n v="4.0599999999999996"/>
    <n v="6.89"/>
    <x v="2"/>
    <x v="0"/>
    <s v="Office Supplies"/>
    <x v="8"/>
    <s v="Small Box"/>
    <s v="Eureka Disposable Bags for Sanitaire® Vibra Groomer I® Upright Vac"/>
    <n v="0.6"/>
    <s v="United States"/>
    <x v="3"/>
    <x v="28"/>
    <x v="113"/>
    <n v="18103"/>
    <x v="135"/>
    <d v="2015-05-21T00:00:00"/>
    <x v="1425"/>
    <n v="12"/>
    <n v="64.41"/>
    <n v="88668"/>
    <n v="4.04"/>
    <x v="3"/>
  </r>
  <r>
    <n v="772"/>
    <s v="Jean Webster"/>
    <x v="2"/>
    <n v="7.0000000000000007E-2"/>
    <n v="9.49"/>
    <n v="5.76"/>
    <x v="1"/>
    <x v="0"/>
    <s v="Technology"/>
    <x v="3"/>
    <s v="Medium Box"/>
    <s v="Sharp EL501VB Scientific Calculator, Battery Operated, 10-Digit Display, Hard Case"/>
    <n v="0.39"/>
    <s v="United States"/>
    <x v="3"/>
    <x v="28"/>
    <x v="113"/>
    <n v="18103"/>
    <x v="135"/>
    <d v="2015-05-21T00:00:00"/>
    <x v="1426"/>
    <n v="37"/>
    <n v="344.57"/>
    <n v="88668"/>
    <n v="9.42"/>
    <x v="3"/>
  </r>
  <r>
    <n v="1906"/>
    <s v="Penny Tuttle"/>
    <x v="2"/>
    <n v="7.0000000000000007E-2"/>
    <n v="172.99"/>
    <n v="19.989999999999998"/>
    <x v="1"/>
    <x v="3"/>
    <s v="Office Supplies"/>
    <x v="5"/>
    <s v="Small Box"/>
    <s v="Ibico EB-19 Dual Function Manual Binding System"/>
    <n v="0.39"/>
    <s v="United States"/>
    <x v="3"/>
    <x v="27"/>
    <x v="576"/>
    <n v="45801"/>
    <x v="135"/>
    <d v="2015-05-17T00:00:00"/>
    <x v="1427"/>
    <n v="22"/>
    <n v="3627.08"/>
    <n v="86500"/>
    <n v="172.92000000000002"/>
    <x v="3"/>
  </r>
  <r>
    <n v="1907"/>
    <s v="Amy Hall"/>
    <x v="2"/>
    <n v="0.09"/>
    <n v="7.64"/>
    <n v="1.39"/>
    <x v="1"/>
    <x v="3"/>
    <s v="Office Supplies"/>
    <x v="15"/>
    <s v="Small Box"/>
    <s v="#10- 4 1/8&quot; x 9 1/2&quot; Security-Tint Envelopes"/>
    <n v="0.36"/>
    <s v="United States"/>
    <x v="3"/>
    <x v="27"/>
    <x v="730"/>
    <n v="44052"/>
    <x v="135"/>
    <d v="2015-05-26T00:00:00"/>
    <x v="1428"/>
    <n v="1"/>
    <n v="8.34"/>
    <n v="86500"/>
    <n v="7.55"/>
    <x v="3"/>
  </r>
  <r>
    <n v="2858"/>
    <s v="Jerry Webster"/>
    <x v="4"/>
    <n v="0.06"/>
    <n v="2.94"/>
    <n v="0.96"/>
    <x v="1"/>
    <x v="3"/>
    <s v="Office Supplies"/>
    <x v="2"/>
    <s v="Wrap Bag"/>
    <s v="Newell 343"/>
    <n v="0.57999999999999996"/>
    <s v="United States"/>
    <x v="0"/>
    <x v="12"/>
    <x v="378"/>
    <n v="32259"/>
    <x v="135"/>
    <d v="2015-05-18T00:00:00"/>
    <x v="1429"/>
    <n v="3"/>
    <n v="8.7899999999999991"/>
    <n v="88279"/>
    <n v="2.88"/>
    <x v="0"/>
  </r>
  <r>
    <n v="3132"/>
    <s v="Anita Kang"/>
    <x v="4"/>
    <n v="0.04"/>
    <n v="62.05"/>
    <n v="3.99"/>
    <x v="1"/>
    <x v="3"/>
    <s v="Office Supplies"/>
    <x v="8"/>
    <s v="Small Box"/>
    <s v="Acco Smartsocket™ Table Surge Protector, 6 Color-Coded Adapter Outlets"/>
    <n v="0.55000000000000004"/>
    <s v="United States"/>
    <x v="1"/>
    <x v="10"/>
    <x v="731"/>
    <n v="60060"/>
    <x v="135"/>
    <d v="2015-05-18T00:00:00"/>
    <x v="1430"/>
    <n v="40"/>
    <n v="2382.7199999999998"/>
    <n v="86794"/>
    <n v="62.01"/>
    <x v="1"/>
  </r>
  <r>
    <n v="3113"/>
    <s v="Wayne English"/>
    <x v="3"/>
    <n v="7.0000000000000007E-2"/>
    <n v="34.54"/>
    <n v="14.72"/>
    <x v="1"/>
    <x v="3"/>
    <s v="Office Supplies"/>
    <x v="5"/>
    <s v="Small Box"/>
    <s v="GBC Recycled Grain Textured Covers"/>
    <n v="0.37"/>
    <s v="United States"/>
    <x v="0"/>
    <x v="17"/>
    <x v="732"/>
    <n v="70560"/>
    <x v="135"/>
    <d v="2015-05-18T00:00:00"/>
    <x v="1431"/>
    <n v="17"/>
    <n v="574.97"/>
    <n v="86860"/>
    <n v="34.47"/>
    <x v="0"/>
  </r>
  <r>
    <n v="3113"/>
    <s v="Wayne English"/>
    <x v="3"/>
    <n v="0.02"/>
    <n v="12.28"/>
    <n v="6.47"/>
    <x v="1"/>
    <x v="3"/>
    <s v="Office Supplies"/>
    <x v="7"/>
    <s v="Small Box"/>
    <s v="Xerox 1881"/>
    <n v="0.38"/>
    <s v="United States"/>
    <x v="0"/>
    <x v="17"/>
    <x v="732"/>
    <n v="70560"/>
    <x v="135"/>
    <d v="2015-05-17T00:00:00"/>
    <x v="1432"/>
    <n v="9"/>
    <n v="115.22"/>
    <n v="86860"/>
    <n v="12.26"/>
    <x v="0"/>
  </r>
  <r>
    <n v="3113"/>
    <s v="Wayne English"/>
    <x v="3"/>
    <n v="0.06"/>
    <n v="34.58"/>
    <n v="8.99"/>
    <x v="2"/>
    <x v="3"/>
    <s v="Office Supplies"/>
    <x v="2"/>
    <s v="Small Pack"/>
    <s v="Panasonic KP-350BK Electric Pencil Sharpener with Auto Stop"/>
    <n v="0.56000000000000005"/>
    <s v="United States"/>
    <x v="0"/>
    <x v="17"/>
    <x v="732"/>
    <n v="70560"/>
    <x v="135"/>
    <d v="2015-05-19T00:00:00"/>
    <x v="1433"/>
    <n v="13"/>
    <n v="456.58"/>
    <n v="86860"/>
    <n v="34.519999999999996"/>
    <x v="0"/>
  </r>
  <r>
    <n v="2035"/>
    <s v="Jon Ward"/>
    <x v="0"/>
    <n v="0.1"/>
    <n v="1.89"/>
    <n v="0.76"/>
    <x v="1"/>
    <x v="1"/>
    <s v="Office Supplies"/>
    <x v="14"/>
    <s v="Wrap Bag"/>
    <s v="Revere Boxed Rubber Bands by Revere"/>
    <n v="0.83"/>
    <s v="United States"/>
    <x v="0"/>
    <x v="12"/>
    <x v="151"/>
    <n v="33403"/>
    <x v="136"/>
    <d v="2015-05-20T00:00:00"/>
    <x v="1434"/>
    <n v="20"/>
    <n v="36.72"/>
    <n v="87117"/>
    <n v="1.7899999999999998"/>
    <x v="0"/>
  </r>
  <r>
    <n v="1554"/>
    <s v="Joan Floyd"/>
    <x v="1"/>
    <n v="0.04"/>
    <n v="10.98"/>
    <n v="3.99"/>
    <x v="1"/>
    <x v="0"/>
    <s v="Office Supplies"/>
    <x v="8"/>
    <s v="Small Box"/>
    <s v="Staples Surge Protector 6 outlet"/>
    <n v="0.57999999999999996"/>
    <s v="United States"/>
    <x v="0"/>
    <x v="0"/>
    <x v="314"/>
    <n v="39503"/>
    <x v="136"/>
    <d v="2015-05-18T00:00:00"/>
    <x v="1435"/>
    <n v="15"/>
    <n v="172.22"/>
    <n v="87485"/>
    <n v="10.940000000000001"/>
    <x v="0"/>
  </r>
  <r>
    <n v="3086"/>
    <s v="Ted Durham"/>
    <x v="1"/>
    <n v="0.05"/>
    <n v="39.99"/>
    <n v="10.25"/>
    <x v="2"/>
    <x v="1"/>
    <s v="Technology"/>
    <x v="1"/>
    <s v="Small Box"/>
    <s v="Zoom V.92 V.44 PCI Internal Controllerless FaxModem"/>
    <n v="0.55000000000000004"/>
    <s v="United States"/>
    <x v="0"/>
    <x v="12"/>
    <x v="733"/>
    <n v="34287"/>
    <x v="136"/>
    <d v="2015-05-19T00:00:00"/>
    <x v="1436"/>
    <n v="3"/>
    <n v="130.91"/>
    <n v="88380"/>
    <n v="39.940000000000005"/>
    <x v="0"/>
  </r>
  <r>
    <n v="487"/>
    <s v="Molly Vincent"/>
    <x v="4"/>
    <n v="0.1"/>
    <n v="3.36"/>
    <n v="6.27"/>
    <x v="2"/>
    <x v="3"/>
    <s v="Office Supplies"/>
    <x v="5"/>
    <s v="Small Box"/>
    <s v="Cardinal Poly Pocket Divider Pockets for Ring Binders"/>
    <n v="0.4"/>
    <s v="United States"/>
    <x v="3"/>
    <x v="29"/>
    <x v="70"/>
    <n v="4073"/>
    <x v="136"/>
    <d v="2015-05-19T00:00:00"/>
    <x v="1437"/>
    <n v="5"/>
    <n v="20.87"/>
    <n v="91063"/>
    <n v="3.26"/>
    <x v="3"/>
  </r>
  <r>
    <n v="488"/>
    <s v="Ronnie Creech"/>
    <x v="4"/>
    <n v="7.0000000000000007E-2"/>
    <n v="12.28"/>
    <n v="4.8600000000000003"/>
    <x v="1"/>
    <x v="3"/>
    <s v="Office Supplies"/>
    <x v="7"/>
    <s v="Small Box"/>
    <s v="Xerox 1933"/>
    <n v="0.38"/>
    <s v="United States"/>
    <x v="3"/>
    <x v="29"/>
    <x v="694"/>
    <n v="4106"/>
    <x v="136"/>
    <d v="2015-05-20T00:00:00"/>
    <x v="1438"/>
    <n v="2"/>
    <n v="25.7"/>
    <n v="91063"/>
    <n v="12.209999999999999"/>
    <x v="3"/>
  </r>
  <r>
    <n v="489"/>
    <s v="Eileen Cheek"/>
    <x v="4"/>
    <n v="0.09"/>
    <n v="20.99"/>
    <n v="0.99"/>
    <x v="1"/>
    <x v="3"/>
    <s v="Technology"/>
    <x v="12"/>
    <s v="Wrap Bag"/>
    <s v="Accessory25"/>
    <n v="0.56999999999999995"/>
    <s v="United States"/>
    <x v="3"/>
    <x v="35"/>
    <x v="734"/>
    <n v="2062"/>
    <x v="136"/>
    <d v="2015-05-18T00:00:00"/>
    <x v="1439"/>
    <n v="14"/>
    <n v="229.57"/>
    <n v="91063"/>
    <n v="20.9"/>
    <x v="3"/>
  </r>
  <r>
    <n v="266"/>
    <s v="Ross Frederick"/>
    <x v="3"/>
    <n v="0"/>
    <n v="73.98"/>
    <n v="12.14"/>
    <x v="2"/>
    <x v="3"/>
    <s v="Technology"/>
    <x v="1"/>
    <s v="Small Box"/>
    <s v="Keytronic 105-Key Spanish Keyboard"/>
    <n v="0.67"/>
    <s v="United States"/>
    <x v="1"/>
    <x v="18"/>
    <x v="723"/>
    <n v="78207"/>
    <x v="136"/>
    <d v="2015-05-20T00:00:00"/>
    <x v="1440"/>
    <n v="17"/>
    <n v="1300.81"/>
    <n v="90593"/>
    <n v="73.98"/>
    <x v="1"/>
  </r>
  <r>
    <n v="1433"/>
    <s v="Frances Jackson"/>
    <x v="1"/>
    <n v="7.0000000000000007E-2"/>
    <n v="300.98"/>
    <n v="64.73"/>
    <x v="0"/>
    <x v="3"/>
    <s v="Furniture"/>
    <x v="9"/>
    <s v="Jumbo Drum"/>
    <s v="Global Leather and Oak Executive Chair, Black"/>
    <n v="0.56000000000000005"/>
    <s v="United States"/>
    <x v="1"/>
    <x v="2"/>
    <x v="423"/>
    <n v="47130"/>
    <x v="137"/>
    <d v="2015-05-21T00:00:00"/>
    <x v="1441"/>
    <n v="14"/>
    <n v="4285.5600000000004"/>
    <n v="86828"/>
    <n v="300.91000000000003"/>
    <x v="1"/>
  </r>
  <r>
    <n v="1433"/>
    <s v="Frances Jackson"/>
    <x v="1"/>
    <n v="0.01"/>
    <n v="20.98"/>
    <n v="45"/>
    <x v="0"/>
    <x v="3"/>
    <s v="Office Supplies"/>
    <x v="6"/>
    <s v="Jumbo Drum"/>
    <s v="Tennsco Lockers, Sand"/>
    <n v="0.61"/>
    <s v="United States"/>
    <x v="1"/>
    <x v="2"/>
    <x v="423"/>
    <n v="47130"/>
    <x v="137"/>
    <d v="2015-05-19T00:00:00"/>
    <x v="1442"/>
    <n v="28"/>
    <n v="631.37"/>
    <n v="86828"/>
    <n v="20.97"/>
    <x v="1"/>
  </r>
  <r>
    <n v="2431"/>
    <s v="Troy Cassidy"/>
    <x v="1"/>
    <n v="7.0000000000000007E-2"/>
    <n v="155.06"/>
    <n v="7.07"/>
    <x v="1"/>
    <x v="1"/>
    <s v="Office Supplies"/>
    <x v="6"/>
    <s v="Small Box"/>
    <s v="Dual Level, Single-Width Filing Carts"/>
    <n v="0.59"/>
    <s v="United States"/>
    <x v="2"/>
    <x v="8"/>
    <x v="10"/>
    <n v="90004"/>
    <x v="137"/>
    <d v="2015-05-19T00:00:00"/>
    <x v="1443"/>
    <n v="14"/>
    <n v="2039.07"/>
    <n v="5920"/>
    <n v="154.99"/>
    <x v="2"/>
  </r>
  <r>
    <n v="2432"/>
    <s v="Lindsay Tate"/>
    <x v="1"/>
    <n v="7.0000000000000007E-2"/>
    <n v="155.06"/>
    <n v="7.07"/>
    <x v="1"/>
    <x v="1"/>
    <s v="Office Supplies"/>
    <x v="6"/>
    <s v="Small Box"/>
    <s v="Dual Level, Single-Width Filing Carts"/>
    <n v="0.59"/>
    <s v="United States"/>
    <x v="1"/>
    <x v="19"/>
    <x v="735"/>
    <n v="73110"/>
    <x v="137"/>
    <d v="2015-05-19T00:00:00"/>
    <x v="1444"/>
    <n v="3"/>
    <n v="436.94"/>
    <n v="89096"/>
    <n v="154.99"/>
    <x v="1"/>
  </r>
  <r>
    <n v="3264"/>
    <s v="Becky Puckett"/>
    <x v="4"/>
    <n v="0.04"/>
    <n v="9.99"/>
    <n v="11.59"/>
    <x v="1"/>
    <x v="3"/>
    <s v="Office Supplies"/>
    <x v="7"/>
    <s v="Small Box"/>
    <s v="Hammermill Color Copier Paper (28Lb. and 96 Bright)"/>
    <n v="0.4"/>
    <s v="United States"/>
    <x v="2"/>
    <x v="8"/>
    <x v="736"/>
    <n v="95501"/>
    <x v="137"/>
    <d v="2015-05-21T00:00:00"/>
    <x v="1445"/>
    <n v="5"/>
    <n v="52.09"/>
    <n v="89835"/>
    <n v="9.9500000000000011"/>
    <x v="2"/>
  </r>
  <r>
    <n v="918"/>
    <s v="Kerry Jernigan"/>
    <x v="0"/>
    <n v="0.09"/>
    <n v="58.14"/>
    <n v="36.61"/>
    <x v="0"/>
    <x v="3"/>
    <s v="Furniture"/>
    <x v="10"/>
    <s v="Jumbo Box"/>
    <s v="O'Sullivan 3-Shelf Heavy-Duty Bookcases"/>
    <n v="0.61"/>
    <s v="United States"/>
    <x v="2"/>
    <x v="8"/>
    <x v="617"/>
    <n v="91730"/>
    <x v="138"/>
    <d v="2015-05-21T00:00:00"/>
    <x v="1446"/>
    <n v="39"/>
    <n v="2115.06"/>
    <n v="90493"/>
    <n v="58.05"/>
    <x v="2"/>
  </r>
  <r>
    <n v="2973"/>
    <s v="Sally Liu"/>
    <x v="0"/>
    <n v="0.1"/>
    <n v="442.14"/>
    <n v="14.7"/>
    <x v="0"/>
    <x v="2"/>
    <s v="Technology"/>
    <x v="3"/>
    <s v="Jumbo Drum"/>
    <s v="Okidata ML390 Turbo Dot Matrix Printers"/>
    <n v="0.56000000000000005"/>
    <s v="United States"/>
    <x v="1"/>
    <x v="30"/>
    <x v="622"/>
    <n v="53151"/>
    <x v="138"/>
    <d v="2015-05-21T00:00:00"/>
    <x v="1447"/>
    <n v="6"/>
    <n v="2411.4299999999998"/>
    <n v="87187"/>
    <n v="442.03999999999996"/>
    <x v="1"/>
  </r>
  <r>
    <n v="1159"/>
    <s v="Arlene Weeks"/>
    <x v="1"/>
    <n v="0.04"/>
    <n v="100.98"/>
    <n v="35.840000000000003"/>
    <x v="0"/>
    <x v="1"/>
    <s v="Furniture"/>
    <x v="10"/>
    <s v="Jumbo Box"/>
    <s v="Bush Westfield Collection Bookcases, Fully Assembled"/>
    <n v="0.62"/>
    <s v="United States"/>
    <x v="3"/>
    <x v="33"/>
    <x v="737"/>
    <n v="7086"/>
    <x v="138"/>
    <d v="2015-05-21T00:00:00"/>
    <x v="1448"/>
    <n v="1"/>
    <n v="110.75"/>
    <n v="90854"/>
    <n v="100.94"/>
    <x v="3"/>
  </r>
  <r>
    <n v="2346"/>
    <s v="Sylvia Kumar"/>
    <x v="1"/>
    <n v="0.1"/>
    <n v="218.75"/>
    <n v="69.64"/>
    <x v="0"/>
    <x v="3"/>
    <s v="Furniture"/>
    <x v="0"/>
    <s v="Jumbo Box"/>
    <s v="BoxOffice By Design Rectangular and Half-Moon Meeting Room Tables"/>
    <n v="0.77"/>
    <s v="United States"/>
    <x v="0"/>
    <x v="32"/>
    <x v="86"/>
    <n v="40258"/>
    <x v="138"/>
    <d v="2015-05-21T00:00:00"/>
    <x v="1449"/>
    <n v="17"/>
    <n v="2805.18"/>
    <n v="89505"/>
    <n v="218.65"/>
    <x v="0"/>
  </r>
  <r>
    <n v="2825"/>
    <s v="Carole Rosen"/>
    <x v="2"/>
    <n v="0.02"/>
    <n v="27.48"/>
    <n v="4"/>
    <x v="1"/>
    <x v="1"/>
    <s v="Technology"/>
    <x v="1"/>
    <s v="Small Box"/>
    <s v="Belkin MediaBoard 104- Keyboard"/>
    <n v="0.75"/>
    <s v="United States"/>
    <x v="2"/>
    <x v="37"/>
    <x v="738"/>
    <n v="83701"/>
    <x v="138"/>
    <d v="2015-05-27T00:00:00"/>
    <x v="1450"/>
    <n v="3"/>
    <n v="87.21"/>
    <n v="89497"/>
    <n v="27.46"/>
    <x v="2"/>
  </r>
  <r>
    <n v="2825"/>
    <s v="Carole Rosen"/>
    <x v="2"/>
    <n v="0.08"/>
    <n v="10.06"/>
    <n v="2.06"/>
    <x v="1"/>
    <x v="1"/>
    <s v="Office Supplies"/>
    <x v="7"/>
    <s v="Wrap Bag"/>
    <s v="Riverleaf Stik-Withit® Designer Note Cubes®"/>
    <n v="0.39"/>
    <s v="United States"/>
    <x v="2"/>
    <x v="37"/>
    <x v="738"/>
    <n v="83701"/>
    <x v="138"/>
    <d v="2015-05-24T00:00:00"/>
    <x v="1451"/>
    <n v="4"/>
    <n v="40.15"/>
    <n v="89497"/>
    <n v="9.98"/>
    <x v="2"/>
  </r>
  <r>
    <n v="699"/>
    <s v="Jenny Gold"/>
    <x v="4"/>
    <n v="0.1"/>
    <n v="4.26"/>
    <n v="1.2"/>
    <x v="1"/>
    <x v="1"/>
    <s v="Office Supplies"/>
    <x v="2"/>
    <s v="Wrap Bag"/>
    <s v="Dixon Prang® Watercolor Pencils, 10-Color Set with Brush"/>
    <n v="0.44"/>
    <s v="United States"/>
    <x v="2"/>
    <x v="8"/>
    <x v="10"/>
    <n v="90041"/>
    <x v="138"/>
    <d v="2015-05-21T00:00:00"/>
    <x v="1452"/>
    <n v="88"/>
    <n v="351.56"/>
    <n v="3042"/>
    <n v="4.16"/>
    <x v="2"/>
  </r>
  <r>
    <n v="700"/>
    <s v="Joseph Grossman"/>
    <x v="4"/>
    <n v="0.1"/>
    <n v="4.26"/>
    <n v="1.2"/>
    <x v="1"/>
    <x v="1"/>
    <s v="Office Supplies"/>
    <x v="2"/>
    <s v="Wrap Bag"/>
    <s v="Dixon Prang® Watercolor Pencils, 10-Color Set with Brush"/>
    <n v="0.44"/>
    <s v="United States"/>
    <x v="2"/>
    <x v="8"/>
    <x v="323"/>
    <n v="93454"/>
    <x v="138"/>
    <d v="2015-05-21T00:00:00"/>
    <x v="1453"/>
    <n v="22"/>
    <n v="87.89"/>
    <n v="87980"/>
    <n v="4.16"/>
    <x v="2"/>
  </r>
  <r>
    <n v="1106"/>
    <s v="Maxine Collier Grady"/>
    <x v="4"/>
    <n v="0.04"/>
    <n v="6.35"/>
    <n v="1.02"/>
    <x v="1"/>
    <x v="0"/>
    <s v="Office Supplies"/>
    <x v="7"/>
    <s v="Wrap Bag"/>
    <s v="Telephone Message Books with Fax/Mobile Section, 5 1/2&quot; x 3 3/16&quot;"/>
    <n v="0.39"/>
    <s v="United States"/>
    <x v="1"/>
    <x v="18"/>
    <x v="136"/>
    <n v="75220"/>
    <x v="138"/>
    <d v="2015-05-23T00:00:00"/>
    <x v="1454"/>
    <n v="52"/>
    <n v="318.47000000000003"/>
    <n v="20261"/>
    <n v="6.31"/>
    <x v="1"/>
  </r>
  <r>
    <n v="1108"/>
    <s v="Dwight Bishop"/>
    <x v="4"/>
    <n v="0.09"/>
    <n v="31.74"/>
    <n v="12.62"/>
    <x v="2"/>
    <x v="0"/>
    <s v="Office Supplies"/>
    <x v="5"/>
    <s v="Small Box"/>
    <s v="GBC Wire Binding Strips"/>
    <n v="0.37"/>
    <s v="United States"/>
    <x v="1"/>
    <x v="18"/>
    <x v="581"/>
    <n v="75146"/>
    <x v="138"/>
    <d v="2015-05-20T00:00:00"/>
    <x v="1455"/>
    <n v="9"/>
    <n v="270.55"/>
    <n v="86409"/>
    <n v="31.65"/>
    <x v="1"/>
  </r>
  <r>
    <n v="1108"/>
    <s v="Dwight Bishop"/>
    <x v="4"/>
    <n v="0.04"/>
    <n v="6.35"/>
    <n v="1.02"/>
    <x v="1"/>
    <x v="0"/>
    <s v="Office Supplies"/>
    <x v="7"/>
    <s v="Wrap Bag"/>
    <s v="Telephone Message Books with Fax/Mobile Section, 5 1/2&quot; x 3 3/16&quot;"/>
    <n v="0.39"/>
    <s v="United States"/>
    <x v="1"/>
    <x v="18"/>
    <x v="581"/>
    <n v="75146"/>
    <x v="138"/>
    <d v="2015-05-23T00:00:00"/>
    <x v="1456"/>
    <n v="13"/>
    <n v="79.62"/>
    <n v="86409"/>
    <n v="6.31"/>
    <x v="1"/>
  </r>
  <r>
    <n v="1108"/>
    <s v="Dwight Bishop"/>
    <x v="4"/>
    <n v="0.02"/>
    <n v="65.989999999999995"/>
    <n v="8.99"/>
    <x v="2"/>
    <x v="0"/>
    <s v="Technology"/>
    <x v="12"/>
    <s v="Small Box"/>
    <s v="Talkabout T8367"/>
    <n v="0.56000000000000005"/>
    <s v="United States"/>
    <x v="1"/>
    <x v="18"/>
    <x v="581"/>
    <n v="75146"/>
    <x v="138"/>
    <d v="2015-05-21T00:00:00"/>
    <x v="1457"/>
    <n v="8"/>
    <n v="479.79"/>
    <n v="86409"/>
    <n v="65.97"/>
    <x v="1"/>
  </r>
  <r>
    <n v="1974"/>
    <s v="Robert Brantley"/>
    <x v="4"/>
    <n v="0.09"/>
    <n v="20.48"/>
    <n v="6.32"/>
    <x v="1"/>
    <x v="1"/>
    <s v="Office Supplies"/>
    <x v="8"/>
    <s v="Small Box"/>
    <s v="Kensington 6 Outlet Guardian Standard Surge Protector"/>
    <n v="0.57999999999999996"/>
    <s v="United States"/>
    <x v="1"/>
    <x v="25"/>
    <x v="739"/>
    <n v="48127"/>
    <x v="138"/>
    <d v="2015-05-21T00:00:00"/>
    <x v="1458"/>
    <n v="5"/>
    <n v="99.02"/>
    <n v="89040"/>
    <n v="20.39"/>
    <x v="1"/>
  </r>
  <r>
    <n v="1974"/>
    <s v="Robert Brantley"/>
    <x v="4"/>
    <n v="0.06"/>
    <n v="15.67"/>
    <n v="1.39"/>
    <x v="1"/>
    <x v="1"/>
    <s v="Office Supplies"/>
    <x v="15"/>
    <s v="Small Box"/>
    <s v="#10 White Business Envelopes,4 1/8 x 9 1/2"/>
    <n v="0.38"/>
    <s v="United States"/>
    <x v="1"/>
    <x v="25"/>
    <x v="739"/>
    <n v="48127"/>
    <x v="138"/>
    <d v="2015-05-21T00:00:00"/>
    <x v="1459"/>
    <n v="3"/>
    <n v="46.4"/>
    <n v="89040"/>
    <n v="15.61"/>
    <x v="1"/>
  </r>
  <r>
    <n v="2159"/>
    <s v="Wesley Field"/>
    <x v="4"/>
    <n v="0.08"/>
    <n v="30.98"/>
    <n v="8.74"/>
    <x v="1"/>
    <x v="3"/>
    <s v="Office Supplies"/>
    <x v="7"/>
    <s v="Small Box"/>
    <s v="Xerox 1979"/>
    <n v="0.4"/>
    <s v="United States"/>
    <x v="1"/>
    <x v="25"/>
    <x v="740"/>
    <n v="48185"/>
    <x v="138"/>
    <d v="2015-05-21T00:00:00"/>
    <x v="1460"/>
    <n v="25"/>
    <n v="727.2"/>
    <n v="90387"/>
    <n v="30.900000000000002"/>
    <x v="1"/>
  </r>
  <r>
    <n v="2162"/>
    <s v="Brenda Jain"/>
    <x v="4"/>
    <n v="0.09"/>
    <n v="159.31"/>
    <n v="60"/>
    <x v="0"/>
    <x v="3"/>
    <s v="Furniture"/>
    <x v="0"/>
    <s v="Jumbo Drum"/>
    <s v="Hon Non-Folding Utility Tables"/>
    <n v="0.55000000000000004"/>
    <s v="United States"/>
    <x v="3"/>
    <x v="28"/>
    <x v="741"/>
    <n v="16146"/>
    <x v="138"/>
    <d v="2015-05-22T00:00:00"/>
    <x v="1461"/>
    <n v="41"/>
    <n v="6173.42"/>
    <n v="90387"/>
    <n v="159.22"/>
    <x v="3"/>
  </r>
  <r>
    <n v="2162"/>
    <s v="Brenda Jain"/>
    <x v="4"/>
    <n v="0.06"/>
    <n v="55.99"/>
    <n v="5"/>
    <x v="1"/>
    <x v="3"/>
    <s v="Technology"/>
    <x v="12"/>
    <s v="Small Pack"/>
    <s v="Accessory36"/>
    <n v="0.83"/>
    <s v="United States"/>
    <x v="3"/>
    <x v="28"/>
    <x v="741"/>
    <n v="16146"/>
    <x v="138"/>
    <d v="2015-05-22T00:00:00"/>
    <x v="1462"/>
    <n v="33"/>
    <n v="1553.7"/>
    <n v="90387"/>
    <n v="55.93"/>
    <x v="3"/>
  </r>
  <r>
    <n v="871"/>
    <s v="Sandy Ellington"/>
    <x v="3"/>
    <n v="0.01"/>
    <n v="5.94"/>
    <n v="9.92"/>
    <x v="1"/>
    <x v="2"/>
    <s v="Office Supplies"/>
    <x v="5"/>
    <s v="Small Box"/>
    <s v="Storex Dura Pro™ Binders"/>
    <n v="0.38"/>
    <s v="United States"/>
    <x v="2"/>
    <x v="26"/>
    <x v="471"/>
    <n v="89502"/>
    <x v="138"/>
    <d v="2015-05-23T00:00:00"/>
    <x v="1463"/>
    <n v="12"/>
    <n v="74.77"/>
    <n v="90578"/>
    <n v="5.9300000000000006"/>
    <x v="2"/>
  </r>
  <r>
    <n v="871"/>
    <s v="Sandy Ellington"/>
    <x v="3"/>
    <n v="0"/>
    <n v="6.48"/>
    <n v="5.1100000000000003"/>
    <x v="1"/>
    <x v="2"/>
    <s v="Office Supplies"/>
    <x v="7"/>
    <s v="Small Box"/>
    <s v="Xerox 231"/>
    <n v="0.37"/>
    <s v="United States"/>
    <x v="2"/>
    <x v="26"/>
    <x v="471"/>
    <n v="89502"/>
    <x v="138"/>
    <d v="2015-05-22T00:00:00"/>
    <x v="1464"/>
    <n v="18"/>
    <n v="127.81"/>
    <n v="90578"/>
    <n v="6.48"/>
    <x v="2"/>
  </r>
  <r>
    <n v="922"/>
    <s v="Dolores Abrams"/>
    <x v="3"/>
    <n v="0.01"/>
    <n v="65.989999999999995"/>
    <n v="8.99"/>
    <x v="2"/>
    <x v="0"/>
    <s v="Technology"/>
    <x v="12"/>
    <s v="Small Box"/>
    <s v="5180"/>
    <n v="0.56000000000000005"/>
    <s v="United States"/>
    <x v="2"/>
    <x v="8"/>
    <x v="617"/>
    <n v="91730"/>
    <x v="138"/>
    <d v="2015-05-21T00:00:00"/>
    <x v="1465"/>
    <n v="14"/>
    <n v="782"/>
    <n v="87135"/>
    <n v="65.97999999999999"/>
    <x v="2"/>
  </r>
  <r>
    <n v="1708"/>
    <s v="Lillian Day"/>
    <x v="3"/>
    <n v="0.03"/>
    <n v="205.99"/>
    <n v="3"/>
    <x v="1"/>
    <x v="0"/>
    <s v="Technology"/>
    <x v="12"/>
    <s v="Small Box"/>
    <s v="6185"/>
    <n v="0.57999999999999996"/>
    <s v="United States"/>
    <x v="3"/>
    <x v="27"/>
    <x v="149"/>
    <n v="44118"/>
    <x v="138"/>
    <d v="2015-05-21T00:00:00"/>
    <x v="1466"/>
    <n v="29"/>
    <n v="5319.35"/>
    <n v="88784"/>
    <n v="205.96"/>
    <x v="3"/>
  </r>
  <r>
    <n v="276"/>
    <s v="Lucille Rankin"/>
    <x v="0"/>
    <n v="0.04"/>
    <n v="1.98"/>
    <n v="0.7"/>
    <x v="2"/>
    <x v="3"/>
    <s v="Office Supplies"/>
    <x v="14"/>
    <s v="Wrap Bag"/>
    <s v="Brites Rubber Bands, 1 1/2 oz. Box"/>
    <n v="0.83"/>
    <s v="United States"/>
    <x v="3"/>
    <x v="22"/>
    <x v="385"/>
    <n v="6111"/>
    <x v="139"/>
    <d v="2015-05-22T00:00:00"/>
    <x v="1467"/>
    <n v="3"/>
    <n v="8.3000000000000007"/>
    <n v="89291"/>
    <n v="1.94"/>
    <x v="3"/>
  </r>
  <r>
    <n v="282"/>
    <s v="Vickie Andrews"/>
    <x v="0"/>
    <n v="0.03"/>
    <n v="55.99"/>
    <n v="5"/>
    <x v="1"/>
    <x v="3"/>
    <s v="Technology"/>
    <x v="12"/>
    <s v="Small Pack"/>
    <s v="Accessory36"/>
    <n v="0.83"/>
    <s v="United States"/>
    <x v="3"/>
    <x v="33"/>
    <x v="742"/>
    <n v="7109"/>
    <x v="139"/>
    <d v="2015-05-22T00:00:00"/>
    <x v="1468"/>
    <n v="9"/>
    <n v="416.95"/>
    <n v="89291"/>
    <n v="55.96"/>
    <x v="3"/>
  </r>
  <r>
    <n v="825"/>
    <s v="Marvin Hunt"/>
    <x v="0"/>
    <n v="0"/>
    <n v="11.97"/>
    <n v="4.9800000000000004"/>
    <x v="1"/>
    <x v="2"/>
    <s v="Office Supplies"/>
    <x v="8"/>
    <s v="Small Box"/>
    <s v="Staples 6 Outlet Surge"/>
    <n v="0.57999999999999996"/>
    <s v="United States"/>
    <x v="1"/>
    <x v="18"/>
    <x v="743"/>
    <n v="79605"/>
    <x v="139"/>
    <d v="2015-05-24T00:00:00"/>
    <x v="1469"/>
    <n v="4"/>
    <n v="53.3"/>
    <n v="89258"/>
    <n v="11.97"/>
    <x v="1"/>
  </r>
  <r>
    <n v="406"/>
    <s v="June Frank Hammond"/>
    <x v="1"/>
    <n v="0.03"/>
    <n v="4.9800000000000004"/>
    <n v="0.8"/>
    <x v="1"/>
    <x v="0"/>
    <s v="Office Supplies"/>
    <x v="7"/>
    <s v="Wrap Bag"/>
    <s v="Rediform S.O.S. Phone Message Books"/>
    <n v="0.36"/>
    <s v="United States"/>
    <x v="3"/>
    <x v="33"/>
    <x v="744"/>
    <n v="8360"/>
    <x v="139"/>
    <d v="2015-05-22T00:00:00"/>
    <x v="1470"/>
    <n v="15"/>
    <n v="72.760000000000005"/>
    <n v="87804"/>
    <n v="4.95"/>
    <x v="3"/>
  </r>
  <r>
    <n v="1106"/>
    <s v="Maxine Collier Grady"/>
    <x v="1"/>
    <n v="0.01"/>
    <n v="9.31"/>
    <n v="3.98"/>
    <x v="1"/>
    <x v="0"/>
    <s v="Office Supplies"/>
    <x v="16"/>
    <s v="Small Pack"/>
    <s v="Acme® Forged Steel Scissors with Black Enamel Handles"/>
    <n v="0.56000000000000005"/>
    <s v="United States"/>
    <x v="1"/>
    <x v="18"/>
    <x v="136"/>
    <n v="75220"/>
    <x v="139"/>
    <d v="2015-05-22T00:00:00"/>
    <x v="1471"/>
    <n v="61"/>
    <n v="586.96"/>
    <n v="646"/>
    <n v="9.3000000000000007"/>
    <x v="1"/>
  </r>
  <r>
    <n v="1107"/>
    <s v="Joanna Keith"/>
    <x v="1"/>
    <n v="0.01"/>
    <n v="9.31"/>
    <n v="3.98"/>
    <x v="1"/>
    <x v="0"/>
    <s v="Office Supplies"/>
    <x v="16"/>
    <s v="Small Pack"/>
    <s v="Acme® Forged Steel Scissors with Black Enamel Handles"/>
    <n v="0.56000000000000005"/>
    <s v="United States"/>
    <x v="1"/>
    <x v="18"/>
    <x v="745"/>
    <n v="77566"/>
    <x v="139"/>
    <d v="2015-05-22T00:00:00"/>
    <x v="1472"/>
    <n v="15"/>
    <n v="144.33000000000001"/>
    <n v="86411"/>
    <n v="9.3000000000000007"/>
    <x v="1"/>
  </r>
  <r>
    <n v="820"/>
    <s v="Catherine Mullins"/>
    <x v="2"/>
    <n v="0.09"/>
    <n v="5.84"/>
    <n v="0.83"/>
    <x v="1"/>
    <x v="0"/>
    <s v="Office Supplies"/>
    <x v="2"/>
    <s v="Wrap Bag"/>
    <s v="Avery Hi-Liter® Smear-Safe Highlighters"/>
    <n v="0.49"/>
    <s v="United States"/>
    <x v="2"/>
    <x v="4"/>
    <x v="746"/>
    <n v="99362"/>
    <x v="139"/>
    <d v="2015-05-25T00:00:00"/>
    <x v="1473"/>
    <n v="1"/>
    <n v="5.9"/>
    <n v="90244"/>
    <n v="5.75"/>
    <x v="2"/>
  </r>
  <r>
    <n v="1527"/>
    <s v="Neil Parker"/>
    <x v="2"/>
    <n v="0.09"/>
    <n v="50.98"/>
    <n v="6.5"/>
    <x v="1"/>
    <x v="2"/>
    <s v="Technology"/>
    <x v="1"/>
    <s v="Small Box"/>
    <s v="Microsoft Natural Multimedia Keyboard"/>
    <n v="0.73"/>
    <s v="United States"/>
    <x v="0"/>
    <x v="16"/>
    <x v="72"/>
    <n v="35601"/>
    <x v="139"/>
    <d v="2015-05-28T00:00:00"/>
    <x v="1474"/>
    <n v="28"/>
    <n v="1395.41"/>
    <n v="86815"/>
    <n v="50.889999999999993"/>
    <x v="0"/>
  </r>
  <r>
    <n v="3319"/>
    <s v="Marlene Davidson"/>
    <x v="2"/>
    <n v="0.03"/>
    <n v="20.98"/>
    <n v="1.49"/>
    <x v="1"/>
    <x v="0"/>
    <s v="Office Supplies"/>
    <x v="5"/>
    <s v="Small Box"/>
    <s v="Avery Legal 4-Ring Binder"/>
    <n v="0.35"/>
    <s v="United States"/>
    <x v="0"/>
    <x v="34"/>
    <x v="120"/>
    <n v="37075"/>
    <x v="139"/>
    <d v="2015-05-21T00:00:00"/>
    <x v="1475"/>
    <n v="20"/>
    <n v="431.43"/>
    <n v="90104"/>
    <n v="20.95"/>
    <x v="0"/>
  </r>
  <r>
    <n v="1129"/>
    <s v="Pam Patton"/>
    <x v="4"/>
    <n v="0.02"/>
    <n v="7.64"/>
    <n v="1.39"/>
    <x v="1"/>
    <x v="2"/>
    <s v="Office Supplies"/>
    <x v="15"/>
    <s v="Small Box"/>
    <s v="#10- 4 1/8&quot; x 9 1/2&quot; Security-Tint Envelopes"/>
    <n v="0.36"/>
    <s v="United States"/>
    <x v="3"/>
    <x v="35"/>
    <x v="203"/>
    <n v="2118"/>
    <x v="139"/>
    <d v="2015-05-23T00:00:00"/>
    <x v="1476"/>
    <n v="52"/>
    <n v="406.91"/>
    <n v="13735"/>
    <n v="7.62"/>
    <x v="3"/>
  </r>
  <r>
    <n v="1131"/>
    <s v="Benjamin Strauss"/>
    <x v="4"/>
    <n v="0.02"/>
    <n v="7.64"/>
    <n v="1.39"/>
    <x v="1"/>
    <x v="2"/>
    <s v="Office Supplies"/>
    <x v="15"/>
    <s v="Small Box"/>
    <s v="#10- 4 1/8&quot; x 9 1/2&quot; Security-Tint Envelopes"/>
    <n v="0.36"/>
    <s v="United States"/>
    <x v="1"/>
    <x v="18"/>
    <x v="747"/>
    <n v="79907"/>
    <x v="139"/>
    <d v="2015-05-23T00:00:00"/>
    <x v="1477"/>
    <n v="13"/>
    <n v="101.73"/>
    <n v="88103"/>
    <n v="7.62"/>
    <x v="1"/>
  </r>
  <r>
    <n v="1254"/>
    <s v="Anne Bland"/>
    <x v="4"/>
    <n v="0.04"/>
    <n v="2.08"/>
    <n v="1.49"/>
    <x v="1"/>
    <x v="2"/>
    <s v="Office Supplies"/>
    <x v="5"/>
    <s v="Small Box"/>
    <s v="Economy Binders"/>
    <n v="0.36"/>
    <s v="United States"/>
    <x v="1"/>
    <x v="18"/>
    <x v="445"/>
    <n v="77530"/>
    <x v="139"/>
    <d v="2015-05-23T00:00:00"/>
    <x v="1478"/>
    <n v="16"/>
    <n v="33.770000000000003"/>
    <n v="89982"/>
    <n v="2.04"/>
    <x v="1"/>
  </r>
  <r>
    <n v="19"/>
    <s v="Jim Rodgers"/>
    <x v="3"/>
    <n v="7.0000000000000007E-2"/>
    <n v="12.99"/>
    <n v="9.44"/>
    <x v="1"/>
    <x v="0"/>
    <s v="Technology"/>
    <x v="3"/>
    <s v="Medium Box"/>
    <s v="Hewlett Packard 6S Scientific Calculator"/>
    <n v="0.39"/>
    <s v="United States"/>
    <x v="2"/>
    <x v="24"/>
    <x v="748"/>
    <n v="59801"/>
    <x v="139"/>
    <d v="2015-05-23T00:00:00"/>
    <x v="1479"/>
    <n v="18"/>
    <n v="231.79"/>
    <n v="90032"/>
    <n v="12.92"/>
    <x v="2"/>
  </r>
  <r>
    <n v="21"/>
    <s v="Tony Wilkins Winters"/>
    <x v="3"/>
    <n v="0.08"/>
    <n v="5"/>
    <n v="3.39"/>
    <x v="1"/>
    <x v="0"/>
    <s v="Office Supplies"/>
    <x v="14"/>
    <s v="Wrap Bag"/>
    <s v="Advantus Plastic Paper Clips"/>
    <n v="0.37"/>
    <s v="United States"/>
    <x v="3"/>
    <x v="11"/>
    <x v="13"/>
    <n v="10012"/>
    <x v="139"/>
    <d v="2015-05-22T00:00:00"/>
    <x v="1480"/>
    <n v="58"/>
    <n v="293.06"/>
    <n v="42949"/>
    <n v="4.92"/>
    <x v="3"/>
  </r>
  <r>
    <n v="21"/>
    <s v="Tony Wilkins Winters"/>
    <x v="3"/>
    <n v="7.0000000000000007E-2"/>
    <n v="12.99"/>
    <n v="9.44"/>
    <x v="1"/>
    <x v="0"/>
    <s v="Technology"/>
    <x v="3"/>
    <s v="Medium Box"/>
    <s v="Hewlett Packard 6S Scientific Calculator"/>
    <n v="0.39"/>
    <s v="United States"/>
    <x v="3"/>
    <x v="11"/>
    <x v="13"/>
    <n v="10012"/>
    <x v="139"/>
    <d v="2015-05-23T00:00:00"/>
    <x v="1479"/>
    <n v="71"/>
    <n v="914.29"/>
    <n v="42949"/>
    <n v="12.92"/>
    <x v="3"/>
  </r>
  <r>
    <n v="3206"/>
    <s v="Dana Rankin"/>
    <x v="3"/>
    <n v="0.06"/>
    <n v="218.08"/>
    <n v="18.059999999999999"/>
    <x v="2"/>
    <x v="1"/>
    <s v="Furniture"/>
    <x v="9"/>
    <s v="Large Box"/>
    <s v="Lifetime Advantage™ Folding Chairs, 4/Carton"/>
    <n v="0.56999999999999995"/>
    <s v="United States"/>
    <x v="2"/>
    <x v="37"/>
    <x v="547"/>
    <n v="83301"/>
    <x v="139"/>
    <d v="2015-05-23T00:00:00"/>
    <x v="1481"/>
    <n v="7"/>
    <n v="1488.51"/>
    <n v="87934"/>
    <n v="218.02"/>
    <x v="2"/>
  </r>
  <r>
    <n v="2385"/>
    <s v="Janice Frye"/>
    <x v="0"/>
    <n v="0.1"/>
    <n v="130.97999999999999"/>
    <n v="30"/>
    <x v="0"/>
    <x v="0"/>
    <s v="Furniture"/>
    <x v="9"/>
    <s v="Jumbo Drum"/>
    <s v="Office Star - Contemporary Task Swivel chair with 2-way adjustable arms, Plum"/>
    <n v="0.78"/>
    <s v="United States"/>
    <x v="2"/>
    <x v="43"/>
    <x v="749"/>
    <n v="88001"/>
    <x v="140"/>
    <d v="2015-05-24T00:00:00"/>
    <x v="1482"/>
    <n v="18"/>
    <n v="2259.9899999999998"/>
    <n v="89184"/>
    <n v="130.88"/>
    <x v="2"/>
  </r>
  <r>
    <n v="2699"/>
    <s v="Marcia Greenberg"/>
    <x v="0"/>
    <n v="0.06"/>
    <n v="4.9800000000000004"/>
    <n v="4.95"/>
    <x v="1"/>
    <x v="3"/>
    <s v="Office Supplies"/>
    <x v="5"/>
    <s v="Small Box"/>
    <s v="Cardinal Holdit Business Card Pockets"/>
    <n v="0.37"/>
    <s v="United States"/>
    <x v="2"/>
    <x v="41"/>
    <x v="598"/>
    <n v="86442"/>
    <x v="140"/>
    <d v="2015-05-24T00:00:00"/>
    <x v="1483"/>
    <n v="16"/>
    <n v="78.989999999999995"/>
    <n v="87677"/>
    <n v="4.9200000000000008"/>
    <x v="2"/>
  </r>
  <r>
    <n v="181"/>
    <s v="Wesley Waller"/>
    <x v="1"/>
    <n v="7.0000000000000007E-2"/>
    <n v="1.68"/>
    <n v="1.57"/>
    <x v="1"/>
    <x v="3"/>
    <s v="Office Supplies"/>
    <x v="2"/>
    <s v="Wrap Bag"/>
    <s v="Newell 323"/>
    <n v="0.59"/>
    <s v="United States"/>
    <x v="2"/>
    <x v="8"/>
    <x v="252"/>
    <n v="94122"/>
    <x v="140"/>
    <d v="2015-05-23T00:00:00"/>
    <x v="1484"/>
    <n v="116"/>
    <n v="186.59"/>
    <n v="3585"/>
    <n v="1.6099999999999999"/>
    <x v="2"/>
  </r>
  <r>
    <n v="188"/>
    <s v="Alex Harrell"/>
    <x v="1"/>
    <n v="7.0000000000000007E-2"/>
    <n v="10.06"/>
    <n v="2.06"/>
    <x v="1"/>
    <x v="3"/>
    <s v="Office Supplies"/>
    <x v="7"/>
    <s v="Wrap Bag"/>
    <s v="Riverleaf Stik-Withit® Designer Note Cubes®"/>
    <n v="0.39"/>
    <s v="United States"/>
    <x v="1"/>
    <x v="18"/>
    <x v="556"/>
    <n v="76240"/>
    <x v="140"/>
    <d v="2015-05-22T00:00:00"/>
    <x v="1485"/>
    <n v="23"/>
    <n v="221.24"/>
    <n v="88361"/>
    <n v="9.99"/>
    <x v="1"/>
  </r>
  <r>
    <n v="188"/>
    <s v="Alex Harrell"/>
    <x v="1"/>
    <n v="7.0000000000000007E-2"/>
    <n v="1.68"/>
    <n v="1.57"/>
    <x v="1"/>
    <x v="3"/>
    <s v="Office Supplies"/>
    <x v="2"/>
    <s v="Wrap Bag"/>
    <s v="Newell 323"/>
    <n v="0.59"/>
    <s v="United States"/>
    <x v="1"/>
    <x v="18"/>
    <x v="556"/>
    <n v="76240"/>
    <x v="140"/>
    <d v="2015-05-23T00:00:00"/>
    <x v="1486"/>
    <n v="29"/>
    <n v="46.65"/>
    <n v="88361"/>
    <n v="1.6099999999999999"/>
    <x v="1"/>
  </r>
  <r>
    <n v="1246"/>
    <s v="Lois Hansen"/>
    <x v="2"/>
    <n v="0.03"/>
    <n v="256.99"/>
    <n v="11.25"/>
    <x v="1"/>
    <x v="2"/>
    <s v="Technology"/>
    <x v="1"/>
    <s v="Small Box"/>
    <s v="Hayes Optima 56K V.90 Internal Voice Modem"/>
    <n v="0.51"/>
    <s v="United States"/>
    <x v="3"/>
    <x v="11"/>
    <x v="13"/>
    <n v="10009"/>
    <x v="140"/>
    <d v="2015-05-22T00:00:00"/>
    <x v="1487"/>
    <n v="32"/>
    <n v="8216.2800000000007"/>
    <n v="46853"/>
    <n v="256.96000000000004"/>
    <x v="3"/>
  </r>
  <r>
    <n v="1257"/>
    <s v="Ryan Foster"/>
    <x v="4"/>
    <n v="0.01"/>
    <n v="115.99"/>
    <n v="56.14"/>
    <x v="0"/>
    <x v="2"/>
    <s v="Technology"/>
    <x v="3"/>
    <s v="Jumbo Drum"/>
    <s v="Hewlett-Packard Deskjet 5550 Color Inkjet Printer"/>
    <n v="0.4"/>
    <s v="United States"/>
    <x v="2"/>
    <x v="3"/>
    <x v="305"/>
    <n v="80013"/>
    <x v="140"/>
    <d v="2015-05-23T00:00:00"/>
    <x v="1488"/>
    <n v="5"/>
    <n v="604.35"/>
    <n v="86535"/>
    <n v="115.97999999999999"/>
    <x v="2"/>
  </r>
  <r>
    <n v="2976"/>
    <s v="Fred Barber"/>
    <x v="4"/>
    <n v="0.01"/>
    <n v="35.99"/>
    <n v="0.99"/>
    <x v="1"/>
    <x v="0"/>
    <s v="Technology"/>
    <x v="12"/>
    <s v="Small Pack"/>
    <s v="Accessory31"/>
    <n v="0.35"/>
    <s v="United States"/>
    <x v="1"/>
    <x v="30"/>
    <x v="750"/>
    <n v="53154"/>
    <x v="140"/>
    <d v="2015-05-23T00:00:00"/>
    <x v="1489"/>
    <n v="41"/>
    <n v="1278.96"/>
    <n v="89047"/>
    <n v="35.980000000000004"/>
    <x v="1"/>
  </r>
  <r>
    <n v="2198"/>
    <s v="Lester Woodward Maynard"/>
    <x v="3"/>
    <n v="0.03"/>
    <n v="25.98"/>
    <n v="4.08"/>
    <x v="1"/>
    <x v="0"/>
    <s v="Office Supplies"/>
    <x v="2"/>
    <s v="Small Pack"/>
    <s v="Boston 1799 Powerhouse™ Electric Pencil Sharpener"/>
    <n v="0.56999999999999995"/>
    <s v="United States"/>
    <x v="3"/>
    <x v="11"/>
    <x v="751"/>
    <n v="11757"/>
    <x v="140"/>
    <d v="2015-05-25T00:00:00"/>
    <x v="1490"/>
    <n v="16"/>
    <n v="428.85"/>
    <n v="89174"/>
    <n v="25.95"/>
    <x v="3"/>
  </r>
  <r>
    <n v="2198"/>
    <s v="Lester Woodward Maynard"/>
    <x v="3"/>
    <n v="0.1"/>
    <n v="20.98"/>
    <n v="53.03"/>
    <x v="0"/>
    <x v="0"/>
    <s v="Office Supplies"/>
    <x v="6"/>
    <s v="Jumbo Drum"/>
    <s v="Tennsco Lockers, Gray"/>
    <n v="0.78"/>
    <s v="United States"/>
    <x v="3"/>
    <x v="11"/>
    <x v="751"/>
    <n v="11757"/>
    <x v="140"/>
    <d v="2015-05-22T00:00:00"/>
    <x v="1491"/>
    <n v="16"/>
    <n v="342.54"/>
    <n v="89174"/>
    <n v="20.88"/>
    <x v="3"/>
  </r>
  <r>
    <n v="2526"/>
    <s v="Derek Sweeney"/>
    <x v="0"/>
    <n v="0.01"/>
    <n v="2.16"/>
    <n v="6.05"/>
    <x v="1"/>
    <x v="3"/>
    <s v="Office Supplies"/>
    <x v="5"/>
    <s v="Small Box"/>
    <s v="Peel &amp; Stick Add-On Corner Pockets"/>
    <n v="0.37"/>
    <s v="United States"/>
    <x v="0"/>
    <x v="17"/>
    <x v="580"/>
    <n v="70506"/>
    <x v="141"/>
    <d v="2015-05-25T00:00:00"/>
    <x v="1492"/>
    <n v="24"/>
    <n v="58.05"/>
    <n v="87208"/>
    <n v="2.1500000000000004"/>
    <x v="0"/>
  </r>
  <r>
    <n v="2527"/>
    <s v="Gretchen Orr"/>
    <x v="0"/>
    <n v="7.0000000000000007E-2"/>
    <n v="21.38"/>
    <n v="8.99"/>
    <x v="1"/>
    <x v="3"/>
    <s v="Office Supplies"/>
    <x v="2"/>
    <s v="Small Pack"/>
    <s v="Boston 1730 StandUp Electric Pencil Sharpener"/>
    <n v="0.59"/>
    <s v="United States"/>
    <x v="0"/>
    <x v="17"/>
    <x v="752"/>
    <n v="70601"/>
    <x v="141"/>
    <d v="2015-05-25T00:00:00"/>
    <x v="1493"/>
    <n v="3"/>
    <n v="68.64"/>
    <n v="87208"/>
    <n v="21.31"/>
    <x v="0"/>
  </r>
  <r>
    <n v="1182"/>
    <s v="Jesse Williamson"/>
    <x v="1"/>
    <n v="7.0000000000000007E-2"/>
    <n v="2.61"/>
    <n v="0.5"/>
    <x v="1"/>
    <x v="2"/>
    <s v="Office Supplies"/>
    <x v="13"/>
    <s v="Small Box"/>
    <s v="Avery 494"/>
    <n v="0.39"/>
    <s v="United States"/>
    <x v="2"/>
    <x v="15"/>
    <x v="753"/>
    <n v="84660"/>
    <x v="141"/>
    <d v="2015-05-23T00:00:00"/>
    <x v="1494"/>
    <n v="15"/>
    <n v="39.15"/>
    <n v="86913"/>
    <n v="2.54"/>
    <x v="2"/>
  </r>
  <r>
    <n v="3249"/>
    <s v="Nicole Goldstein"/>
    <x v="1"/>
    <n v="0.03"/>
    <n v="42.8"/>
    <n v="2.99"/>
    <x v="1"/>
    <x v="3"/>
    <s v="Office Supplies"/>
    <x v="5"/>
    <s v="Small Box"/>
    <s v="Wilson Jones Elliptical Ring 3 1/2&quot; Capacity Binders, 800 sheets"/>
    <n v="0.36"/>
    <s v="United States"/>
    <x v="3"/>
    <x v="36"/>
    <x v="754"/>
    <n v="21403"/>
    <x v="141"/>
    <d v="2015-05-24T00:00:00"/>
    <x v="1495"/>
    <n v="16"/>
    <n v="670.9"/>
    <n v="87298"/>
    <n v="42.769999999999996"/>
    <x v="3"/>
  </r>
  <r>
    <n v="460"/>
    <s v="Anne Armstrong"/>
    <x v="2"/>
    <n v="7.0000000000000007E-2"/>
    <n v="16.91"/>
    <n v="6.25"/>
    <x v="1"/>
    <x v="2"/>
    <s v="Office Supplies"/>
    <x v="6"/>
    <s v="Small Box"/>
    <s v="Tenex Personal Self-Stacking Standard File Box, Black/Gray"/>
    <n v="0.57999999999999996"/>
    <s v="United States"/>
    <x v="3"/>
    <x v="33"/>
    <x v="755"/>
    <n v="8332"/>
    <x v="141"/>
    <d v="2015-05-30T00:00:00"/>
    <x v="1496"/>
    <n v="31"/>
    <n v="492.9"/>
    <n v="86014"/>
    <n v="16.84"/>
    <x v="3"/>
  </r>
  <r>
    <n v="2858"/>
    <s v="Jerry Webster"/>
    <x v="2"/>
    <n v="0.04"/>
    <n v="67.28"/>
    <n v="19.989999999999998"/>
    <x v="1"/>
    <x v="3"/>
    <s v="Office Supplies"/>
    <x v="5"/>
    <s v="Small Box"/>
    <s v="Catalog Binders with Expanding Posts"/>
    <n v="0.4"/>
    <s v="United States"/>
    <x v="0"/>
    <x v="12"/>
    <x v="378"/>
    <n v="32259"/>
    <x v="141"/>
    <d v="2015-05-28T00:00:00"/>
    <x v="1497"/>
    <n v="30"/>
    <n v="2051.6799999999998"/>
    <n v="88282"/>
    <n v="67.239999999999995"/>
    <x v="0"/>
  </r>
  <r>
    <n v="2858"/>
    <s v="Jerry Webster"/>
    <x v="2"/>
    <n v="0.1"/>
    <n v="130.97999999999999"/>
    <n v="54.74"/>
    <x v="0"/>
    <x v="3"/>
    <s v="Furniture"/>
    <x v="10"/>
    <s v="Jumbo Box"/>
    <s v="O'Sullivan Elevations Bookcase, Cherry Finish"/>
    <n v="0.69"/>
    <s v="United States"/>
    <x v="0"/>
    <x v="12"/>
    <x v="378"/>
    <n v="32259"/>
    <x v="141"/>
    <d v="2015-05-23T00:00:00"/>
    <x v="1498"/>
    <n v="42"/>
    <n v="5295.03"/>
    <n v="88282"/>
    <n v="130.88"/>
    <x v="0"/>
  </r>
  <r>
    <n v="2858"/>
    <s v="Jerry Webster"/>
    <x v="2"/>
    <n v="0.04"/>
    <n v="2.78"/>
    <n v="1.25"/>
    <x v="1"/>
    <x v="3"/>
    <s v="Office Supplies"/>
    <x v="2"/>
    <s v="Wrap Bag"/>
    <s v="Newell 318"/>
    <n v="0.59"/>
    <s v="United States"/>
    <x v="0"/>
    <x v="12"/>
    <x v="378"/>
    <n v="32259"/>
    <x v="141"/>
    <d v="2015-05-23T00:00:00"/>
    <x v="1499"/>
    <n v="28"/>
    <n v="80.27"/>
    <n v="88282"/>
    <n v="2.7399999999999998"/>
    <x v="0"/>
  </r>
  <r>
    <n v="398"/>
    <s v="Bruce Stark"/>
    <x v="4"/>
    <n v="0.05"/>
    <n v="63.94"/>
    <n v="14.48"/>
    <x v="1"/>
    <x v="3"/>
    <s v="Furniture"/>
    <x v="11"/>
    <s v="Small Box"/>
    <s v="Howard Miller 16&quot; Diameter Gallery Wall Clock"/>
    <n v="0.46"/>
    <s v="United States"/>
    <x v="3"/>
    <x v="27"/>
    <x v="756"/>
    <n v="45406"/>
    <x v="141"/>
    <d v="2015-05-25T00:00:00"/>
    <x v="1500"/>
    <n v="31"/>
    <n v="1989.32"/>
    <n v="89320"/>
    <n v="63.89"/>
    <x v="3"/>
  </r>
  <r>
    <n v="540"/>
    <s v="Ruth Lamm"/>
    <x v="4"/>
    <n v="0.05"/>
    <n v="204.1"/>
    <n v="13.99"/>
    <x v="1"/>
    <x v="0"/>
    <s v="Technology"/>
    <x v="3"/>
    <s v="Medium Box"/>
    <s v="Soundgear Copyboard Conference Phone, Optional Battery"/>
    <n v="0.37"/>
    <s v="United States"/>
    <x v="1"/>
    <x v="10"/>
    <x v="719"/>
    <n v="60061"/>
    <x v="141"/>
    <d v="2015-05-25T00:00:00"/>
    <x v="1501"/>
    <n v="41"/>
    <n v="8585.67"/>
    <n v="91175"/>
    <n v="204.04999999999998"/>
    <x v="1"/>
  </r>
  <r>
    <n v="2458"/>
    <s v="Troy Casey"/>
    <x v="4"/>
    <n v="0.05"/>
    <n v="12.88"/>
    <n v="4.59"/>
    <x v="1"/>
    <x v="2"/>
    <s v="Office Supplies"/>
    <x v="16"/>
    <s v="Wrap Bag"/>
    <s v="Martin-Yale Premier Letter Opener"/>
    <n v="0.82"/>
    <s v="United States"/>
    <x v="1"/>
    <x v="7"/>
    <x v="24"/>
    <n v="55410"/>
    <x v="141"/>
    <d v="2015-05-25T00:00:00"/>
    <x v="1502"/>
    <n v="3"/>
    <n v="42.35"/>
    <n v="91286"/>
    <n v="12.83"/>
    <x v="1"/>
  </r>
  <r>
    <n v="1814"/>
    <s v="Albert Tyson"/>
    <x v="3"/>
    <n v="0.09"/>
    <n v="77.510000000000005"/>
    <n v="4"/>
    <x v="2"/>
    <x v="2"/>
    <s v="Technology"/>
    <x v="1"/>
    <s v="Small Box"/>
    <s v="Micro Innovations Media Access Pro Keyboard"/>
    <n v="0.76"/>
    <s v="United States"/>
    <x v="0"/>
    <x v="0"/>
    <x v="757"/>
    <n v="38654"/>
    <x v="141"/>
    <d v="2015-05-25T00:00:00"/>
    <x v="1503"/>
    <n v="17"/>
    <n v="1300.54"/>
    <n v="90524"/>
    <n v="77.42"/>
    <x v="0"/>
  </r>
  <r>
    <n v="1814"/>
    <s v="Albert Tyson"/>
    <x v="3"/>
    <n v="0"/>
    <n v="2.88"/>
    <n v="0.7"/>
    <x v="1"/>
    <x v="2"/>
    <s v="Office Supplies"/>
    <x v="2"/>
    <s v="Wrap Bag"/>
    <s v="Newell 340"/>
    <n v="0.56000000000000005"/>
    <s v="United States"/>
    <x v="0"/>
    <x v="0"/>
    <x v="757"/>
    <n v="38654"/>
    <x v="141"/>
    <d v="2015-05-25T00:00:00"/>
    <x v="1504"/>
    <n v="13"/>
    <n v="38.06"/>
    <n v="90524"/>
    <n v="2.88"/>
    <x v="0"/>
  </r>
  <r>
    <n v="2450"/>
    <s v="Tonya Miller"/>
    <x v="3"/>
    <n v="0.08"/>
    <n v="4.13"/>
    <n v="1.17"/>
    <x v="1"/>
    <x v="2"/>
    <s v="Office Supplies"/>
    <x v="2"/>
    <s v="Wrap Bag"/>
    <s v="Newell 31"/>
    <n v="0.56999999999999995"/>
    <s v="United States"/>
    <x v="1"/>
    <x v="30"/>
    <x v="758"/>
    <n v="53545"/>
    <x v="141"/>
    <d v="2015-05-25T00:00:00"/>
    <x v="1505"/>
    <n v="1"/>
    <n v="4.21"/>
    <n v="90322"/>
    <n v="4.05"/>
    <x v="1"/>
  </r>
  <r>
    <n v="357"/>
    <s v="Barbara McNamara"/>
    <x v="0"/>
    <n v="7.0000000000000007E-2"/>
    <n v="124.49"/>
    <n v="51.94"/>
    <x v="0"/>
    <x v="3"/>
    <s v="Furniture"/>
    <x v="0"/>
    <s v="Jumbo Box"/>
    <s v="Bevis 36 x 72 Conference Tables"/>
    <n v="0.63"/>
    <s v="United States"/>
    <x v="2"/>
    <x v="41"/>
    <x v="759"/>
    <n v="86401"/>
    <x v="142"/>
    <d v="2015-05-25T00:00:00"/>
    <x v="1506"/>
    <n v="14"/>
    <n v="1714.93"/>
    <n v="91131"/>
    <n v="124.42"/>
    <x v="2"/>
  </r>
  <r>
    <n v="885"/>
    <s v="Malcolm Robertson"/>
    <x v="0"/>
    <n v="0.06"/>
    <n v="25.98"/>
    <n v="14.36"/>
    <x v="0"/>
    <x v="3"/>
    <s v="Furniture"/>
    <x v="9"/>
    <s v="Jumbo Drum"/>
    <s v="Global Stack Chair without Arms, Black"/>
    <n v="0.6"/>
    <s v="United States"/>
    <x v="1"/>
    <x v="18"/>
    <x v="760"/>
    <n v="79109"/>
    <x v="142"/>
    <d v="2015-05-25T00:00:00"/>
    <x v="1507"/>
    <n v="41"/>
    <n v="1033.56"/>
    <n v="89537"/>
    <n v="25.92"/>
    <x v="1"/>
  </r>
  <r>
    <n v="1623"/>
    <s v="Patrick Adcock"/>
    <x v="1"/>
    <n v="0.06"/>
    <n v="15.01"/>
    <n v="8.4"/>
    <x v="1"/>
    <x v="0"/>
    <s v="Office Supplies"/>
    <x v="5"/>
    <s v="Small Box"/>
    <s v="GBC Prepunched Paper, 19-Hole, for Binding Systems, 24-lb"/>
    <n v="0.39"/>
    <s v="United States"/>
    <x v="1"/>
    <x v="2"/>
    <x v="761"/>
    <n v="46375"/>
    <x v="142"/>
    <d v="2015-05-26T00:00:00"/>
    <x v="1508"/>
    <n v="22"/>
    <n v="333.04"/>
    <n v="87611"/>
    <n v="14.95"/>
    <x v="1"/>
  </r>
  <r>
    <n v="1623"/>
    <s v="Patrick Adcock"/>
    <x v="1"/>
    <n v="0.09"/>
    <n v="40.479999999999997"/>
    <n v="19.989999999999998"/>
    <x v="1"/>
    <x v="0"/>
    <s v="Technology"/>
    <x v="1"/>
    <s v="Small Box"/>
    <s v="Keytronic Designer 104- Key Black Keyboard"/>
    <n v="0.77"/>
    <s v="United States"/>
    <x v="1"/>
    <x v="2"/>
    <x v="761"/>
    <n v="46375"/>
    <x v="142"/>
    <d v="2015-05-26T00:00:00"/>
    <x v="1509"/>
    <n v="12"/>
    <n v="472.44"/>
    <n v="87611"/>
    <n v="40.389999999999993"/>
    <x v="1"/>
  </r>
  <r>
    <n v="1623"/>
    <s v="Patrick Adcock"/>
    <x v="1"/>
    <n v="0.05"/>
    <n v="12.28"/>
    <n v="6.13"/>
    <x v="1"/>
    <x v="0"/>
    <s v="Office Supplies"/>
    <x v="6"/>
    <s v="Small Box"/>
    <s v="Recycled Eldon Regeneration Jumbo File"/>
    <n v="0.56999999999999995"/>
    <s v="United States"/>
    <x v="1"/>
    <x v="2"/>
    <x v="761"/>
    <n v="46375"/>
    <x v="142"/>
    <d v="2015-05-25T00:00:00"/>
    <x v="1510"/>
    <n v="1"/>
    <n v="18.73"/>
    <n v="87611"/>
    <n v="12.229999999999999"/>
    <x v="1"/>
  </r>
  <r>
    <n v="3096"/>
    <s v="Mike Howard"/>
    <x v="1"/>
    <n v="0.08"/>
    <n v="40.98"/>
    <n v="7.2"/>
    <x v="2"/>
    <x v="1"/>
    <s v="Office Supplies"/>
    <x v="8"/>
    <s v="Small Box"/>
    <s v="Kensington 6 Outlet SmartSocket Surge Protector"/>
    <n v="0.6"/>
    <s v="United States"/>
    <x v="3"/>
    <x v="27"/>
    <x v="699"/>
    <n v="43026"/>
    <x v="142"/>
    <d v="2015-05-25T00:00:00"/>
    <x v="1511"/>
    <n v="3"/>
    <n v="119.86"/>
    <n v="86221"/>
    <n v="40.9"/>
    <x v="3"/>
  </r>
  <r>
    <n v="3096"/>
    <s v="Mike Howard"/>
    <x v="1"/>
    <n v="0.08"/>
    <n v="8.1199999999999992"/>
    <n v="2.83"/>
    <x v="2"/>
    <x v="1"/>
    <s v="Technology"/>
    <x v="1"/>
    <s v="Small Pack"/>
    <s v="Imation Neon Mac Format Diskettes, 10/Pack"/>
    <n v="0.77"/>
    <s v="United States"/>
    <x v="3"/>
    <x v="27"/>
    <x v="699"/>
    <n v="43026"/>
    <x v="142"/>
    <d v="2015-05-25T00:00:00"/>
    <x v="1512"/>
    <n v="12"/>
    <n v="98.77"/>
    <n v="86221"/>
    <n v="8.0399999999999991"/>
    <x v="3"/>
  </r>
  <r>
    <n v="3096"/>
    <s v="Mike Howard"/>
    <x v="1"/>
    <n v="0.02"/>
    <n v="262.11"/>
    <n v="62.74"/>
    <x v="0"/>
    <x v="1"/>
    <s v="Furniture"/>
    <x v="0"/>
    <s v="Jumbo Box"/>
    <s v="Bevis Boat-Shaped Conference Table"/>
    <n v="0.75"/>
    <s v="United States"/>
    <x v="3"/>
    <x v="27"/>
    <x v="699"/>
    <n v="43026"/>
    <x v="142"/>
    <d v="2015-05-25T00:00:00"/>
    <x v="1513"/>
    <n v="9"/>
    <n v="2495.35"/>
    <n v="86221"/>
    <n v="262.09000000000003"/>
    <x v="3"/>
  </r>
  <r>
    <n v="3366"/>
    <s v="Dana Boyle"/>
    <x v="2"/>
    <n v="0.1"/>
    <n v="80.97"/>
    <n v="33.6"/>
    <x v="0"/>
    <x v="2"/>
    <s v="Technology"/>
    <x v="3"/>
    <s v="Jumbo Drum"/>
    <s v="Lexmark Z25 Color Inkjet Printer"/>
    <n v="0.37"/>
    <s v="United States"/>
    <x v="3"/>
    <x v="27"/>
    <x v="144"/>
    <n v="45373"/>
    <x v="142"/>
    <d v="2015-05-29T00:00:00"/>
    <x v="1514"/>
    <n v="11"/>
    <n v="837.57"/>
    <n v="90501"/>
    <n v="80.87"/>
    <x v="3"/>
  </r>
  <r>
    <n v="3366"/>
    <s v="Dana Boyle"/>
    <x v="2"/>
    <n v="0.02"/>
    <n v="6.48"/>
    <n v="5.1100000000000003"/>
    <x v="1"/>
    <x v="2"/>
    <s v="Office Supplies"/>
    <x v="7"/>
    <s v="Small Box"/>
    <s v="Xerox 231"/>
    <n v="0.37"/>
    <s v="United States"/>
    <x v="3"/>
    <x v="27"/>
    <x v="144"/>
    <n v="45373"/>
    <x v="142"/>
    <d v="2015-05-28T00:00:00"/>
    <x v="1515"/>
    <n v="8"/>
    <n v="56.22"/>
    <n v="90501"/>
    <n v="6.4600000000000009"/>
    <x v="3"/>
  </r>
  <r>
    <n v="1450"/>
    <s v="Veronica Peck"/>
    <x v="4"/>
    <n v="0.1"/>
    <n v="218.08"/>
    <n v="18.059999999999999"/>
    <x v="2"/>
    <x v="1"/>
    <s v="Furniture"/>
    <x v="9"/>
    <s v="Large Box"/>
    <s v="Lifetime Advantage™ Folding Chairs, 4/Carton"/>
    <n v="0.56999999999999995"/>
    <s v="United States"/>
    <x v="2"/>
    <x v="8"/>
    <x v="762"/>
    <n v="96150"/>
    <x v="142"/>
    <d v="2015-05-25T00:00:00"/>
    <x v="1516"/>
    <n v="12"/>
    <n v="2366.5100000000002"/>
    <n v="86735"/>
    <n v="217.98000000000002"/>
    <x v="2"/>
  </r>
  <r>
    <n v="2422"/>
    <s v="Arlene Wiggins Dalton"/>
    <x v="3"/>
    <n v="0.05"/>
    <n v="150.97999999999999"/>
    <n v="43.71"/>
    <x v="0"/>
    <x v="2"/>
    <s v="Furniture"/>
    <x v="9"/>
    <s v="Jumbo Drum"/>
    <s v="Global Airflow Leather Mesh Back Chair, Black"/>
    <n v="0.55000000000000004"/>
    <s v="United States"/>
    <x v="1"/>
    <x v="18"/>
    <x v="186"/>
    <n v="77340"/>
    <x v="142"/>
    <d v="2015-05-25T00:00:00"/>
    <x v="1517"/>
    <n v="12"/>
    <n v="1857.08"/>
    <n v="89053"/>
    <n v="150.92999999999998"/>
    <x v="1"/>
  </r>
  <r>
    <n v="3063"/>
    <s v="Ann Steele"/>
    <x v="3"/>
    <n v="0.03"/>
    <n v="20.99"/>
    <n v="0.99"/>
    <x v="1"/>
    <x v="1"/>
    <s v="Technology"/>
    <x v="12"/>
    <s v="Wrap Bag"/>
    <s v="Accessory25"/>
    <n v="0.56999999999999995"/>
    <s v="United States"/>
    <x v="2"/>
    <x v="4"/>
    <x v="386"/>
    <n v="98034"/>
    <x v="142"/>
    <d v="2015-05-26T00:00:00"/>
    <x v="1518"/>
    <n v="9"/>
    <n v="158.87"/>
    <n v="88449"/>
    <n v="20.959999999999997"/>
    <x v="2"/>
  </r>
  <r>
    <n v="444"/>
    <s v="Thelma Abrams"/>
    <x v="0"/>
    <n v="0"/>
    <n v="7.59"/>
    <n v="4"/>
    <x v="1"/>
    <x v="0"/>
    <s v="Furniture"/>
    <x v="11"/>
    <s v="Wrap Bag"/>
    <s v="Master Giant Foot® Doorstop, Safety Yellow"/>
    <n v="0.42"/>
    <s v="United States"/>
    <x v="1"/>
    <x v="10"/>
    <x v="718"/>
    <n v="61801"/>
    <x v="143"/>
    <d v="2015-05-28T00:00:00"/>
    <x v="1519"/>
    <n v="43"/>
    <n v="355.92"/>
    <n v="88085"/>
    <n v="7.59"/>
    <x v="1"/>
  </r>
  <r>
    <n v="526"/>
    <s v="April Hu"/>
    <x v="1"/>
    <n v="0.09"/>
    <n v="17.98"/>
    <n v="8.51"/>
    <x v="1"/>
    <x v="2"/>
    <s v="Technology"/>
    <x v="3"/>
    <s v="Medium Box"/>
    <s v="Canon P1-DHIII Palm Printing Calculator"/>
    <n v="0.4"/>
    <s v="United States"/>
    <x v="2"/>
    <x v="41"/>
    <x v="153"/>
    <n v="85204"/>
    <x v="143"/>
    <d v="2015-05-27T00:00:00"/>
    <x v="1520"/>
    <n v="12"/>
    <n v="211.13"/>
    <n v="90026"/>
    <n v="17.89"/>
    <x v="2"/>
  </r>
  <r>
    <n v="1008"/>
    <s v="Priscilla Frank"/>
    <x v="1"/>
    <n v="0.01"/>
    <n v="3.15"/>
    <n v="0.49"/>
    <x v="1"/>
    <x v="2"/>
    <s v="Office Supplies"/>
    <x v="13"/>
    <s v="Small Box"/>
    <s v="Self-Adhesive Removable Labels"/>
    <n v="0.37"/>
    <s v="United States"/>
    <x v="3"/>
    <x v="29"/>
    <x v="763"/>
    <n v="4038"/>
    <x v="143"/>
    <d v="2015-05-27T00:00:00"/>
    <x v="1521"/>
    <n v="8"/>
    <n v="25.37"/>
    <n v="88371"/>
    <n v="3.14"/>
    <x v="3"/>
  </r>
  <r>
    <n v="744"/>
    <s v="Joy Maxwell"/>
    <x v="2"/>
    <n v="0.09"/>
    <n v="125.99"/>
    <n v="8.99"/>
    <x v="1"/>
    <x v="1"/>
    <s v="Technology"/>
    <x v="12"/>
    <s v="Small Box"/>
    <s v="SC7868i"/>
    <n v="0.55000000000000004"/>
    <s v="United States"/>
    <x v="2"/>
    <x v="41"/>
    <x v="146"/>
    <n v="85737"/>
    <x v="143"/>
    <d v="2015-06-02T00:00:00"/>
    <x v="1522"/>
    <n v="20"/>
    <n v="2104.9899999999998"/>
    <n v="87727"/>
    <n v="125.89999999999999"/>
    <x v="2"/>
  </r>
  <r>
    <n v="3287"/>
    <s v="Mary Norman"/>
    <x v="2"/>
    <n v="0.08"/>
    <n v="30.56"/>
    <n v="2.99"/>
    <x v="1"/>
    <x v="0"/>
    <s v="Office Supplies"/>
    <x v="5"/>
    <s v="Small Box"/>
    <s v="Surelock™ Post Binders"/>
    <n v="0.35"/>
    <s v="United States"/>
    <x v="2"/>
    <x v="8"/>
    <x v="764"/>
    <n v="95746"/>
    <x v="143"/>
    <d v="2015-05-27T00:00:00"/>
    <x v="1523"/>
    <n v="17"/>
    <n v="511.42"/>
    <n v="89897"/>
    <n v="30.48"/>
    <x v="2"/>
  </r>
  <r>
    <n v="827"/>
    <s v="Sheryl Marsh"/>
    <x v="4"/>
    <n v="0.01"/>
    <n v="6.98"/>
    <n v="1.6"/>
    <x v="1"/>
    <x v="2"/>
    <s v="Office Supplies"/>
    <x v="7"/>
    <s v="Wrap Bag"/>
    <s v="Adams Phone Message Book, Professional, 400 Message Capacity, 5 3/6” x 11”"/>
    <n v="0.38"/>
    <s v="United States"/>
    <x v="1"/>
    <x v="18"/>
    <x v="760"/>
    <n v="79109"/>
    <x v="143"/>
    <d v="2015-05-26T00:00:00"/>
    <x v="1524"/>
    <n v="3"/>
    <n v="21.93"/>
    <n v="89259"/>
    <n v="6.9700000000000006"/>
    <x v="1"/>
  </r>
  <r>
    <n v="1237"/>
    <s v="Eva Simpson"/>
    <x v="4"/>
    <n v="0.05"/>
    <n v="300.98"/>
    <n v="13.99"/>
    <x v="1"/>
    <x v="3"/>
    <s v="Technology"/>
    <x v="3"/>
    <s v="Medium Box"/>
    <s v="Polycom VoiceStation 100"/>
    <n v="0.39"/>
    <s v="United States"/>
    <x v="1"/>
    <x v="18"/>
    <x v="544"/>
    <n v="75007"/>
    <x v="143"/>
    <d v="2015-05-26T00:00:00"/>
    <x v="1525"/>
    <n v="20"/>
    <n v="5775.81"/>
    <n v="86077"/>
    <n v="300.93"/>
    <x v="1"/>
  </r>
  <r>
    <n v="1237"/>
    <s v="Eva Simpson"/>
    <x v="4"/>
    <n v="0.04"/>
    <n v="205.99"/>
    <n v="5"/>
    <x v="2"/>
    <x v="3"/>
    <s v="Technology"/>
    <x v="12"/>
    <s v="Small Box"/>
    <s v="Phone 918"/>
    <n v="0.59"/>
    <s v="United States"/>
    <x v="1"/>
    <x v="18"/>
    <x v="544"/>
    <n v="75007"/>
    <x v="143"/>
    <d v="2015-05-26T00:00:00"/>
    <x v="1526"/>
    <n v="11"/>
    <n v="1878.24"/>
    <n v="86077"/>
    <n v="205.95000000000002"/>
    <x v="1"/>
  </r>
  <r>
    <n v="1472"/>
    <s v="Tommy Ellis Ritchie"/>
    <x v="4"/>
    <n v="0.05"/>
    <n v="20.27"/>
    <n v="3.99"/>
    <x v="1"/>
    <x v="2"/>
    <s v="Office Supplies"/>
    <x v="8"/>
    <s v="Small Box"/>
    <s v="Fellowes Mighty 8 Compact Surge Protector"/>
    <n v="0.56999999999999995"/>
    <s v="United States"/>
    <x v="3"/>
    <x v="27"/>
    <x v="765"/>
    <n v="44145"/>
    <x v="143"/>
    <d v="2015-05-26T00:00:00"/>
    <x v="1527"/>
    <n v="30"/>
    <n v="621.55999999999995"/>
    <n v="87079"/>
    <n v="20.22"/>
    <x v="3"/>
  </r>
  <r>
    <n v="2339"/>
    <s v="Gordon Boswell"/>
    <x v="4"/>
    <n v="0.05"/>
    <n v="11.58"/>
    <n v="6.97"/>
    <x v="1"/>
    <x v="2"/>
    <s v="Office Supplies"/>
    <x v="15"/>
    <s v="Small Box"/>
    <s v="Peel &amp; Seel® Recycled Catalog Envelopes, Brown"/>
    <n v="0.35"/>
    <s v="United States"/>
    <x v="1"/>
    <x v="18"/>
    <x v="766"/>
    <n v="77015"/>
    <x v="143"/>
    <d v="2015-05-28T00:00:00"/>
    <x v="1528"/>
    <n v="6"/>
    <n v="73.959999999999994"/>
    <n v="91482"/>
    <n v="11.53"/>
    <x v="1"/>
  </r>
  <r>
    <n v="2652"/>
    <s v="Brenda Ross"/>
    <x v="4"/>
    <n v="0.06"/>
    <n v="47.9"/>
    <n v="5.86"/>
    <x v="1"/>
    <x v="1"/>
    <s v="Office Supplies"/>
    <x v="7"/>
    <s v="Small Box"/>
    <s v="Xerox 1938"/>
    <n v="0.37"/>
    <s v="United States"/>
    <x v="2"/>
    <x v="8"/>
    <x v="478"/>
    <n v="93309"/>
    <x v="143"/>
    <d v="2015-05-27T00:00:00"/>
    <x v="1529"/>
    <n v="2"/>
    <n v="94.2"/>
    <n v="89361"/>
    <n v="47.839999999999996"/>
    <x v="2"/>
  </r>
  <r>
    <n v="129"/>
    <s v="Kara Allison"/>
    <x v="3"/>
    <n v="7.0000000000000007E-2"/>
    <n v="15.74"/>
    <n v="1.39"/>
    <x v="1"/>
    <x v="0"/>
    <s v="Office Supplies"/>
    <x v="15"/>
    <s v="Small Box"/>
    <s v="#10-4 1/8&quot; x 9 1/2&quot; Premium Diagonal Seam Envelopes"/>
    <n v="0.4"/>
    <s v="United States"/>
    <x v="1"/>
    <x v="10"/>
    <x v="218"/>
    <n v="62002"/>
    <x v="143"/>
    <d v="2015-05-26T00:00:00"/>
    <x v="1530"/>
    <n v="14"/>
    <n v="217.23"/>
    <n v="86694"/>
    <n v="15.67"/>
    <x v="1"/>
  </r>
  <r>
    <n v="1054"/>
    <s v="Keith R Atkinson"/>
    <x v="3"/>
    <n v="0.03"/>
    <n v="5.44"/>
    <n v="7.46"/>
    <x v="2"/>
    <x v="3"/>
    <s v="Office Supplies"/>
    <x v="5"/>
    <s v="Small Box"/>
    <s v="Wilson Jones Custom Binder Spines &amp; Labels"/>
    <n v="0.36"/>
    <s v="United States"/>
    <x v="2"/>
    <x v="41"/>
    <x v="767"/>
    <n v="85374"/>
    <x v="143"/>
    <d v="2015-05-27T00:00:00"/>
    <x v="1531"/>
    <n v="4"/>
    <n v="26.31"/>
    <n v="90069"/>
    <n v="5.41"/>
    <x v="2"/>
  </r>
  <r>
    <n v="1054"/>
    <s v="Keith R Atkinson"/>
    <x v="3"/>
    <n v="0.08"/>
    <n v="26.38"/>
    <n v="5.58"/>
    <x v="1"/>
    <x v="3"/>
    <s v="Office Supplies"/>
    <x v="7"/>
    <s v="Small Box"/>
    <s v="Xerox 1883"/>
    <n v="0.39"/>
    <s v="United States"/>
    <x v="2"/>
    <x v="41"/>
    <x v="767"/>
    <n v="85374"/>
    <x v="143"/>
    <d v="2015-05-26T00:00:00"/>
    <x v="1532"/>
    <n v="8"/>
    <n v="209.78"/>
    <n v="90069"/>
    <n v="26.3"/>
    <x v="2"/>
  </r>
  <r>
    <n v="1054"/>
    <s v="Keith R Atkinson"/>
    <x v="3"/>
    <n v="0.06"/>
    <n v="20.99"/>
    <n v="2.5"/>
    <x v="1"/>
    <x v="3"/>
    <s v="Technology"/>
    <x v="12"/>
    <s v="Wrap Bag"/>
    <s v="Accessory37"/>
    <n v="0.81"/>
    <s v="United States"/>
    <x v="2"/>
    <x v="41"/>
    <x v="767"/>
    <n v="85374"/>
    <x v="143"/>
    <d v="2015-05-27T00:00:00"/>
    <x v="1533"/>
    <n v="1"/>
    <n v="17.829999999999998"/>
    <n v="90069"/>
    <n v="20.93"/>
    <x v="2"/>
  </r>
  <r>
    <n v="2391"/>
    <s v="Jacob McNeill"/>
    <x v="3"/>
    <n v="0.06"/>
    <n v="4.7699999999999996"/>
    <n v="2.39"/>
    <x v="1"/>
    <x v="3"/>
    <s v="Technology"/>
    <x v="1"/>
    <s v="Small Pack"/>
    <s v="Imation Primaris 3.5&quot; 2HD Unformatted Diskettes, 10/Pack"/>
    <n v="0.72"/>
    <s v="United States"/>
    <x v="3"/>
    <x v="11"/>
    <x v="768"/>
    <n v="11572"/>
    <x v="143"/>
    <d v="2015-05-26T00:00:00"/>
    <x v="1534"/>
    <n v="9"/>
    <n v="42.46"/>
    <n v="91122"/>
    <n v="4.71"/>
    <x v="3"/>
  </r>
  <r>
    <n v="2391"/>
    <s v="Jacob McNeill"/>
    <x v="3"/>
    <n v="0.1"/>
    <n v="27.18"/>
    <n v="8.23"/>
    <x v="1"/>
    <x v="3"/>
    <s v="Office Supplies"/>
    <x v="15"/>
    <s v="Small Box"/>
    <s v="Tyvek ® Top-Opening Peel &amp; Seel Envelopes, Plain White"/>
    <n v="0.38"/>
    <s v="United States"/>
    <x v="3"/>
    <x v="11"/>
    <x v="768"/>
    <n v="11572"/>
    <x v="143"/>
    <d v="2015-05-27T00:00:00"/>
    <x v="1535"/>
    <n v="12"/>
    <n v="314.06"/>
    <n v="91122"/>
    <n v="27.08"/>
    <x v="3"/>
  </r>
  <r>
    <n v="2868"/>
    <s v="Eugene Clayton"/>
    <x v="3"/>
    <n v="0.08"/>
    <n v="15.99"/>
    <n v="13.18"/>
    <x v="2"/>
    <x v="3"/>
    <s v="Office Supplies"/>
    <x v="5"/>
    <s v="Small Box"/>
    <s v="GBC Pre-Punched Binding Paper, Plastic, White, 8-1/2&quot; x 11&quot;"/>
    <n v="0.37"/>
    <s v="United States"/>
    <x v="2"/>
    <x v="4"/>
    <x v="68"/>
    <n v="98026"/>
    <x v="143"/>
    <d v="2015-05-27T00:00:00"/>
    <x v="1536"/>
    <n v="4"/>
    <n v="66.02"/>
    <n v="85828"/>
    <n v="15.91"/>
    <x v="2"/>
  </r>
  <r>
    <n v="2266"/>
    <s v="Brandon Beach"/>
    <x v="0"/>
    <n v="0.02"/>
    <n v="11.33"/>
    <n v="6.12"/>
    <x v="1"/>
    <x v="3"/>
    <s v="Office Supplies"/>
    <x v="8"/>
    <s v="Medium Box"/>
    <s v="Holmes Replacement Filter for HEPA Air Cleaner, Medium Room"/>
    <n v="0.42"/>
    <s v="United States"/>
    <x v="1"/>
    <x v="6"/>
    <x v="769"/>
    <n v="63122"/>
    <x v="144"/>
    <d v="2015-05-28T00:00:00"/>
    <x v="1537"/>
    <n v="3"/>
    <n v="35.35"/>
    <n v="86610"/>
    <n v="11.31"/>
    <x v="1"/>
  </r>
  <r>
    <n v="2266"/>
    <s v="Brandon Beach"/>
    <x v="0"/>
    <n v="0.01"/>
    <n v="15.67"/>
    <n v="1.39"/>
    <x v="1"/>
    <x v="3"/>
    <s v="Office Supplies"/>
    <x v="15"/>
    <s v="Small Box"/>
    <s v="#10 White Business Envelopes,4 1/8 x 9 1/2"/>
    <n v="0.38"/>
    <s v="United States"/>
    <x v="1"/>
    <x v="6"/>
    <x v="769"/>
    <n v="63122"/>
    <x v="144"/>
    <d v="2015-05-27T00:00:00"/>
    <x v="1538"/>
    <n v="16"/>
    <n v="248.21"/>
    <n v="86610"/>
    <n v="15.66"/>
    <x v="1"/>
  </r>
  <r>
    <n v="2928"/>
    <s v="Leslie Woodard"/>
    <x v="0"/>
    <n v="0.02"/>
    <n v="5.58"/>
    <n v="2.99"/>
    <x v="1"/>
    <x v="1"/>
    <s v="Office Supplies"/>
    <x v="5"/>
    <s v="Small Box"/>
    <s v="Avery Heavy-Duty EZD ™ Binder With Locking Rings"/>
    <n v="0.37"/>
    <s v="United States"/>
    <x v="0"/>
    <x v="23"/>
    <x v="770"/>
    <n v="29418"/>
    <x v="144"/>
    <d v="2015-05-28T00:00:00"/>
    <x v="1539"/>
    <n v="42"/>
    <n v="236.83"/>
    <n v="90218"/>
    <n v="5.5600000000000005"/>
    <x v="0"/>
  </r>
  <r>
    <n v="2928"/>
    <s v="Leslie Woodard"/>
    <x v="0"/>
    <n v="0.02"/>
    <n v="54.1"/>
    <n v="19.989999999999998"/>
    <x v="1"/>
    <x v="1"/>
    <s v="Office Supplies"/>
    <x v="6"/>
    <s v="Small Box"/>
    <s v="Desktop 3-Pocket Hot File®"/>
    <n v="0.59"/>
    <s v="United States"/>
    <x v="0"/>
    <x v="23"/>
    <x v="770"/>
    <n v="29418"/>
    <x v="144"/>
    <d v="2015-05-27T00:00:00"/>
    <x v="1540"/>
    <n v="36"/>
    <n v="1944.87"/>
    <n v="90218"/>
    <n v="54.08"/>
    <x v="0"/>
  </r>
  <r>
    <n v="2941"/>
    <s v="Leah Pollock"/>
    <x v="0"/>
    <n v="0.05"/>
    <n v="2.62"/>
    <n v="0.8"/>
    <x v="1"/>
    <x v="0"/>
    <s v="Office Supplies"/>
    <x v="14"/>
    <s v="Wrap Bag"/>
    <s v="Staples Metal Binder Clips"/>
    <n v="0.39"/>
    <s v="United States"/>
    <x v="3"/>
    <x v="33"/>
    <x v="462"/>
    <n v="7960"/>
    <x v="144"/>
    <d v="2015-05-27T00:00:00"/>
    <x v="1541"/>
    <n v="8"/>
    <n v="21.41"/>
    <n v="87618"/>
    <n v="2.5700000000000003"/>
    <x v="3"/>
  </r>
  <r>
    <n v="241"/>
    <s v="Amy Ellis Holder"/>
    <x v="2"/>
    <n v="0.01"/>
    <n v="5.94"/>
    <n v="9.92"/>
    <x v="1"/>
    <x v="0"/>
    <s v="Office Supplies"/>
    <x v="5"/>
    <s v="Small Box"/>
    <s v="Storex Dura Pro™ Binders"/>
    <n v="0.38"/>
    <s v="United States"/>
    <x v="2"/>
    <x v="3"/>
    <x v="643"/>
    <n v="81503"/>
    <x v="144"/>
    <d v="2015-06-02T00:00:00"/>
    <x v="1542"/>
    <n v="13"/>
    <n v="79.930000000000007"/>
    <n v="90480"/>
    <n v="5.9300000000000006"/>
    <x v="2"/>
  </r>
  <r>
    <n v="241"/>
    <s v="Amy Ellis Holder"/>
    <x v="2"/>
    <n v="0.02"/>
    <n v="125.99"/>
    <n v="3"/>
    <x v="1"/>
    <x v="0"/>
    <s v="Technology"/>
    <x v="12"/>
    <s v="Small Box"/>
    <s v="270c"/>
    <n v="0.59"/>
    <s v="United States"/>
    <x v="2"/>
    <x v="3"/>
    <x v="643"/>
    <n v="81503"/>
    <x v="144"/>
    <d v="2015-05-26T00:00:00"/>
    <x v="1543"/>
    <n v="8"/>
    <n v="873.18"/>
    <n v="90480"/>
    <n v="125.97"/>
    <x v="2"/>
  </r>
  <r>
    <n v="451"/>
    <s v="Joyce Murray"/>
    <x v="0"/>
    <n v="0.04"/>
    <n v="37.700000000000003"/>
    <n v="2.99"/>
    <x v="1"/>
    <x v="2"/>
    <s v="Office Supplies"/>
    <x v="5"/>
    <s v="Small Box"/>
    <s v="Vinyl Sectional Post Binders"/>
    <n v="0.35"/>
    <s v="United States"/>
    <x v="2"/>
    <x v="8"/>
    <x v="40"/>
    <n v="94024"/>
    <x v="145"/>
    <d v="2015-05-28T00:00:00"/>
    <x v="1544"/>
    <n v="12"/>
    <n v="434.31"/>
    <n v="86012"/>
    <n v="37.660000000000004"/>
    <x v="2"/>
  </r>
  <r>
    <n v="452"/>
    <s v="Leslie Rowland"/>
    <x v="0"/>
    <n v="0.01"/>
    <n v="55.99"/>
    <n v="5"/>
    <x v="1"/>
    <x v="2"/>
    <s v="Technology"/>
    <x v="12"/>
    <s v="Small Pack"/>
    <s v="Accessory36"/>
    <n v="0.83"/>
    <s v="United States"/>
    <x v="2"/>
    <x v="8"/>
    <x v="771"/>
    <n v="93635"/>
    <x v="145"/>
    <d v="2015-05-28T00:00:00"/>
    <x v="1545"/>
    <n v="1"/>
    <n v="51.83"/>
    <n v="86012"/>
    <n v="55.980000000000004"/>
    <x v="2"/>
  </r>
  <r>
    <n v="865"/>
    <s v="Dana Burgess"/>
    <x v="0"/>
    <n v="0.03"/>
    <n v="14.2"/>
    <n v="5.3"/>
    <x v="1"/>
    <x v="3"/>
    <s v="Furniture"/>
    <x v="11"/>
    <s v="Wrap Bag"/>
    <s v="Coloredge Poster Frame"/>
    <n v="0.46"/>
    <s v="United States"/>
    <x v="1"/>
    <x v="2"/>
    <x v="283"/>
    <n v="46312"/>
    <x v="145"/>
    <d v="2015-05-28T00:00:00"/>
    <x v="1546"/>
    <n v="18"/>
    <n v="267.2"/>
    <n v="90674"/>
    <n v="14.17"/>
    <x v="1"/>
  </r>
  <r>
    <n v="370"/>
    <s v="Sam Oh"/>
    <x v="3"/>
    <n v="0.02"/>
    <n v="20.99"/>
    <n v="4.8099999999999996"/>
    <x v="1"/>
    <x v="3"/>
    <s v="Technology"/>
    <x v="12"/>
    <s v="Medium Box"/>
    <s v="1726 Digital Answering Machine"/>
    <n v="0.57999999999999996"/>
    <s v="United States"/>
    <x v="3"/>
    <x v="29"/>
    <x v="468"/>
    <n v="4240"/>
    <x v="145"/>
    <d v="2015-05-29T00:00:00"/>
    <x v="1547"/>
    <n v="15"/>
    <n v="266.39"/>
    <n v="90291"/>
    <n v="20.97"/>
    <x v="3"/>
  </r>
  <r>
    <n v="371"/>
    <s v="Roberta Mullins Peters"/>
    <x v="3"/>
    <n v="0.05"/>
    <n v="5.4"/>
    <n v="7.78"/>
    <x v="2"/>
    <x v="3"/>
    <s v="Office Supplies"/>
    <x v="5"/>
    <s v="Small Box"/>
    <s v="3M Organizer Strips"/>
    <n v="0.37"/>
    <s v="United States"/>
    <x v="3"/>
    <x v="35"/>
    <x v="772"/>
    <n v="2149"/>
    <x v="145"/>
    <d v="2015-05-29T00:00:00"/>
    <x v="1548"/>
    <n v="9"/>
    <n v="51.82"/>
    <n v="90291"/>
    <n v="5.3500000000000005"/>
    <x v="3"/>
  </r>
  <r>
    <n v="250"/>
    <s v="Brenda Nelson Blanchard"/>
    <x v="0"/>
    <n v="0.02"/>
    <n v="2.58"/>
    <n v="1.3"/>
    <x v="2"/>
    <x v="3"/>
    <s v="Office Supplies"/>
    <x v="2"/>
    <s v="Wrap Bag"/>
    <s v="DIXON Oriole® Pencils"/>
    <n v="0.59"/>
    <s v="United States"/>
    <x v="1"/>
    <x v="7"/>
    <x v="773"/>
    <n v="55423"/>
    <x v="146"/>
    <d v="2015-05-29T00:00:00"/>
    <x v="1549"/>
    <n v="39"/>
    <n v="109.74"/>
    <n v="87214"/>
    <n v="2.56"/>
    <x v="1"/>
  </r>
  <r>
    <n v="250"/>
    <s v="Brenda Nelson Blanchard"/>
    <x v="0"/>
    <n v="0.02"/>
    <n v="65.989999999999995"/>
    <n v="3.9"/>
    <x v="1"/>
    <x v="3"/>
    <s v="Technology"/>
    <x v="12"/>
    <s v="Small Box"/>
    <s v="StarTAC Series"/>
    <n v="0.55000000000000004"/>
    <s v="United States"/>
    <x v="1"/>
    <x v="7"/>
    <x v="773"/>
    <n v="55423"/>
    <x v="146"/>
    <d v="2015-05-29T00:00:00"/>
    <x v="1550"/>
    <n v="27"/>
    <n v="1543.55"/>
    <n v="87214"/>
    <n v="65.97"/>
    <x v="1"/>
  </r>
  <r>
    <n v="3011"/>
    <s v="Tammy Raynor"/>
    <x v="0"/>
    <n v="0.03"/>
    <n v="5.98"/>
    <n v="5.35"/>
    <x v="1"/>
    <x v="3"/>
    <s v="Office Supplies"/>
    <x v="7"/>
    <s v="Small Box"/>
    <s v="Xerox 1947"/>
    <n v="0.4"/>
    <s v="United States"/>
    <x v="3"/>
    <x v="35"/>
    <x v="203"/>
    <n v="2113"/>
    <x v="146"/>
    <d v="2015-05-29T00:00:00"/>
    <x v="1551"/>
    <n v="16"/>
    <n v="107.08"/>
    <n v="56486"/>
    <n v="5.95"/>
    <x v="3"/>
  </r>
  <r>
    <n v="3154"/>
    <s v="Faye Manning"/>
    <x v="0"/>
    <n v="0.03"/>
    <n v="17.7"/>
    <n v="9.4700000000000006"/>
    <x v="1"/>
    <x v="1"/>
    <s v="Office Supplies"/>
    <x v="6"/>
    <s v="Small Box"/>
    <s v="Portfile® Personal File Boxes"/>
    <n v="0.59"/>
    <s v="United States"/>
    <x v="0"/>
    <x v="12"/>
    <x v="202"/>
    <n v="33710"/>
    <x v="146"/>
    <d v="2015-05-30T00:00:00"/>
    <x v="1552"/>
    <n v="11"/>
    <n v="201.77"/>
    <n v="86900"/>
    <n v="17.669999999999998"/>
    <x v="0"/>
  </r>
  <r>
    <n v="1627"/>
    <s v="Aaron Day"/>
    <x v="1"/>
    <n v="0.06"/>
    <n v="43.57"/>
    <n v="16.36"/>
    <x v="1"/>
    <x v="3"/>
    <s v="Office Supplies"/>
    <x v="6"/>
    <s v="Small Box"/>
    <s v="Trav-L-File Heavy-Duty Shuttle II, Black"/>
    <n v="0.55000000000000004"/>
    <s v="United States"/>
    <x v="0"/>
    <x v="34"/>
    <x v="774"/>
    <n v="37743"/>
    <x v="146"/>
    <d v="2015-05-30T00:00:00"/>
    <x v="1553"/>
    <n v="17"/>
    <n v="710.16"/>
    <n v="90602"/>
    <n v="43.51"/>
    <x v="0"/>
  </r>
  <r>
    <n v="2765"/>
    <s v="Tracy Schultz"/>
    <x v="2"/>
    <n v="0.03"/>
    <n v="5.85"/>
    <n v="2.27"/>
    <x v="1"/>
    <x v="3"/>
    <s v="Office Supplies"/>
    <x v="2"/>
    <s v="Wrap Bag"/>
    <s v="Dixon My First Ticonderoga Pencil, #2"/>
    <n v="0.56000000000000005"/>
    <s v="United States"/>
    <x v="3"/>
    <x v="33"/>
    <x v="775"/>
    <n v="8021"/>
    <x v="146"/>
    <d v="2015-05-30T00:00:00"/>
    <x v="1554"/>
    <n v="7"/>
    <n v="41.4"/>
    <n v="90725"/>
    <n v="5.8199999999999994"/>
    <x v="3"/>
  </r>
  <r>
    <n v="15"/>
    <s v="Timothy Reese"/>
    <x v="4"/>
    <n v="0.01"/>
    <n v="35.94"/>
    <n v="6.66"/>
    <x v="1"/>
    <x v="0"/>
    <s v="Office Supplies"/>
    <x v="15"/>
    <s v="Small Box"/>
    <s v="Tyvek ® Top-Opening Peel &amp; Seel ® Envelopes, Gray"/>
    <n v="0.4"/>
    <s v="United States"/>
    <x v="3"/>
    <x v="11"/>
    <x v="593"/>
    <n v="11787"/>
    <x v="146"/>
    <d v="2015-05-28T00:00:00"/>
    <x v="1555"/>
    <n v="10"/>
    <n v="379.53"/>
    <n v="86839"/>
    <n v="35.93"/>
    <x v="3"/>
  </r>
  <r>
    <n v="2709"/>
    <s v="Stanley Steele"/>
    <x v="4"/>
    <n v="7.0000000000000007E-2"/>
    <n v="60.97"/>
    <n v="4.5"/>
    <x v="1"/>
    <x v="1"/>
    <s v="Office Supplies"/>
    <x v="8"/>
    <s v="Small Box"/>
    <s v="Tripp Lite Isotel 6 Outlet Surge Protector with Fax/Modem Protection"/>
    <n v="0.56000000000000005"/>
    <s v="United States"/>
    <x v="3"/>
    <x v="36"/>
    <x v="776"/>
    <n v="21042"/>
    <x v="146"/>
    <d v="2015-05-30T00:00:00"/>
    <x v="1556"/>
    <n v="1"/>
    <n v="57.84"/>
    <n v="89240"/>
    <n v="60.9"/>
    <x v="3"/>
  </r>
  <r>
    <n v="2709"/>
    <s v="Stanley Steele"/>
    <x v="4"/>
    <n v="0"/>
    <n v="90.98"/>
    <n v="56.2"/>
    <x v="1"/>
    <x v="1"/>
    <s v="Furniture"/>
    <x v="11"/>
    <s v="Medium Box"/>
    <s v="Eldon ClusterMat Chair Mat with Cordless Antistatic Protection"/>
    <n v="0.74"/>
    <s v="United States"/>
    <x v="3"/>
    <x v="36"/>
    <x v="776"/>
    <n v="21042"/>
    <x v="146"/>
    <d v="2015-05-30T00:00:00"/>
    <x v="1557"/>
    <n v="15"/>
    <n v="1425.71"/>
    <n v="89240"/>
    <n v="90.98"/>
    <x v="3"/>
  </r>
  <r>
    <n v="3206"/>
    <s v="Dana Rankin"/>
    <x v="3"/>
    <n v="0.05"/>
    <n v="35.44"/>
    <n v="5.09"/>
    <x v="1"/>
    <x v="1"/>
    <s v="Office Supplies"/>
    <x v="7"/>
    <s v="Small Box"/>
    <s v="Xerox 1932"/>
    <n v="0.38"/>
    <s v="United States"/>
    <x v="2"/>
    <x v="37"/>
    <x v="547"/>
    <n v="83301"/>
    <x v="146"/>
    <d v="2015-05-29T00:00:00"/>
    <x v="1558"/>
    <n v="23"/>
    <n v="801.93"/>
    <n v="87935"/>
    <n v="35.39"/>
    <x v="2"/>
  </r>
  <r>
    <n v="663"/>
    <s v="Hilda Bennett"/>
    <x v="0"/>
    <n v="0.02"/>
    <n v="14.58"/>
    <n v="7.4"/>
    <x v="1"/>
    <x v="2"/>
    <s v="Furniture"/>
    <x v="11"/>
    <s v="Small Box"/>
    <s v="DAX Clear Channel Poster Frame"/>
    <n v="0.48"/>
    <s v="United States"/>
    <x v="3"/>
    <x v="27"/>
    <x v="647"/>
    <n v="43952"/>
    <x v="147"/>
    <d v="2015-06-01T00:00:00"/>
    <x v="1559"/>
    <n v="17"/>
    <n v="261.33999999999997"/>
    <n v="90922"/>
    <n v="14.56"/>
    <x v="3"/>
  </r>
  <r>
    <n v="1026"/>
    <s v="Eugene Kerr"/>
    <x v="1"/>
    <n v="0.1"/>
    <n v="5.98"/>
    <n v="3.85"/>
    <x v="1"/>
    <x v="0"/>
    <s v="Technology"/>
    <x v="1"/>
    <s v="Small Pack"/>
    <s v="Imation 3.5&quot; IBM-Formatted Diskettes, 10/Pack"/>
    <n v="0.68"/>
    <s v="United States"/>
    <x v="3"/>
    <x v="11"/>
    <x v="286"/>
    <n v="11722"/>
    <x v="147"/>
    <d v="2015-05-30T00:00:00"/>
    <x v="1560"/>
    <n v="26"/>
    <n v="151.55000000000001"/>
    <n v="89008"/>
    <n v="5.8800000000000008"/>
    <x v="3"/>
  </r>
  <r>
    <n v="1026"/>
    <s v="Eugene Kerr"/>
    <x v="1"/>
    <n v="7.0000000000000007E-2"/>
    <n v="2.61"/>
    <n v="0.5"/>
    <x v="1"/>
    <x v="0"/>
    <s v="Office Supplies"/>
    <x v="13"/>
    <s v="Small Box"/>
    <s v="Avery 494"/>
    <n v="0.39"/>
    <s v="United States"/>
    <x v="3"/>
    <x v="11"/>
    <x v="286"/>
    <n v="11722"/>
    <x v="147"/>
    <d v="2015-06-01T00:00:00"/>
    <x v="1561"/>
    <n v="22"/>
    <n v="57.03"/>
    <n v="89008"/>
    <n v="2.54"/>
    <x v="3"/>
  </r>
  <r>
    <n v="1713"/>
    <s v="Rosemary Stark"/>
    <x v="1"/>
    <n v="0.01"/>
    <n v="23.99"/>
    <n v="6.3"/>
    <x v="1"/>
    <x v="3"/>
    <s v="Technology"/>
    <x v="3"/>
    <s v="Medium Box"/>
    <s v="TI 36X Solar Scientific Calculator"/>
    <n v="0.38"/>
    <s v="United States"/>
    <x v="0"/>
    <x v="5"/>
    <x v="532"/>
    <n v="30265"/>
    <x v="147"/>
    <d v="2015-05-31T00:00:00"/>
    <x v="1562"/>
    <n v="11"/>
    <n v="284.39"/>
    <n v="87748"/>
    <n v="23.979999999999997"/>
    <x v="0"/>
  </r>
  <r>
    <n v="2670"/>
    <s v="Yvonne Mann"/>
    <x v="1"/>
    <n v="0.05"/>
    <n v="165.2"/>
    <n v="19.989999999999998"/>
    <x v="1"/>
    <x v="2"/>
    <s v="Office Supplies"/>
    <x v="6"/>
    <s v="Small Box"/>
    <s v="Economy Rollaway Files"/>
    <n v="0.59"/>
    <s v="United States"/>
    <x v="2"/>
    <x v="8"/>
    <x v="10"/>
    <n v="90049"/>
    <x v="147"/>
    <d v="2015-05-29T00:00:00"/>
    <x v="1563"/>
    <n v="167"/>
    <n v="27587.55"/>
    <n v="37924"/>
    <n v="165.14999999999998"/>
    <x v="2"/>
  </r>
  <r>
    <n v="2670"/>
    <s v="Yvonne Mann"/>
    <x v="1"/>
    <n v="0.09"/>
    <n v="17.989999999999998"/>
    <n v="8.65"/>
    <x v="1"/>
    <x v="2"/>
    <s v="Office Supplies"/>
    <x v="2"/>
    <s v="Small Box"/>
    <s v="Model L Table or Wall-Mount Pencil Sharpener"/>
    <n v="0.56999999999999995"/>
    <s v="United States"/>
    <x v="2"/>
    <x v="8"/>
    <x v="10"/>
    <n v="90049"/>
    <x v="147"/>
    <d v="2015-05-29T00:00:00"/>
    <x v="1564"/>
    <n v="71"/>
    <n v="1191.58"/>
    <n v="37924"/>
    <n v="17.899999999999999"/>
    <x v="2"/>
  </r>
  <r>
    <n v="2671"/>
    <s v="Lloyd Fuller"/>
    <x v="1"/>
    <n v="0.05"/>
    <n v="165.2"/>
    <n v="19.989999999999998"/>
    <x v="1"/>
    <x v="2"/>
    <s v="Office Supplies"/>
    <x v="6"/>
    <s v="Small Box"/>
    <s v="Economy Rollaway Files"/>
    <n v="0.59"/>
    <s v="United States"/>
    <x v="0"/>
    <x v="34"/>
    <x v="490"/>
    <n v="37027"/>
    <x v="147"/>
    <d v="2015-05-29T00:00:00"/>
    <x v="1565"/>
    <n v="42"/>
    <n v="6938.19"/>
    <n v="90551"/>
    <n v="165.14999999999998"/>
    <x v="0"/>
  </r>
  <r>
    <n v="759"/>
    <s v="Bernice F Day"/>
    <x v="2"/>
    <n v="0"/>
    <n v="20.99"/>
    <n v="3.3"/>
    <x v="1"/>
    <x v="0"/>
    <s v="Technology"/>
    <x v="12"/>
    <s v="Small Pack"/>
    <s v="Accessory39"/>
    <n v="0.81"/>
    <s v="United States"/>
    <x v="1"/>
    <x v="10"/>
    <x v="777"/>
    <n v="62301"/>
    <x v="147"/>
    <d v="2015-06-05T00:00:00"/>
    <x v="1566"/>
    <n v="5"/>
    <n v="92.96"/>
    <n v="86639"/>
    <n v="20.99"/>
    <x v="1"/>
  </r>
  <r>
    <n v="649"/>
    <s v="Roger Meyer"/>
    <x v="4"/>
    <n v="0.02"/>
    <n v="3.78"/>
    <n v="0.71"/>
    <x v="1"/>
    <x v="2"/>
    <s v="Office Supplies"/>
    <x v="14"/>
    <s v="Wrap Bag"/>
    <s v="Staples Bulldog Clip"/>
    <n v="0.39"/>
    <s v="United States"/>
    <x v="1"/>
    <x v="10"/>
    <x v="388"/>
    <n v="60089"/>
    <x v="147"/>
    <d v="2015-05-30T00:00:00"/>
    <x v="1567"/>
    <n v="40"/>
    <n v="154.71"/>
    <n v="91366"/>
    <n v="3.76"/>
    <x v="1"/>
  </r>
  <r>
    <n v="2393"/>
    <s v="Debbie Dillon"/>
    <x v="4"/>
    <n v="0.02"/>
    <n v="6.48"/>
    <n v="7.91"/>
    <x v="1"/>
    <x v="3"/>
    <s v="Office Supplies"/>
    <x v="7"/>
    <s v="Small Box"/>
    <s v="Xerox 216"/>
    <n v="0.37"/>
    <s v="United States"/>
    <x v="0"/>
    <x v="5"/>
    <x v="33"/>
    <n v="30076"/>
    <x v="147"/>
    <d v="2015-05-31T00:00:00"/>
    <x v="1568"/>
    <n v="2"/>
    <n v="16.5"/>
    <n v="86950"/>
    <n v="6.4600000000000009"/>
    <x v="0"/>
  </r>
  <r>
    <n v="1060"/>
    <s v="Gene Gilliam"/>
    <x v="2"/>
    <n v="7.0000000000000007E-2"/>
    <n v="6.3"/>
    <n v="0.5"/>
    <x v="1"/>
    <x v="0"/>
    <s v="Office Supplies"/>
    <x v="13"/>
    <s v="Small Box"/>
    <s v="Avery 51"/>
    <n v="0.39"/>
    <s v="United States"/>
    <x v="0"/>
    <x v="5"/>
    <x v="78"/>
    <n v="30318"/>
    <x v="148"/>
    <d v="2015-05-30T00:00:00"/>
    <x v="1569"/>
    <n v="20"/>
    <n v="121.87"/>
    <n v="57061"/>
    <n v="6.2299999999999995"/>
    <x v="0"/>
  </r>
  <r>
    <n v="1062"/>
    <s v="Willie Robinson"/>
    <x v="2"/>
    <n v="0.04"/>
    <n v="22.38"/>
    <n v="15.1"/>
    <x v="1"/>
    <x v="0"/>
    <s v="Office Supplies"/>
    <x v="5"/>
    <s v="Small Box"/>
    <s v="Avery Flip-Chart Easel Binder, Black"/>
    <n v="0.38"/>
    <s v="United States"/>
    <x v="3"/>
    <x v="11"/>
    <x v="521"/>
    <n v="11727"/>
    <x v="148"/>
    <d v="2015-06-07T00:00:00"/>
    <x v="1570"/>
    <n v="18"/>
    <n v="403.53"/>
    <n v="91355"/>
    <n v="22.34"/>
    <x v="3"/>
  </r>
  <r>
    <n v="1062"/>
    <s v="Willie Robinson"/>
    <x v="2"/>
    <n v="0.06"/>
    <n v="17.78"/>
    <n v="5.03"/>
    <x v="1"/>
    <x v="0"/>
    <s v="Furniture"/>
    <x v="11"/>
    <s v="Small Box"/>
    <s v="Seth Thomas 13 1/2&quot; Wall Clock"/>
    <n v="0.54"/>
    <s v="United States"/>
    <x v="3"/>
    <x v="11"/>
    <x v="521"/>
    <n v="11727"/>
    <x v="148"/>
    <d v="2015-06-02T00:00:00"/>
    <x v="1571"/>
    <n v="3"/>
    <n v="55.17"/>
    <n v="91355"/>
    <n v="17.720000000000002"/>
    <x v="3"/>
  </r>
  <r>
    <n v="1934"/>
    <s v="Scott Moore"/>
    <x v="2"/>
    <n v="0.04"/>
    <n v="180.98"/>
    <n v="30"/>
    <x v="0"/>
    <x v="2"/>
    <s v="Furniture"/>
    <x v="9"/>
    <s v="Jumbo Drum"/>
    <s v="Office Star - Ergonomic Mid Back Chair with 2-Way Adjustable Arms"/>
    <n v="0.69"/>
    <s v="United States"/>
    <x v="1"/>
    <x v="18"/>
    <x v="389"/>
    <n v="78626"/>
    <x v="148"/>
    <d v="2015-05-30T00:00:00"/>
    <x v="1572"/>
    <n v="3"/>
    <n v="561.65"/>
    <n v="86688"/>
    <n v="180.94"/>
    <x v="1"/>
  </r>
  <r>
    <n v="1935"/>
    <s v="Diana Coble Hubbard"/>
    <x v="2"/>
    <n v="0.06"/>
    <n v="3.25"/>
    <n v="49"/>
    <x v="1"/>
    <x v="2"/>
    <s v="Office Supplies"/>
    <x v="8"/>
    <s v="Large Box"/>
    <s v="Bravo II™ Megaboss® 12-Amp Hard Body Upright, Replacement Belts, 2 Belts per Pack"/>
    <n v="0.56000000000000005"/>
    <s v="United States"/>
    <x v="1"/>
    <x v="18"/>
    <x v="594"/>
    <n v="75051"/>
    <x v="148"/>
    <d v="2015-06-05T00:00:00"/>
    <x v="1573"/>
    <n v="2"/>
    <n v="55.6"/>
    <n v="86688"/>
    <n v="3.19"/>
    <x v="1"/>
  </r>
  <r>
    <n v="1935"/>
    <s v="Diana Coble Hubbard"/>
    <x v="2"/>
    <n v="0.01"/>
    <n v="110.98"/>
    <n v="13.99"/>
    <x v="1"/>
    <x v="2"/>
    <s v="Furniture"/>
    <x v="11"/>
    <s v="Medium Box"/>
    <s v="Rubbermaid ClusterMat Chairmats, Mat Size- 66&quot; x 60&quot;, Lip 20&quot; x 11&quot; -90 Degree Angle"/>
    <n v="0.69"/>
    <s v="United States"/>
    <x v="1"/>
    <x v="18"/>
    <x v="594"/>
    <n v="75051"/>
    <x v="148"/>
    <d v="2015-06-04T00:00:00"/>
    <x v="1574"/>
    <n v="19"/>
    <n v="2099.61"/>
    <n v="86688"/>
    <n v="110.97"/>
    <x v="1"/>
  </r>
  <r>
    <n v="1935"/>
    <s v="Diana Coble Hubbard"/>
    <x v="2"/>
    <n v="0.05"/>
    <n v="3.95"/>
    <n v="2"/>
    <x v="2"/>
    <x v="2"/>
    <s v="Office Supplies"/>
    <x v="14"/>
    <s v="Wrap Bag"/>
    <s v="Advantus Map Pennant Flags and Round Head Tacks"/>
    <n v="0.53"/>
    <s v="United States"/>
    <x v="1"/>
    <x v="18"/>
    <x v="594"/>
    <n v="75051"/>
    <x v="148"/>
    <d v="2015-06-07T00:00:00"/>
    <x v="1575"/>
    <n v="23"/>
    <n v="96.6"/>
    <n v="86688"/>
    <n v="3.9000000000000004"/>
    <x v="1"/>
  </r>
  <r>
    <n v="2980"/>
    <s v="Joanna Kenney"/>
    <x v="2"/>
    <n v="0.04"/>
    <n v="2.88"/>
    <n v="1.01"/>
    <x v="1"/>
    <x v="3"/>
    <s v="Office Supplies"/>
    <x v="2"/>
    <s v="Wrap Bag"/>
    <s v="Sanford Colorific Colored Pencils, 12/Box"/>
    <n v="0.55000000000000004"/>
    <s v="United States"/>
    <x v="3"/>
    <x v="27"/>
    <x v="215"/>
    <n v="44870"/>
    <x v="148"/>
    <d v="2015-06-04T00:00:00"/>
    <x v="1576"/>
    <n v="39"/>
    <n v="111.92"/>
    <n v="86548"/>
    <n v="2.84"/>
    <x v="3"/>
  </r>
  <r>
    <n v="3124"/>
    <s v="Neil Barbee"/>
    <x v="3"/>
    <n v="0.05"/>
    <n v="120.98"/>
    <n v="9.07"/>
    <x v="1"/>
    <x v="2"/>
    <s v="Office Supplies"/>
    <x v="5"/>
    <s v="Small Box"/>
    <s v="GBC VeloBinder Electric Binding Machine"/>
    <n v="0.35"/>
    <s v="United States"/>
    <x v="1"/>
    <x v="10"/>
    <x v="778"/>
    <n v="61265"/>
    <x v="148"/>
    <d v="2015-05-31T00:00:00"/>
    <x v="1577"/>
    <n v="11"/>
    <n v="1276.8800000000001"/>
    <n v="87286"/>
    <n v="120.93"/>
    <x v="1"/>
  </r>
  <r>
    <n v="1802"/>
    <s v="Jack Morse"/>
    <x v="0"/>
    <n v="0.04"/>
    <n v="3.68"/>
    <n v="1.32"/>
    <x v="1"/>
    <x v="3"/>
    <s v="Office Supplies"/>
    <x v="16"/>
    <s v="Wrap Bag"/>
    <s v="*Staples* vLetter Openers, 2/Pack"/>
    <n v="0.83"/>
    <s v="United States"/>
    <x v="0"/>
    <x v="12"/>
    <x v="182"/>
    <n v="34698"/>
    <x v="149"/>
    <d v="2015-06-02T00:00:00"/>
    <x v="1578"/>
    <n v="11"/>
    <n v="41.29"/>
    <n v="91543"/>
    <n v="3.64"/>
    <x v="0"/>
  </r>
  <r>
    <n v="2817"/>
    <s v="Paul W French"/>
    <x v="1"/>
    <n v="0.05"/>
    <n v="4.71"/>
    <n v="0.7"/>
    <x v="2"/>
    <x v="3"/>
    <s v="Office Supplies"/>
    <x v="14"/>
    <s v="Wrap Bag"/>
    <s v="Plymouth Boxed Rubber Bands by Plymouth"/>
    <n v="0.8"/>
    <s v="United States"/>
    <x v="3"/>
    <x v="27"/>
    <x v="779"/>
    <n v="43055"/>
    <x v="149"/>
    <d v="2015-06-02T00:00:00"/>
    <x v="1579"/>
    <n v="2"/>
    <n v="12.16"/>
    <n v="89743"/>
    <n v="4.66"/>
    <x v="3"/>
  </r>
  <r>
    <n v="2817"/>
    <s v="Paul W French"/>
    <x v="1"/>
    <n v="0.04"/>
    <n v="55.99"/>
    <n v="1.25"/>
    <x v="2"/>
    <x v="3"/>
    <s v="Technology"/>
    <x v="12"/>
    <s v="Small Pack"/>
    <s v="Accessory32"/>
    <n v="0.35"/>
    <s v="United States"/>
    <x v="3"/>
    <x v="27"/>
    <x v="779"/>
    <n v="43055"/>
    <x v="149"/>
    <d v="2015-06-02T00:00:00"/>
    <x v="1580"/>
    <n v="3"/>
    <n v="147.56"/>
    <n v="89743"/>
    <n v="55.95"/>
    <x v="3"/>
  </r>
  <r>
    <n v="3069"/>
    <s v="Tiffany Merrill"/>
    <x v="1"/>
    <n v="0.03"/>
    <n v="120.98"/>
    <n v="30"/>
    <x v="0"/>
    <x v="1"/>
    <s v="Furniture"/>
    <x v="9"/>
    <s v="Jumbo Drum"/>
    <s v="Hon Every-Day® Chair Series Swivel Task Chairs"/>
    <n v="0.64"/>
    <s v="United States"/>
    <x v="1"/>
    <x v="7"/>
    <x v="319"/>
    <n v="55128"/>
    <x v="149"/>
    <d v="2015-06-03T00:00:00"/>
    <x v="1581"/>
    <n v="15"/>
    <n v="1894.45"/>
    <n v="88191"/>
    <n v="120.95"/>
    <x v="1"/>
  </r>
  <r>
    <n v="3069"/>
    <s v="Tiffany Merrill"/>
    <x v="1"/>
    <n v="0.01"/>
    <n v="15.68"/>
    <n v="3.73"/>
    <x v="1"/>
    <x v="1"/>
    <s v="Furniture"/>
    <x v="11"/>
    <s v="Small Pack"/>
    <s v="Artistic Insta-Plaque"/>
    <n v="0.46"/>
    <s v="United States"/>
    <x v="1"/>
    <x v="7"/>
    <x v="319"/>
    <n v="55128"/>
    <x v="149"/>
    <d v="2015-06-03T00:00:00"/>
    <x v="1582"/>
    <n v="12"/>
    <n v="200.72"/>
    <n v="88191"/>
    <n v="15.67"/>
    <x v="1"/>
  </r>
  <r>
    <n v="3141"/>
    <s v="Jerome McIntosh"/>
    <x v="2"/>
    <n v="0.09"/>
    <n v="6.84"/>
    <n v="8.3699999999999992"/>
    <x v="1"/>
    <x v="1"/>
    <s v="Office Supplies"/>
    <x v="16"/>
    <s v="Small Pack"/>
    <s v="Acme Design Line 8&quot; Stainless Steel Bent Scissors w/Champagne Handles, 3-1/8&quot; Cut"/>
    <n v="0.57999999999999996"/>
    <s v="United States"/>
    <x v="1"/>
    <x v="18"/>
    <x v="80"/>
    <n v="77506"/>
    <x v="149"/>
    <d v="2015-06-08T00:00:00"/>
    <x v="1583"/>
    <n v="13"/>
    <n v="87.1"/>
    <n v="86369"/>
    <n v="6.75"/>
    <x v="1"/>
  </r>
  <r>
    <n v="3141"/>
    <s v="Jerome McIntosh"/>
    <x v="2"/>
    <n v="7.0000000000000007E-2"/>
    <n v="48.91"/>
    <n v="35"/>
    <x v="2"/>
    <x v="1"/>
    <s v="Office Supplies"/>
    <x v="6"/>
    <s v="Large Box"/>
    <s v="Tennsco Industrial Shelving"/>
    <n v="0.83"/>
    <s v="United States"/>
    <x v="1"/>
    <x v="18"/>
    <x v="80"/>
    <n v="77506"/>
    <x v="149"/>
    <d v="2015-06-03T00:00:00"/>
    <x v="1584"/>
    <n v="15"/>
    <n v="736.86"/>
    <n v="86369"/>
    <n v="48.839999999999996"/>
    <x v="1"/>
  </r>
  <r>
    <n v="2737"/>
    <s v="Rachel Bates"/>
    <x v="4"/>
    <n v="0.03"/>
    <n v="15.31"/>
    <n v="8.7799999999999994"/>
    <x v="1"/>
    <x v="0"/>
    <s v="Office Supplies"/>
    <x v="6"/>
    <s v="Small Box"/>
    <s v="Eldon Jumbo ProFile™ Portable File Boxes Graphite/Black"/>
    <n v="0.56999999999999995"/>
    <s v="United States"/>
    <x v="3"/>
    <x v="42"/>
    <x v="552"/>
    <n v="5701"/>
    <x v="149"/>
    <d v="2015-06-02T00:00:00"/>
    <x v="1585"/>
    <n v="12"/>
    <n v="194.08"/>
    <n v="89019"/>
    <n v="15.280000000000001"/>
    <x v="3"/>
  </r>
  <r>
    <n v="2828"/>
    <s v="Monica Howard"/>
    <x v="4"/>
    <n v="7.0000000000000007E-2"/>
    <n v="39.479999999999997"/>
    <n v="1.99"/>
    <x v="1"/>
    <x v="3"/>
    <s v="Technology"/>
    <x v="1"/>
    <s v="Small Pack"/>
    <s v="80 Minute CD-R Spindle, 100/Pack - Staples"/>
    <n v="0.54"/>
    <s v="United States"/>
    <x v="2"/>
    <x v="8"/>
    <x v="347"/>
    <n v="92243"/>
    <x v="149"/>
    <d v="2015-06-02T00:00:00"/>
    <x v="1586"/>
    <n v="12"/>
    <n v="467.03"/>
    <n v="87721"/>
    <n v="39.409999999999997"/>
    <x v="2"/>
  </r>
  <r>
    <n v="797"/>
    <s v="Eileen Riddle"/>
    <x v="3"/>
    <n v="0.04"/>
    <n v="9.11"/>
    <n v="2.25"/>
    <x v="1"/>
    <x v="3"/>
    <s v="Office Supplies"/>
    <x v="2"/>
    <s v="Wrap Bag"/>
    <s v="Dixon Ticonderoga Core-Lock Colored Pencils"/>
    <n v="0.52"/>
    <s v="United States"/>
    <x v="2"/>
    <x v="15"/>
    <x v="426"/>
    <n v="84067"/>
    <x v="149"/>
    <d v="2015-06-04T00:00:00"/>
    <x v="1587"/>
    <n v="2"/>
    <n v="18.59"/>
    <n v="86868"/>
    <n v="9.07"/>
    <x v="2"/>
  </r>
  <r>
    <n v="797"/>
    <s v="Eileen Riddle"/>
    <x v="3"/>
    <n v="7.0000000000000007E-2"/>
    <n v="64.650000000000006"/>
    <n v="35"/>
    <x v="1"/>
    <x v="3"/>
    <s v="Office Supplies"/>
    <x v="6"/>
    <s v="Large Box"/>
    <s v="Space Solutions Commercial Steel Shelving"/>
    <n v="0.8"/>
    <s v="United States"/>
    <x v="2"/>
    <x v="15"/>
    <x v="426"/>
    <n v="84067"/>
    <x v="149"/>
    <d v="2015-06-03T00:00:00"/>
    <x v="1588"/>
    <n v="13"/>
    <n v="834.08"/>
    <n v="86868"/>
    <n v="64.580000000000013"/>
    <x v="2"/>
  </r>
  <r>
    <n v="1556"/>
    <s v="Carol Wood"/>
    <x v="3"/>
    <n v="0.06"/>
    <n v="2.89"/>
    <n v="0.99"/>
    <x v="1"/>
    <x v="1"/>
    <s v="Office Supplies"/>
    <x v="13"/>
    <s v="Small Box"/>
    <s v="Avery 482"/>
    <n v="0.38"/>
    <s v="United States"/>
    <x v="0"/>
    <x v="21"/>
    <x v="780"/>
    <n v="22304"/>
    <x v="149"/>
    <d v="2015-06-03T00:00:00"/>
    <x v="1589"/>
    <n v="6"/>
    <n v="16.670000000000002"/>
    <n v="87425"/>
    <n v="2.83"/>
    <x v="0"/>
  </r>
  <r>
    <n v="1556"/>
    <s v="Carol Wood"/>
    <x v="3"/>
    <n v="0.08"/>
    <n v="22.84"/>
    <n v="11.54"/>
    <x v="1"/>
    <x v="1"/>
    <s v="Office Supplies"/>
    <x v="7"/>
    <s v="Small Box"/>
    <s v="Xerox 1964"/>
    <n v="0.39"/>
    <s v="United States"/>
    <x v="0"/>
    <x v="21"/>
    <x v="780"/>
    <n v="22304"/>
    <x v="149"/>
    <d v="2015-06-03T00:00:00"/>
    <x v="1590"/>
    <n v="9"/>
    <n v="195.16"/>
    <n v="87425"/>
    <n v="22.76"/>
    <x v="0"/>
  </r>
  <r>
    <n v="1690"/>
    <s v="Neil Bailey"/>
    <x v="3"/>
    <n v="0.09"/>
    <n v="95.43"/>
    <n v="19.989999999999998"/>
    <x v="1"/>
    <x v="3"/>
    <s v="Office Supplies"/>
    <x v="6"/>
    <s v="Small Box"/>
    <s v="Fellowes Stor/Drawer® Steel Plus™ Storage Drawers"/>
    <n v="0.79"/>
    <s v="United States"/>
    <x v="3"/>
    <x v="28"/>
    <x v="193"/>
    <n v="17112"/>
    <x v="149"/>
    <d v="2015-06-02T00:00:00"/>
    <x v="1591"/>
    <n v="22"/>
    <n v="2053.6"/>
    <n v="91078"/>
    <n v="95.34"/>
    <x v="3"/>
  </r>
  <r>
    <n v="2443"/>
    <s v="Danny Richmond"/>
    <x v="3"/>
    <n v="0.06"/>
    <n v="2.2799999999999998"/>
    <n v="5.2"/>
    <x v="1"/>
    <x v="3"/>
    <s v="Office Supplies"/>
    <x v="2"/>
    <s v="Wrap Bag"/>
    <s v="Binney &amp; Smith inkTank™ Erasable Pocket Highlighter, Chisel Tip, Yellow"/>
    <n v="0.41"/>
    <s v="United States"/>
    <x v="0"/>
    <x v="12"/>
    <x v="16"/>
    <n v="33142"/>
    <x v="149"/>
    <d v="2015-06-03T00:00:00"/>
    <x v="1592"/>
    <n v="13"/>
    <n v="30.47"/>
    <n v="89301"/>
    <n v="2.2199999999999998"/>
    <x v="0"/>
  </r>
  <r>
    <n v="142"/>
    <s v="Brooke Weeks Taylor"/>
    <x v="0"/>
    <n v="0.03"/>
    <n v="22.84"/>
    <n v="11.54"/>
    <x v="1"/>
    <x v="0"/>
    <s v="Office Supplies"/>
    <x v="7"/>
    <s v="Small Box"/>
    <s v="Xerox 1964"/>
    <n v="0.39"/>
    <s v="United States"/>
    <x v="3"/>
    <x v="22"/>
    <x v="781"/>
    <n v="6401"/>
    <x v="150"/>
    <d v="2015-06-03T00:00:00"/>
    <x v="1593"/>
    <n v="13"/>
    <n v="312.58999999999997"/>
    <n v="91087"/>
    <n v="22.81"/>
    <x v="3"/>
  </r>
  <r>
    <n v="144"/>
    <s v="Marguerite Moss"/>
    <x v="0"/>
    <n v="0.05"/>
    <n v="10.98"/>
    <n v="3.37"/>
    <x v="1"/>
    <x v="0"/>
    <s v="Office Supplies"/>
    <x v="16"/>
    <s v="Small Pack"/>
    <s v="Fiskars® Softgrip Scissors"/>
    <n v="0.56999999999999995"/>
    <s v="United States"/>
    <x v="3"/>
    <x v="35"/>
    <x v="782"/>
    <n v="2664"/>
    <x v="150"/>
    <d v="2015-06-03T00:00:00"/>
    <x v="1594"/>
    <n v="6"/>
    <n v="64.400000000000006"/>
    <n v="91087"/>
    <n v="10.93"/>
    <x v="3"/>
  </r>
  <r>
    <n v="1461"/>
    <s v="Norman Adams"/>
    <x v="1"/>
    <n v="0.05"/>
    <n v="12.95"/>
    <n v="4.9800000000000004"/>
    <x v="1"/>
    <x v="1"/>
    <s v="Office Supplies"/>
    <x v="5"/>
    <s v="Small Box"/>
    <s v="GBC Binding covers"/>
    <n v="0.4"/>
    <s v="United States"/>
    <x v="1"/>
    <x v="2"/>
    <x v="580"/>
    <n v="47905"/>
    <x v="150"/>
    <d v="2015-06-04T00:00:00"/>
    <x v="1595"/>
    <n v="19"/>
    <n v="252.36"/>
    <n v="86397"/>
    <n v="12.899999999999999"/>
    <x v="1"/>
  </r>
  <r>
    <n v="1997"/>
    <s v="Harriet Bowman"/>
    <x v="2"/>
    <n v="0"/>
    <n v="24.92"/>
    <n v="12.98"/>
    <x v="1"/>
    <x v="1"/>
    <s v="Office Supplies"/>
    <x v="5"/>
    <s v="Small Box"/>
    <s v="GBC Standard Therm-A-Bind Covers"/>
    <n v="0.39"/>
    <s v="United States"/>
    <x v="0"/>
    <x v="23"/>
    <x v="54"/>
    <n v="29915"/>
    <x v="150"/>
    <d v="2015-06-02T00:00:00"/>
    <x v="1596"/>
    <n v="1"/>
    <n v="32.659999999999997"/>
    <n v="90335"/>
    <n v="24.92"/>
    <x v="0"/>
  </r>
  <r>
    <n v="2334"/>
    <s v="Stephanie Hawkins"/>
    <x v="2"/>
    <n v="0.06"/>
    <n v="3.74"/>
    <n v="0.94"/>
    <x v="1"/>
    <x v="2"/>
    <s v="Office Supplies"/>
    <x v="14"/>
    <s v="Wrap Bag"/>
    <s v="Rubber Band Ball"/>
    <n v="0.83"/>
    <s v="United States"/>
    <x v="1"/>
    <x v="30"/>
    <x v="583"/>
    <n v="53220"/>
    <x v="150"/>
    <d v="2015-06-09T00:00:00"/>
    <x v="1597"/>
    <n v="12"/>
    <n v="44.75"/>
    <n v="89610"/>
    <n v="3.68"/>
    <x v="1"/>
  </r>
  <r>
    <n v="210"/>
    <s v="Floyd Dale"/>
    <x v="4"/>
    <n v="0.09"/>
    <n v="5.4"/>
    <n v="7.78"/>
    <x v="2"/>
    <x v="2"/>
    <s v="Office Supplies"/>
    <x v="5"/>
    <s v="Small Box"/>
    <s v="3M Organizer Strips"/>
    <n v="0.37"/>
    <s v="United States"/>
    <x v="3"/>
    <x v="11"/>
    <x v="144"/>
    <n v="12180"/>
    <x v="150"/>
    <d v="2015-06-02T00:00:00"/>
    <x v="1598"/>
    <n v="4"/>
    <n v="27.3"/>
    <n v="85966"/>
    <n v="5.3100000000000005"/>
    <x v="3"/>
  </r>
  <r>
    <n v="210"/>
    <s v="Floyd Dale"/>
    <x v="4"/>
    <n v="0.02"/>
    <n v="20.28"/>
    <n v="6.68"/>
    <x v="1"/>
    <x v="2"/>
    <s v="Furniture"/>
    <x v="11"/>
    <s v="Small Box"/>
    <s v="Seth Thomas 8 1/2&quot; Cubicle Clock"/>
    <n v="0.53"/>
    <s v="United States"/>
    <x v="3"/>
    <x v="11"/>
    <x v="144"/>
    <n v="12180"/>
    <x v="150"/>
    <d v="2015-06-02T00:00:00"/>
    <x v="1599"/>
    <n v="3"/>
    <n v="64.75"/>
    <n v="85966"/>
    <n v="20.260000000000002"/>
    <x v="3"/>
  </r>
  <r>
    <n v="210"/>
    <s v="Floyd Dale"/>
    <x v="4"/>
    <n v="0"/>
    <n v="11.55"/>
    <n v="2.36"/>
    <x v="1"/>
    <x v="2"/>
    <s v="Office Supplies"/>
    <x v="2"/>
    <s v="Wrap Bag"/>
    <s v="Newell 309"/>
    <n v="0.55000000000000004"/>
    <s v="United States"/>
    <x v="3"/>
    <x v="11"/>
    <x v="144"/>
    <n v="12180"/>
    <x v="150"/>
    <d v="2015-06-03T00:00:00"/>
    <x v="1600"/>
    <n v="5"/>
    <n v="62.98"/>
    <n v="85966"/>
    <n v="11.55"/>
    <x v="3"/>
  </r>
  <r>
    <n v="211"/>
    <s v="Anna Wood"/>
    <x v="4"/>
    <n v="0.05"/>
    <n v="2.08"/>
    <n v="2.56"/>
    <x v="1"/>
    <x v="2"/>
    <s v="Office Supplies"/>
    <x v="16"/>
    <s v="Small Pack"/>
    <s v="Kleencut® Forged Office Shears by Acme United Corporation"/>
    <n v="0.55000000000000004"/>
    <s v="United States"/>
    <x v="3"/>
    <x v="11"/>
    <x v="52"/>
    <n v="13501"/>
    <x v="150"/>
    <d v="2015-06-03T00:00:00"/>
    <x v="1601"/>
    <n v="20"/>
    <n v="42.29"/>
    <n v="85966"/>
    <n v="2.0300000000000002"/>
    <x v="3"/>
  </r>
  <r>
    <n v="3374"/>
    <s v="Jamie Ward"/>
    <x v="4"/>
    <n v="0.01"/>
    <n v="179.29"/>
    <n v="29.21"/>
    <x v="0"/>
    <x v="3"/>
    <s v="Furniture"/>
    <x v="0"/>
    <s v="Jumbo Box"/>
    <s v="Bevis Round Conference Table Top, X-Base"/>
    <n v="0.76"/>
    <s v="United States"/>
    <x v="3"/>
    <x v="36"/>
    <x v="783"/>
    <n v="21113"/>
    <x v="150"/>
    <d v="2015-06-04T00:00:00"/>
    <x v="1602"/>
    <n v="8"/>
    <n v="1487.9"/>
    <n v="87473"/>
    <n v="179.28"/>
    <x v="3"/>
  </r>
  <r>
    <n v="1170"/>
    <s v="Jessie Houston"/>
    <x v="3"/>
    <n v="0.09"/>
    <n v="9.7799999999999994"/>
    <n v="1.39"/>
    <x v="1"/>
    <x v="1"/>
    <s v="Office Supplies"/>
    <x v="15"/>
    <s v="Small Box"/>
    <s v="Staples #10 Laser &amp; Inkjet Envelopes, 4 1/8&quot; x 9 1/2&quot;, 100/Box"/>
    <n v="0.39"/>
    <s v="United States"/>
    <x v="3"/>
    <x v="48"/>
    <x v="779"/>
    <n v="19711"/>
    <x v="150"/>
    <d v="2015-06-03T00:00:00"/>
    <x v="1603"/>
    <n v="19"/>
    <n v="181.46"/>
    <n v="87520"/>
    <n v="9.69"/>
    <x v="3"/>
  </r>
  <r>
    <n v="1170"/>
    <s v="Jessie Houston"/>
    <x v="3"/>
    <n v="0"/>
    <n v="200.99"/>
    <n v="8.08"/>
    <x v="1"/>
    <x v="1"/>
    <s v="Technology"/>
    <x v="12"/>
    <s v="Small Box"/>
    <s v="5125"/>
    <n v="0.59"/>
    <s v="United States"/>
    <x v="3"/>
    <x v="48"/>
    <x v="779"/>
    <n v="19711"/>
    <x v="150"/>
    <d v="2015-06-04T00:00:00"/>
    <x v="1604"/>
    <n v="6"/>
    <n v="1076.3"/>
    <n v="87520"/>
    <n v="200.99"/>
    <x v="3"/>
  </r>
  <r>
    <n v="2487"/>
    <s v="Michelle Bryant Phillips"/>
    <x v="3"/>
    <n v="0.02"/>
    <n v="136.97999999999999"/>
    <n v="24.49"/>
    <x v="2"/>
    <x v="0"/>
    <s v="Furniture"/>
    <x v="11"/>
    <s v="Large Box"/>
    <s v="3M Polarizing Task Lamp with Clamp Arm, Light Gray"/>
    <n v="0.59"/>
    <s v="United States"/>
    <x v="0"/>
    <x v="5"/>
    <x v="784"/>
    <n v="30084"/>
    <x v="150"/>
    <d v="2015-06-03T00:00:00"/>
    <x v="1605"/>
    <n v="8"/>
    <n v="1140.95"/>
    <n v="91417"/>
    <n v="136.95999999999998"/>
    <x v="0"/>
  </r>
  <r>
    <n v="1389"/>
    <s v="Jean Khan"/>
    <x v="1"/>
    <n v="0.09"/>
    <n v="2.61"/>
    <n v="0.5"/>
    <x v="1"/>
    <x v="1"/>
    <s v="Office Supplies"/>
    <x v="13"/>
    <s v="Small Box"/>
    <s v="Avery 494"/>
    <n v="0.39"/>
    <s v="United States"/>
    <x v="2"/>
    <x v="8"/>
    <x v="199"/>
    <n v="94025"/>
    <x v="151"/>
    <d v="2015-06-05T00:00:00"/>
    <x v="1606"/>
    <n v="17"/>
    <n v="42.58"/>
    <n v="88729"/>
    <n v="2.52"/>
    <x v="2"/>
  </r>
  <r>
    <n v="87"/>
    <s v="Norman Shields"/>
    <x v="2"/>
    <n v="0.05"/>
    <n v="161.55000000000001"/>
    <n v="19.989999999999998"/>
    <x v="1"/>
    <x v="3"/>
    <s v="Office Supplies"/>
    <x v="6"/>
    <s v="Small Box"/>
    <s v="Fellowes Super Stor/Drawer® Files"/>
    <n v="0.66"/>
    <s v="United States"/>
    <x v="2"/>
    <x v="8"/>
    <x v="507"/>
    <n v="95687"/>
    <x v="151"/>
    <d v="2015-06-08T00:00:00"/>
    <x v="1607"/>
    <n v="19"/>
    <n v="3127.69"/>
    <n v="90596"/>
    <n v="161.5"/>
    <x v="2"/>
  </r>
  <r>
    <n v="2268"/>
    <s v="Carlos Adkins"/>
    <x v="2"/>
    <n v="0.08"/>
    <n v="259.70999999999998"/>
    <n v="66.67"/>
    <x v="0"/>
    <x v="0"/>
    <s v="Furniture"/>
    <x v="0"/>
    <s v="Jumbo Box"/>
    <s v="Bevis Round Bullnose 29&quot; High Table Top"/>
    <n v="0.61"/>
    <s v="United States"/>
    <x v="0"/>
    <x v="12"/>
    <x v="785"/>
    <n v="34639"/>
    <x v="151"/>
    <d v="2015-06-07T00:00:00"/>
    <x v="1608"/>
    <n v="17"/>
    <n v="4086.5"/>
    <n v="89571"/>
    <n v="259.63"/>
    <x v="0"/>
  </r>
  <r>
    <n v="1357"/>
    <s v="Marguerite Yu"/>
    <x v="4"/>
    <n v="0.03"/>
    <n v="125.99"/>
    <n v="7.69"/>
    <x v="1"/>
    <x v="2"/>
    <s v="Technology"/>
    <x v="12"/>
    <s v="Small Box"/>
    <s v="Timeport L7089"/>
    <n v="0.57999999999999996"/>
    <s v="United States"/>
    <x v="1"/>
    <x v="18"/>
    <x v="786"/>
    <n v="78596"/>
    <x v="151"/>
    <d v="2015-06-05T00:00:00"/>
    <x v="1609"/>
    <n v="9"/>
    <n v="981.65"/>
    <n v="88184"/>
    <n v="125.96"/>
    <x v="1"/>
  </r>
  <r>
    <n v="1737"/>
    <s v="Danielle Myers"/>
    <x v="3"/>
    <n v="0.09"/>
    <n v="30.93"/>
    <n v="3.92"/>
    <x v="1"/>
    <x v="3"/>
    <s v="Furniture"/>
    <x v="11"/>
    <s v="Small Pack"/>
    <s v="Advantus Employee of the Month Certificate Frame, 11 x 13-1/2"/>
    <n v="0.44"/>
    <s v="United States"/>
    <x v="0"/>
    <x v="9"/>
    <x v="434"/>
    <n v="27529"/>
    <x v="151"/>
    <d v="2015-06-05T00:00:00"/>
    <x v="1610"/>
    <n v="16"/>
    <n v="451.83"/>
    <n v="85866"/>
    <n v="30.84"/>
    <x v="0"/>
  </r>
  <r>
    <n v="1737"/>
    <s v="Danielle Myers"/>
    <x v="3"/>
    <n v="0.03"/>
    <n v="1.68"/>
    <n v="0.7"/>
    <x v="2"/>
    <x v="3"/>
    <s v="Office Supplies"/>
    <x v="2"/>
    <s v="Wrap Bag"/>
    <s v="Newell 308"/>
    <n v="0.6"/>
    <s v="United States"/>
    <x v="0"/>
    <x v="9"/>
    <x v="434"/>
    <n v="27529"/>
    <x v="151"/>
    <d v="2015-06-05T00:00:00"/>
    <x v="1611"/>
    <n v="11"/>
    <n v="20.239999999999998"/>
    <n v="85866"/>
    <n v="1.65"/>
    <x v="0"/>
  </r>
  <r>
    <n v="1998"/>
    <s v="Judy Frazier"/>
    <x v="3"/>
    <n v="0.06"/>
    <n v="4.42"/>
    <n v="4.99"/>
    <x v="1"/>
    <x v="3"/>
    <s v="Office Supplies"/>
    <x v="15"/>
    <s v="Small Box"/>
    <s v="Grip Seal Envelopes"/>
    <n v="0.38"/>
    <s v="United States"/>
    <x v="3"/>
    <x v="11"/>
    <x v="787"/>
    <n v="11758"/>
    <x v="151"/>
    <d v="2015-06-05T00:00:00"/>
    <x v="1612"/>
    <n v="3"/>
    <n v="14.85"/>
    <n v="90568"/>
    <n v="4.3600000000000003"/>
    <x v="3"/>
  </r>
  <r>
    <n v="3151"/>
    <s v="Glenda Hunter"/>
    <x v="3"/>
    <n v="0.01"/>
    <n v="145.97999999999999"/>
    <n v="46.2"/>
    <x v="0"/>
    <x v="3"/>
    <s v="Furniture"/>
    <x v="0"/>
    <s v="Jumbo Box"/>
    <s v="Bevis Rectangular Conference Tables"/>
    <n v="0.69"/>
    <s v="United States"/>
    <x v="2"/>
    <x v="8"/>
    <x v="257"/>
    <n v="92277"/>
    <x v="151"/>
    <d v="2015-06-03T00:00:00"/>
    <x v="1613"/>
    <n v="9"/>
    <n v="1370.79"/>
    <n v="88543"/>
    <n v="145.97"/>
    <x v="2"/>
  </r>
  <r>
    <n v="754"/>
    <s v="Helen Lyons"/>
    <x v="1"/>
    <n v="0.06"/>
    <n v="218.75"/>
    <n v="69.64"/>
    <x v="0"/>
    <x v="3"/>
    <s v="Furniture"/>
    <x v="0"/>
    <s v="Jumbo Box"/>
    <s v="BoxOffice By Design Rectangular and Half-Moon Meeting Room Tables"/>
    <n v="0.77"/>
    <s v="United States"/>
    <x v="2"/>
    <x v="41"/>
    <x v="619"/>
    <n v="86314"/>
    <x v="152"/>
    <d v="2015-06-05T00:00:00"/>
    <x v="1614"/>
    <n v="4"/>
    <n v="905.4"/>
    <n v="90437"/>
    <n v="218.69"/>
    <x v="2"/>
  </r>
  <r>
    <n v="1233"/>
    <s v="Gary Hester"/>
    <x v="1"/>
    <n v="0.09"/>
    <n v="99.99"/>
    <n v="19.989999999999998"/>
    <x v="1"/>
    <x v="1"/>
    <s v="Technology"/>
    <x v="1"/>
    <s v="Small Box"/>
    <s v="US Robotics 56K V.92 External Faxmodem"/>
    <n v="0.52"/>
    <s v="United States"/>
    <x v="1"/>
    <x v="18"/>
    <x v="601"/>
    <n v="75028"/>
    <x v="152"/>
    <d v="2015-06-06T00:00:00"/>
    <x v="1615"/>
    <n v="1"/>
    <n v="97.65"/>
    <n v="89376"/>
    <n v="99.899999999999991"/>
    <x v="1"/>
  </r>
  <r>
    <n v="1233"/>
    <s v="Gary Hester"/>
    <x v="1"/>
    <n v="0.04"/>
    <n v="205.99"/>
    <n v="5.26"/>
    <x v="1"/>
    <x v="1"/>
    <s v="Technology"/>
    <x v="12"/>
    <s v="Small Box"/>
    <s v="i470"/>
    <n v="0.56000000000000005"/>
    <s v="United States"/>
    <x v="1"/>
    <x v="18"/>
    <x v="601"/>
    <n v="75028"/>
    <x v="152"/>
    <d v="2015-06-05T00:00:00"/>
    <x v="1616"/>
    <n v="6"/>
    <n v="1018.61"/>
    <n v="89376"/>
    <n v="205.95000000000002"/>
    <x v="1"/>
  </r>
  <r>
    <n v="3238"/>
    <s v="Kathleen P Bloom"/>
    <x v="2"/>
    <n v="0.06"/>
    <n v="115.99"/>
    <n v="5.92"/>
    <x v="1"/>
    <x v="3"/>
    <s v="Technology"/>
    <x v="12"/>
    <s v="Small Box"/>
    <s v="8890"/>
    <n v="0.57999999999999996"/>
    <s v="United States"/>
    <x v="2"/>
    <x v="14"/>
    <x v="788"/>
    <n v="97330"/>
    <x v="152"/>
    <d v="2015-06-06T00:00:00"/>
    <x v="1617"/>
    <n v="5"/>
    <n v="495.82"/>
    <n v="89564"/>
    <n v="115.92999999999999"/>
    <x v="2"/>
  </r>
  <r>
    <n v="2391"/>
    <s v="Jacob McNeill"/>
    <x v="3"/>
    <n v="0"/>
    <n v="999.99"/>
    <n v="13.99"/>
    <x v="1"/>
    <x v="3"/>
    <s v="Technology"/>
    <x v="3"/>
    <s v="Medium Box"/>
    <s v="Polycom Soundstation EX Audio-Conferencing Telephone, Black"/>
    <n v="0.36"/>
    <s v="United States"/>
    <x v="3"/>
    <x v="11"/>
    <x v="768"/>
    <n v="11572"/>
    <x v="152"/>
    <d v="2015-06-06T00:00:00"/>
    <x v="1618"/>
    <n v="1"/>
    <n v="1009.99"/>
    <n v="91123"/>
    <n v="999.99"/>
    <x v="3"/>
  </r>
  <r>
    <n v="2391"/>
    <s v="Jacob McNeill"/>
    <x v="3"/>
    <n v="0.05"/>
    <n v="6.48"/>
    <n v="5.14"/>
    <x v="2"/>
    <x v="3"/>
    <s v="Office Supplies"/>
    <x v="7"/>
    <s v="Small Box"/>
    <s v="Xerox 23"/>
    <n v="0.37"/>
    <s v="United States"/>
    <x v="3"/>
    <x v="11"/>
    <x v="768"/>
    <n v="11572"/>
    <x v="152"/>
    <d v="2015-06-05T00:00:00"/>
    <x v="1619"/>
    <n v="13"/>
    <n v="92.16"/>
    <n v="91123"/>
    <n v="6.4300000000000006"/>
    <x v="3"/>
  </r>
  <r>
    <n v="2548"/>
    <s v="Wayne Bass"/>
    <x v="3"/>
    <n v="0.09"/>
    <n v="5.98"/>
    <n v="1.67"/>
    <x v="1"/>
    <x v="0"/>
    <s v="Office Supplies"/>
    <x v="2"/>
    <s v="Wrap Bag"/>
    <s v="Dixon Ticonderoga® Erasable Colored Pencil Set, 12-Color"/>
    <n v="0.51"/>
    <s v="United States"/>
    <x v="2"/>
    <x v="8"/>
    <x v="10"/>
    <n v="90068"/>
    <x v="152"/>
    <d v="2015-06-07T00:00:00"/>
    <x v="1620"/>
    <n v="81"/>
    <n v="448.26"/>
    <n v="29889"/>
    <n v="5.8900000000000006"/>
    <x v="2"/>
  </r>
  <r>
    <n v="2549"/>
    <s v="Martha Bowers"/>
    <x v="3"/>
    <n v="0.09"/>
    <n v="5.98"/>
    <n v="1.67"/>
    <x v="1"/>
    <x v="0"/>
    <s v="Office Supplies"/>
    <x v="2"/>
    <s v="Wrap Bag"/>
    <s v="Dixon Ticonderoga® Erasable Colored Pencil Set, 12-Color"/>
    <n v="0.51"/>
    <s v="United States"/>
    <x v="3"/>
    <x v="27"/>
    <x v="646"/>
    <n v="43213"/>
    <x v="152"/>
    <d v="2015-06-07T00:00:00"/>
    <x v="1621"/>
    <n v="20"/>
    <n v="110.68"/>
    <n v="88658"/>
    <n v="5.8900000000000006"/>
    <x v="3"/>
  </r>
  <r>
    <n v="2882"/>
    <s v="Andrew Gonzalez"/>
    <x v="1"/>
    <n v="0.09"/>
    <n v="363.25"/>
    <n v="19.989999999999998"/>
    <x v="1"/>
    <x v="1"/>
    <s v="Office Supplies"/>
    <x v="8"/>
    <s v="Small Box"/>
    <s v="Hoover WindTunnel™ Plus Canister Vacuum"/>
    <n v="0.56999999999999995"/>
    <s v="United States"/>
    <x v="0"/>
    <x v="9"/>
    <x v="170"/>
    <n v="28206"/>
    <x v="153"/>
    <d v="2015-06-06T00:00:00"/>
    <x v="1622"/>
    <n v="21"/>
    <n v="7497.05"/>
    <n v="21958"/>
    <n v="363.16"/>
    <x v="0"/>
  </r>
  <r>
    <n v="2884"/>
    <s v="Stuart C Robinson"/>
    <x v="1"/>
    <n v="0.09"/>
    <n v="363.25"/>
    <n v="19.989999999999998"/>
    <x v="1"/>
    <x v="1"/>
    <s v="Office Supplies"/>
    <x v="8"/>
    <s v="Small Box"/>
    <s v="Hoover WindTunnel™ Plus Canister Vacuum"/>
    <n v="0.56999999999999995"/>
    <s v="United States"/>
    <x v="3"/>
    <x v="27"/>
    <x v="492"/>
    <n v="44039"/>
    <x v="153"/>
    <d v="2015-06-06T00:00:00"/>
    <x v="1623"/>
    <n v="5"/>
    <n v="1785.01"/>
    <n v="87633"/>
    <n v="363.16"/>
    <x v="3"/>
  </r>
  <r>
    <n v="269"/>
    <s v="Calvin Boyette"/>
    <x v="2"/>
    <n v="0.09"/>
    <n v="35.94"/>
    <n v="6.66"/>
    <x v="1"/>
    <x v="2"/>
    <s v="Office Supplies"/>
    <x v="15"/>
    <s v="Small Box"/>
    <s v="Tyvek ® Top-Opening Peel &amp; Seel ® Envelopes, Gray"/>
    <n v="0.4"/>
    <s v="United States"/>
    <x v="2"/>
    <x v="41"/>
    <x v="789"/>
    <n v="85234"/>
    <x v="153"/>
    <d v="2015-06-10T00:00:00"/>
    <x v="1624"/>
    <n v="6"/>
    <n v="209.12"/>
    <n v="88942"/>
    <n v="35.849999999999994"/>
    <x v="2"/>
  </r>
  <r>
    <n v="269"/>
    <s v="Calvin Boyette"/>
    <x v="2"/>
    <n v="0"/>
    <n v="170.98"/>
    <n v="13.99"/>
    <x v="1"/>
    <x v="2"/>
    <s v="Furniture"/>
    <x v="11"/>
    <s v="Medium Box"/>
    <s v="Tenex Antistatic Computer Chair Mats"/>
    <n v="0.75"/>
    <s v="United States"/>
    <x v="2"/>
    <x v="41"/>
    <x v="789"/>
    <n v="85234"/>
    <x v="153"/>
    <d v="2015-06-12T00:00:00"/>
    <x v="1625"/>
    <n v="7"/>
    <n v="1287.17"/>
    <n v="88942"/>
    <n v="170.98"/>
    <x v="2"/>
  </r>
  <r>
    <n v="269"/>
    <s v="Calvin Boyette"/>
    <x v="2"/>
    <n v="0.09"/>
    <n v="4.9800000000000004"/>
    <n v="7.44"/>
    <x v="1"/>
    <x v="2"/>
    <s v="Office Supplies"/>
    <x v="7"/>
    <s v="Small Box"/>
    <s v="Xerox 1922"/>
    <n v="0.36"/>
    <s v="United States"/>
    <x v="2"/>
    <x v="41"/>
    <x v="789"/>
    <n v="85234"/>
    <x v="153"/>
    <d v="2015-06-07T00:00:00"/>
    <x v="1626"/>
    <n v="9"/>
    <n v="46.17"/>
    <n v="88942"/>
    <n v="4.8900000000000006"/>
    <x v="2"/>
  </r>
  <r>
    <n v="272"/>
    <s v="Eleanor Swain"/>
    <x v="2"/>
    <n v="0.09"/>
    <n v="35.94"/>
    <n v="6.66"/>
    <x v="1"/>
    <x v="2"/>
    <s v="Office Supplies"/>
    <x v="15"/>
    <s v="Small Box"/>
    <s v="Tyvek ® Top-Opening Peel &amp; Seel ® Envelopes, Gray"/>
    <n v="0.4"/>
    <s v="United States"/>
    <x v="0"/>
    <x v="9"/>
    <x v="170"/>
    <n v="28204"/>
    <x v="153"/>
    <d v="2015-06-10T00:00:00"/>
    <x v="1627"/>
    <n v="24"/>
    <n v="836.47"/>
    <n v="36069"/>
    <n v="35.849999999999994"/>
    <x v="0"/>
  </r>
  <r>
    <n v="272"/>
    <s v="Eleanor Swain"/>
    <x v="2"/>
    <n v="0.09"/>
    <n v="4.9800000000000004"/>
    <n v="7.44"/>
    <x v="1"/>
    <x v="2"/>
    <s v="Office Supplies"/>
    <x v="7"/>
    <s v="Small Box"/>
    <s v="Xerox 1922"/>
    <n v="0.36"/>
    <s v="United States"/>
    <x v="0"/>
    <x v="9"/>
    <x v="170"/>
    <n v="28204"/>
    <x v="153"/>
    <d v="2015-06-07T00:00:00"/>
    <x v="1628"/>
    <n v="37"/>
    <n v="189.83"/>
    <n v="36069"/>
    <n v="4.8900000000000006"/>
    <x v="0"/>
  </r>
  <r>
    <n v="518"/>
    <s v="Mark Ritchie"/>
    <x v="2"/>
    <n v="7.0000000000000007E-2"/>
    <n v="12.64"/>
    <n v="4.9800000000000004"/>
    <x v="1"/>
    <x v="2"/>
    <s v="Furniture"/>
    <x v="11"/>
    <s v="Small Pack"/>
    <s v="Nu-Dell Executive Frame"/>
    <n v="0.48"/>
    <s v="United States"/>
    <x v="1"/>
    <x v="6"/>
    <x v="420"/>
    <n v="63105"/>
    <x v="153"/>
    <d v="2015-06-12T00:00:00"/>
    <x v="1629"/>
    <n v="16"/>
    <n v="199.76"/>
    <n v="90867"/>
    <n v="12.57"/>
    <x v="1"/>
  </r>
  <r>
    <n v="2506"/>
    <s v="Alfred Harmon"/>
    <x v="4"/>
    <n v="0.02"/>
    <n v="6.48"/>
    <n v="8.74"/>
    <x v="1"/>
    <x v="2"/>
    <s v="Office Supplies"/>
    <x v="7"/>
    <s v="Small Box"/>
    <s v="Xerox 1984"/>
    <n v="0.36"/>
    <s v="United States"/>
    <x v="3"/>
    <x v="22"/>
    <x v="790"/>
    <n v="6408"/>
    <x v="153"/>
    <d v="2015-06-07T00:00:00"/>
    <x v="1630"/>
    <n v="1"/>
    <n v="10.72"/>
    <n v="87033"/>
    <n v="6.4600000000000009"/>
    <x v="3"/>
  </r>
  <r>
    <n v="2507"/>
    <s v="Jeanette Davies"/>
    <x v="4"/>
    <n v="0.06"/>
    <n v="699.99"/>
    <n v="24.49"/>
    <x v="2"/>
    <x v="2"/>
    <s v="Technology"/>
    <x v="4"/>
    <s v="Large Box"/>
    <s v="Canon PC1060 Personal Laser Copier"/>
    <n v="0.41"/>
    <s v="United States"/>
    <x v="3"/>
    <x v="29"/>
    <x v="235"/>
    <n v="4401"/>
    <x v="153"/>
    <d v="2015-06-07T00:00:00"/>
    <x v="1631"/>
    <n v="15"/>
    <n v="10180.01"/>
    <n v="87033"/>
    <n v="699.93000000000006"/>
    <x v="3"/>
  </r>
  <r>
    <n v="2516"/>
    <s v="Leo E Underwood"/>
    <x v="4"/>
    <n v="0.02"/>
    <n v="17.149999999999999"/>
    <n v="4.96"/>
    <x v="1"/>
    <x v="2"/>
    <s v="Office Supplies"/>
    <x v="6"/>
    <s v="Small Box"/>
    <s v="Advantus Rolling Storage Box"/>
    <n v="0.57999999999999996"/>
    <s v="United States"/>
    <x v="3"/>
    <x v="33"/>
    <x v="101"/>
    <n v="7631"/>
    <x v="153"/>
    <d v="2015-06-07T00:00:00"/>
    <x v="1632"/>
    <n v="11"/>
    <n v="190.85"/>
    <n v="87033"/>
    <n v="17.13"/>
    <x v="3"/>
  </r>
  <r>
    <n v="2520"/>
    <s v="Sandy Mueller"/>
    <x v="4"/>
    <n v="7.0000000000000007E-2"/>
    <n v="30.98"/>
    <n v="8.74"/>
    <x v="1"/>
    <x v="2"/>
    <s v="Office Supplies"/>
    <x v="7"/>
    <s v="Small Box"/>
    <s v="Xerox 1979"/>
    <n v="0.4"/>
    <s v="United States"/>
    <x v="3"/>
    <x v="40"/>
    <x v="791"/>
    <n v="2908"/>
    <x v="153"/>
    <d v="2015-06-06T00:00:00"/>
    <x v="1633"/>
    <n v="12"/>
    <n v="370.68"/>
    <n v="87033"/>
    <n v="30.91"/>
    <x v="3"/>
  </r>
  <r>
    <n v="2522"/>
    <s v="Harriet Wooten"/>
    <x v="4"/>
    <n v="0.04"/>
    <n v="1360.14"/>
    <n v="14.7"/>
    <x v="0"/>
    <x v="2"/>
    <s v="Technology"/>
    <x v="3"/>
    <s v="Jumbo Drum"/>
    <s v="Okidata ML395C Color Dot Matrix Printer"/>
    <n v="0.59"/>
    <s v="United States"/>
    <x v="3"/>
    <x v="42"/>
    <x v="248"/>
    <n v="5401"/>
    <x v="153"/>
    <d v="2015-06-08T00:00:00"/>
    <x v="1634"/>
    <n v="6"/>
    <n v="7303.05"/>
    <n v="87033"/>
    <n v="1360.1000000000001"/>
    <x v="3"/>
  </r>
  <r>
    <n v="699"/>
    <s v="Jenny Gold"/>
    <x v="0"/>
    <n v="0.02"/>
    <n v="6.47"/>
    <n v="1.22"/>
    <x v="1"/>
    <x v="1"/>
    <s v="Office Supplies"/>
    <x v="2"/>
    <s v="Wrap Bag"/>
    <s v="Staples Pen Style Liquid Stix; Assorted (yellow, pink, green, blue, orange), 5/Pack"/>
    <n v="0.4"/>
    <s v="United States"/>
    <x v="2"/>
    <x v="8"/>
    <x v="10"/>
    <n v="90041"/>
    <x v="154"/>
    <d v="2015-06-07T00:00:00"/>
    <x v="1635"/>
    <n v="30"/>
    <n v="193.95"/>
    <n v="55392"/>
    <n v="6.45"/>
    <x v="2"/>
  </r>
  <r>
    <n v="699"/>
    <s v="Jenny Gold"/>
    <x v="0"/>
    <n v="7.0000000000000007E-2"/>
    <n v="2.84"/>
    <n v="0.93"/>
    <x v="1"/>
    <x v="1"/>
    <s v="Office Supplies"/>
    <x v="2"/>
    <s v="Wrap Bag"/>
    <s v="SANFORD Liquid Accent™ Tank-Style Highlighters"/>
    <n v="0.54"/>
    <s v="United States"/>
    <x v="2"/>
    <x v="8"/>
    <x v="10"/>
    <n v="90041"/>
    <x v="154"/>
    <d v="2015-06-08T00:00:00"/>
    <x v="1636"/>
    <n v="59"/>
    <n v="158.80000000000001"/>
    <n v="55392"/>
    <n v="2.77"/>
    <x v="2"/>
  </r>
  <r>
    <n v="711"/>
    <s v="Pam Anthony"/>
    <x v="0"/>
    <n v="7.0000000000000007E-2"/>
    <n v="2.84"/>
    <n v="0.93"/>
    <x v="1"/>
    <x v="1"/>
    <s v="Office Supplies"/>
    <x v="2"/>
    <s v="Wrap Bag"/>
    <s v="SANFORD Liquid Accent™ Tank-Style Highlighters"/>
    <n v="0.54"/>
    <s v="United States"/>
    <x v="3"/>
    <x v="35"/>
    <x v="792"/>
    <n v="2152"/>
    <x v="154"/>
    <d v="2015-06-08T00:00:00"/>
    <x v="1637"/>
    <n v="15"/>
    <n v="40.369999999999997"/>
    <n v="87978"/>
    <n v="2.77"/>
    <x v="3"/>
  </r>
  <r>
    <n v="3045"/>
    <s v="Jordan Beard"/>
    <x v="1"/>
    <n v="0"/>
    <n v="6.48"/>
    <n v="5.19"/>
    <x v="1"/>
    <x v="0"/>
    <s v="Office Supplies"/>
    <x v="7"/>
    <s v="Small Box"/>
    <s v="Xerox 1995"/>
    <n v="0.37"/>
    <s v="United States"/>
    <x v="1"/>
    <x v="38"/>
    <x v="793"/>
    <n v="66048"/>
    <x v="154"/>
    <d v="2015-06-07T00:00:00"/>
    <x v="1638"/>
    <n v="12"/>
    <n v="84.04"/>
    <n v="86104"/>
    <n v="6.48"/>
    <x v="1"/>
  </r>
  <r>
    <n v="1142"/>
    <s v="Russell Chan"/>
    <x v="4"/>
    <n v="0.01"/>
    <n v="18.97"/>
    <n v="9.5399999999999991"/>
    <x v="1"/>
    <x v="2"/>
    <s v="Office Supplies"/>
    <x v="7"/>
    <s v="Small Box"/>
    <s v="Xerox 1939"/>
    <n v="0.37"/>
    <s v="United States"/>
    <x v="1"/>
    <x v="18"/>
    <x v="35"/>
    <n v="76706"/>
    <x v="154"/>
    <d v="2015-06-09T00:00:00"/>
    <x v="1639"/>
    <n v="11"/>
    <n v="227.67"/>
    <n v="86575"/>
    <n v="18.959999999999997"/>
    <x v="1"/>
  </r>
  <r>
    <n v="2107"/>
    <s v="Leigh Burnette Hurley"/>
    <x v="4"/>
    <n v="0.05"/>
    <n v="399.98"/>
    <n v="12.06"/>
    <x v="0"/>
    <x v="3"/>
    <s v="Technology"/>
    <x v="3"/>
    <s v="Jumbo Box"/>
    <s v="Okidata ML320 Series Turbo Dot Matrix Printers"/>
    <n v="0.56000000000000005"/>
    <s v="United States"/>
    <x v="1"/>
    <x v="10"/>
    <x v="129"/>
    <n v="60601"/>
    <x v="154"/>
    <d v="2015-06-06T00:00:00"/>
    <x v="1640"/>
    <n v="24"/>
    <n v="9666.7199999999993"/>
    <n v="39015"/>
    <n v="399.93"/>
    <x v="1"/>
  </r>
  <r>
    <n v="2107"/>
    <s v="Leigh Burnette Hurley"/>
    <x v="4"/>
    <n v="7.0000000000000007E-2"/>
    <n v="6.48"/>
    <n v="5.74"/>
    <x v="1"/>
    <x v="3"/>
    <s v="Office Supplies"/>
    <x v="7"/>
    <s v="Small Box"/>
    <s v="Xerox 1994"/>
    <n v="0.37"/>
    <s v="United States"/>
    <x v="1"/>
    <x v="10"/>
    <x v="129"/>
    <n v="60601"/>
    <x v="154"/>
    <d v="2015-06-06T00:00:00"/>
    <x v="835"/>
    <n v="20"/>
    <n v="134.58000000000001"/>
    <n v="39015"/>
    <n v="6.41"/>
    <x v="1"/>
  </r>
  <r>
    <n v="2108"/>
    <s v="Alfred Barber"/>
    <x v="4"/>
    <n v="7.0000000000000007E-2"/>
    <n v="6.48"/>
    <n v="5.74"/>
    <x v="1"/>
    <x v="3"/>
    <s v="Office Supplies"/>
    <x v="7"/>
    <s v="Small Box"/>
    <s v="Xerox 1994"/>
    <n v="0.37"/>
    <s v="United States"/>
    <x v="1"/>
    <x v="6"/>
    <x v="794"/>
    <n v="63129"/>
    <x v="154"/>
    <d v="2015-06-06T00:00:00"/>
    <x v="1641"/>
    <n v="5"/>
    <n v="33.65"/>
    <n v="87862"/>
    <n v="6.41"/>
    <x v="1"/>
  </r>
  <r>
    <n v="2848"/>
    <s v="Eileen Dalton"/>
    <x v="4"/>
    <n v="0"/>
    <n v="49.99"/>
    <n v="19.989999999999998"/>
    <x v="1"/>
    <x v="3"/>
    <s v="Technology"/>
    <x v="1"/>
    <s v="Small Box"/>
    <s v="Zoom V.92 USB External Faxmodem"/>
    <n v="0.41"/>
    <s v="United States"/>
    <x v="0"/>
    <x v="34"/>
    <x v="461"/>
    <n v="38401"/>
    <x v="154"/>
    <d v="2015-06-08T00:00:00"/>
    <x v="1642"/>
    <n v="16"/>
    <n v="832.97"/>
    <n v="85929"/>
    <n v="49.99"/>
    <x v="0"/>
  </r>
  <r>
    <n v="1106"/>
    <s v="Maxine Collier Grady"/>
    <x v="3"/>
    <n v="0.08"/>
    <n v="140.81"/>
    <n v="24.49"/>
    <x v="1"/>
    <x v="1"/>
    <s v="Furniture"/>
    <x v="9"/>
    <s v="Large Box"/>
    <s v="Hon Olson Stacker Stools"/>
    <n v="0.56999999999999995"/>
    <s v="United States"/>
    <x v="1"/>
    <x v="18"/>
    <x v="136"/>
    <n v="75220"/>
    <x v="154"/>
    <d v="2015-06-08T00:00:00"/>
    <x v="1643"/>
    <n v="81"/>
    <n v="11272.77"/>
    <n v="45824"/>
    <n v="140.72999999999999"/>
    <x v="1"/>
  </r>
  <r>
    <n v="1340"/>
    <s v="Marie Bass"/>
    <x v="3"/>
    <n v="7.0000000000000007E-2"/>
    <n v="3.98"/>
    <n v="0.83"/>
    <x v="1"/>
    <x v="2"/>
    <s v="Office Supplies"/>
    <x v="2"/>
    <s v="Wrap Bag"/>
    <s v="Fluorescent Highlighters by Dixon"/>
    <n v="0.51"/>
    <s v="United States"/>
    <x v="3"/>
    <x v="11"/>
    <x v="13"/>
    <n v="10170"/>
    <x v="154"/>
    <d v="2015-06-09T00:00:00"/>
    <x v="1644"/>
    <n v="76"/>
    <n v="282.85000000000002"/>
    <n v="24455"/>
    <n v="3.91"/>
    <x v="3"/>
  </r>
  <r>
    <n v="1341"/>
    <s v="Edward Bynum"/>
    <x v="3"/>
    <n v="0"/>
    <n v="20.89"/>
    <n v="1.99"/>
    <x v="1"/>
    <x v="2"/>
    <s v="Technology"/>
    <x v="1"/>
    <s v="Small Pack"/>
    <s v="IBM 80 Minute CD-R Spindle, 50/Pack"/>
    <n v="0.48"/>
    <s v="United States"/>
    <x v="3"/>
    <x v="28"/>
    <x v="294"/>
    <n v="17201"/>
    <x v="154"/>
    <d v="2015-06-08T00:00:00"/>
    <x v="1645"/>
    <n v="4"/>
    <n v="84.56"/>
    <n v="91245"/>
    <n v="20.89"/>
    <x v="3"/>
  </r>
  <r>
    <n v="1341"/>
    <s v="Edward Bynum"/>
    <x v="3"/>
    <n v="7.0000000000000007E-2"/>
    <n v="3.98"/>
    <n v="0.83"/>
    <x v="1"/>
    <x v="2"/>
    <s v="Office Supplies"/>
    <x v="2"/>
    <s v="Wrap Bag"/>
    <s v="Fluorescent Highlighters by Dixon"/>
    <n v="0.51"/>
    <s v="United States"/>
    <x v="3"/>
    <x v="28"/>
    <x v="294"/>
    <n v="17201"/>
    <x v="154"/>
    <d v="2015-06-09T00:00:00"/>
    <x v="1646"/>
    <n v="19"/>
    <n v="70.709999999999994"/>
    <n v="91245"/>
    <n v="3.91"/>
    <x v="3"/>
  </r>
  <r>
    <n v="2432"/>
    <s v="Lindsay Tate"/>
    <x v="3"/>
    <n v="0.09"/>
    <n v="5.4"/>
    <n v="7.78"/>
    <x v="2"/>
    <x v="1"/>
    <s v="Office Supplies"/>
    <x v="5"/>
    <s v="Small Box"/>
    <s v="3M Organizer Strips"/>
    <n v="0.37"/>
    <s v="United States"/>
    <x v="1"/>
    <x v="19"/>
    <x v="735"/>
    <n v="73110"/>
    <x v="154"/>
    <d v="2015-06-08T00:00:00"/>
    <x v="1647"/>
    <n v="6"/>
    <n v="37.380000000000003"/>
    <n v="89097"/>
    <n v="5.3100000000000005"/>
    <x v="1"/>
  </r>
  <r>
    <n v="1374"/>
    <s v="Earl Buck"/>
    <x v="0"/>
    <n v="0.06"/>
    <n v="44.01"/>
    <n v="3.5"/>
    <x v="1"/>
    <x v="2"/>
    <s v="Office Supplies"/>
    <x v="8"/>
    <s v="Small Box"/>
    <s v="Acco Smartsocket® Color-Coded Six-Outlet AC Adapter Model Surge Protectors"/>
    <n v="0.59"/>
    <s v="United States"/>
    <x v="2"/>
    <x v="8"/>
    <x v="726"/>
    <n v="95207"/>
    <x v="155"/>
    <d v="2015-06-08T00:00:00"/>
    <x v="1648"/>
    <n v="1"/>
    <n v="46.94"/>
    <n v="88212"/>
    <n v="43.949999999999996"/>
    <x v="2"/>
  </r>
  <r>
    <n v="2794"/>
    <s v="Connie Bunn"/>
    <x v="1"/>
    <n v="7.0000000000000007E-2"/>
    <n v="4.76"/>
    <n v="0.88"/>
    <x v="1"/>
    <x v="3"/>
    <s v="Office Supplies"/>
    <x v="7"/>
    <s v="Wrap Bag"/>
    <s v="Wirebound Voice Message Log Book"/>
    <n v="0.39"/>
    <s v="United States"/>
    <x v="1"/>
    <x v="20"/>
    <x v="502"/>
    <n v="50158"/>
    <x v="155"/>
    <d v="2015-06-07T00:00:00"/>
    <x v="1649"/>
    <n v="5"/>
    <n v="22.92"/>
    <n v="87555"/>
    <n v="4.6899999999999995"/>
    <x v="1"/>
  </r>
  <r>
    <n v="737"/>
    <s v="Danny Vaughn"/>
    <x v="2"/>
    <n v="0.02"/>
    <n v="48.04"/>
    <n v="5.79"/>
    <x v="1"/>
    <x v="1"/>
    <s v="Office Supplies"/>
    <x v="7"/>
    <s v="Small Box"/>
    <s v="Xerox 1937"/>
    <n v="0.37"/>
    <s v="United States"/>
    <x v="3"/>
    <x v="33"/>
    <x v="795"/>
    <n v="7003"/>
    <x v="155"/>
    <d v="2015-06-14T00:00:00"/>
    <x v="1650"/>
    <n v="12"/>
    <n v="612.25"/>
    <n v="90360"/>
    <n v="48.019999999999996"/>
    <x v="3"/>
  </r>
  <r>
    <n v="1384"/>
    <s v="George McLamb"/>
    <x v="2"/>
    <n v="0.02"/>
    <n v="70.97"/>
    <n v="3.5"/>
    <x v="1"/>
    <x v="1"/>
    <s v="Office Supplies"/>
    <x v="8"/>
    <s v="Small Box"/>
    <s v="Tripp Lite Isotel 8 Ultra 8 Outlet Metal Surge"/>
    <n v="0.59"/>
    <s v="United States"/>
    <x v="0"/>
    <x v="21"/>
    <x v="780"/>
    <n v="22304"/>
    <x v="155"/>
    <d v="2015-06-14T00:00:00"/>
    <x v="526"/>
    <n v="21"/>
    <n v="1533.59"/>
    <n v="89408"/>
    <n v="70.95"/>
    <x v="0"/>
  </r>
  <r>
    <n v="1672"/>
    <s v="Sidney Scarborough"/>
    <x v="2"/>
    <n v="0.02"/>
    <n v="284.98"/>
    <n v="69.55"/>
    <x v="0"/>
    <x v="0"/>
    <s v="Furniture"/>
    <x v="9"/>
    <s v="Jumbo Drum"/>
    <s v="Global Commerce™ Series High-Back Swivel/Tilt Chairs"/>
    <n v="0.6"/>
    <s v="United States"/>
    <x v="0"/>
    <x v="21"/>
    <x v="796"/>
    <n v="22901"/>
    <x v="155"/>
    <d v="2015-06-12T00:00:00"/>
    <x v="1651"/>
    <n v="3"/>
    <n v="926.3"/>
    <n v="86723"/>
    <n v="284.96000000000004"/>
    <x v="0"/>
  </r>
  <r>
    <n v="1672"/>
    <s v="Sidney Scarborough"/>
    <x v="2"/>
    <n v="0.08"/>
    <n v="55.48"/>
    <n v="14.3"/>
    <x v="1"/>
    <x v="0"/>
    <s v="Office Supplies"/>
    <x v="7"/>
    <s v="Small Box"/>
    <s v="Xerox 194"/>
    <n v="0.37"/>
    <s v="United States"/>
    <x v="0"/>
    <x v="21"/>
    <x v="796"/>
    <n v="22901"/>
    <x v="155"/>
    <d v="2015-06-09T00:00:00"/>
    <x v="1652"/>
    <n v="17"/>
    <n v="942.53"/>
    <n v="86723"/>
    <n v="55.4"/>
    <x v="0"/>
  </r>
  <r>
    <n v="3397"/>
    <s v="Andrea Shaw"/>
    <x v="2"/>
    <n v="0"/>
    <n v="1270.99"/>
    <n v="19.989999999999998"/>
    <x v="1"/>
    <x v="0"/>
    <s v="Office Supplies"/>
    <x v="5"/>
    <s v="Small Box"/>
    <s v="Fellowes PB500 Electric Punch Plastic Comb Binding Machine with Manual Bind"/>
    <n v="0.35"/>
    <s v="United States"/>
    <x v="1"/>
    <x v="10"/>
    <x v="443"/>
    <n v="61832"/>
    <x v="155"/>
    <d v="2015-06-09T00:00:00"/>
    <x v="1653"/>
    <n v="7"/>
    <n v="9252.81"/>
    <n v="87535"/>
    <n v="1270.99"/>
    <x v="1"/>
  </r>
  <r>
    <n v="92"/>
    <s v="Victoria Baker Hoover"/>
    <x v="4"/>
    <n v="0.04"/>
    <n v="12.98"/>
    <n v="3.14"/>
    <x v="2"/>
    <x v="3"/>
    <s v="Office Supplies"/>
    <x v="16"/>
    <s v="Small Pack"/>
    <s v="Acme® 8&quot; Straight Scissors"/>
    <n v="0.6"/>
    <s v="United States"/>
    <x v="0"/>
    <x v="17"/>
    <x v="729"/>
    <n v="70056"/>
    <x v="155"/>
    <d v="2015-06-09T00:00:00"/>
    <x v="1654"/>
    <n v="16"/>
    <n v="216.04"/>
    <n v="87178"/>
    <n v="12.940000000000001"/>
    <x v="0"/>
  </r>
  <r>
    <n v="2583"/>
    <s v="Wendy Pridgen Pearce"/>
    <x v="4"/>
    <n v="0.04"/>
    <n v="510.14"/>
    <n v="14.7"/>
    <x v="0"/>
    <x v="2"/>
    <s v="Technology"/>
    <x v="3"/>
    <s v="Jumbo Drum"/>
    <s v="Okidata ML520 Series Dot Matrix Printers"/>
    <n v="0.56000000000000005"/>
    <s v="United States"/>
    <x v="1"/>
    <x v="25"/>
    <x v="797"/>
    <n v="49423"/>
    <x v="155"/>
    <d v="2015-06-09T00:00:00"/>
    <x v="1655"/>
    <n v="3"/>
    <n v="1527.97"/>
    <n v="89657"/>
    <n v="510.09999999999997"/>
    <x v="1"/>
  </r>
  <r>
    <n v="2583"/>
    <s v="Wendy Pridgen Pearce"/>
    <x v="4"/>
    <n v="0"/>
    <n v="4.76"/>
    <n v="3.01"/>
    <x v="1"/>
    <x v="2"/>
    <s v="Office Supplies"/>
    <x v="7"/>
    <s v="Wrap Bag"/>
    <s v="TOPS Voice Message Log Book, Flash Format"/>
    <n v="0.36"/>
    <s v="United States"/>
    <x v="1"/>
    <x v="25"/>
    <x v="797"/>
    <n v="49423"/>
    <x v="155"/>
    <d v="2015-06-09T00:00:00"/>
    <x v="1656"/>
    <n v="23"/>
    <n v="110.86"/>
    <n v="89657"/>
    <n v="4.76"/>
    <x v="1"/>
  </r>
  <r>
    <n v="2920"/>
    <s v="Ernest Peele"/>
    <x v="4"/>
    <n v="0.05"/>
    <n v="535.64"/>
    <n v="14.7"/>
    <x v="0"/>
    <x v="2"/>
    <s v="Technology"/>
    <x v="3"/>
    <s v="Jumbo Drum"/>
    <s v="Epson LQ-870 Dot Matrix Printer"/>
    <n v="0.59"/>
    <s v="United States"/>
    <x v="1"/>
    <x v="10"/>
    <x v="129"/>
    <n v="60603"/>
    <x v="155"/>
    <d v="2015-06-09T00:00:00"/>
    <x v="1657"/>
    <n v="2"/>
    <n v="1068.5999999999999"/>
    <n v="59365"/>
    <n v="535.59"/>
    <x v="1"/>
  </r>
  <r>
    <n v="3005"/>
    <s v="Teresa Watts"/>
    <x v="0"/>
    <n v="0.05"/>
    <n v="122.99"/>
    <n v="19.989999999999998"/>
    <x v="2"/>
    <x v="3"/>
    <s v="Office Supplies"/>
    <x v="5"/>
    <s v="Small Box"/>
    <s v="GBC Therma-A-Bind 250T Electric Binding System"/>
    <n v="0.37"/>
    <s v="United States"/>
    <x v="2"/>
    <x v="37"/>
    <x v="421"/>
    <n v="83814"/>
    <x v="156"/>
    <d v="2015-06-11T00:00:00"/>
    <x v="1658"/>
    <n v="12"/>
    <n v="1506.89"/>
    <n v="91389"/>
    <n v="122.94"/>
    <x v="2"/>
  </r>
  <r>
    <n v="2638"/>
    <s v="Alicia Wood Shah"/>
    <x v="2"/>
    <n v="0.05"/>
    <n v="100.97"/>
    <n v="7.18"/>
    <x v="2"/>
    <x v="1"/>
    <s v="Technology"/>
    <x v="1"/>
    <s v="Small Box"/>
    <s v="Gyration Ultra Cordless Optical Suite"/>
    <n v="0.46"/>
    <s v="United States"/>
    <x v="2"/>
    <x v="37"/>
    <x v="738"/>
    <n v="83704"/>
    <x v="156"/>
    <d v="2015-06-08T00:00:00"/>
    <x v="1659"/>
    <n v="13"/>
    <n v="1277.49"/>
    <n v="90951"/>
    <n v="100.92"/>
    <x v="2"/>
  </r>
  <r>
    <n v="3137"/>
    <s v="Alison Sharp"/>
    <x v="3"/>
    <n v="0.09"/>
    <n v="304.99"/>
    <n v="19.989999999999998"/>
    <x v="1"/>
    <x v="3"/>
    <s v="Office Supplies"/>
    <x v="5"/>
    <s v="Small Box"/>
    <s v="Ibico Hi-Tech Manual Binding System"/>
    <n v="0.4"/>
    <s v="United States"/>
    <x v="3"/>
    <x v="47"/>
    <x v="798"/>
    <n v="3246"/>
    <x v="156"/>
    <d v="2015-06-09T00:00:00"/>
    <x v="1660"/>
    <n v="8"/>
    <n v="2353.5500000000002"/>
    <n v="86795"/>
    <n v="304.90000000000003"/>
    <x v="3"/>
  </r>
  <r>
    <n v="349"/>
    <s v="Kim Weiss"/>
    <x v="0"/>
    <n v="0"/>
    <n v="8.34"/>
    <n v="2.64"/>
    <x v="2"/>
    <x v="2"/>
    <s v="Office Supplies"/>
    <x v="16"/>
    <s v="Small Pack"/>
    <s v="Acme® Elite Stainless Steel Scissors"/>
    <n v="0.59"/>
    <s v="United States"/>
    <x v="0"/>
    <x v="12"/>
    <x v="16"/>
    <n v="33132"/>
    <x v="157"/>
    <d v="2015-06-11T00:00:00"/>
    <x v="1661"/>
    <n v="23"/>
    <n v="212.89"/>
    <n v="17446"/>
    <n v="8.34"/>
    <x v="0"/>
  </r>
  <r>
    <n v="351"/>
    <s v="Juanita Coley Knox"/>
    <x v="0"/>
    <n v="0"/>
    <n v="8.34"/>
    <n v="2.64"/>
    <x v="2"/>
    <x v="2"/>
    <s v="Office Supplies"/>
    <x v="16"/>
    <s v="Small Pack"/>
    <s v="Acme® Elite Stainless Steel Scissors"/>
    <n v="0.59"/>
    <s v="United States"/>
    <x v="3"/>
    <x v="11"/>
    <x v="17"/>
    <n v="13601"/>
    <x v="157"/>
    <d v="2015-06-11T00:00:00"/>
    <x v="1662"/>
    <n v="6"/>
    <n v="55.54"/>
    <n v="88685"/>
    <n v="8.34"/>
    <x v="3"/>
  </r>
  <r>
    <n v="2584"/>
    <s v="Seth Matthews"/>
    <x v="0"/>
    <n v="0.04"/>
    <n v="6.3"/>
    <n v="0.5"/>
    <x v="1"/>
    <x v="2"/>
    <s v="Office Supplies"/>
    <x v="13"/>
    <s v="Small Box"/>
    <s v="Avery 48"/>
    <n v="0.39"/>
    <s v="United States"/>
    <x v="1"/>
    <x v="25"/>
    <x v="799"/>
    <n v="48141"/>
    <x v="157"/>
    <d v="2015-06-11T00:00:00"/>
    <x v="1663"/>
    <n v="15"/>
    <n v="97.98"/>
    <n v="89658"/>
    <n v="6.26"/>
    <x v="1"/>
  </r>
  <r>
    <n v="1151"/>
    <s v="Edna Huang"/>
    <x v="2"/>
    <n v="0.05"/>
    <n v="7.59"/>
    <n v="4"/>
    <x v="1"/>
    <x v="3"/>
    <s v="Furniture"/>
    <x v="11"/>
    <s v="Wrap Bag"/>
    <s v="Master Giant Foot® Doorstop, Safety Yellow"/>
    <n v="0.42"/>
    <s v="United States"/>
    <x v="3"/>
    <x v="35"/>
    <x v="800"/>
    <n v="1075"/>
    <x v="157"/>
    <d v="2015-06-09T00:00:00"/>
    <x v="1664"/>
    <n v="1"/>
    <n v="8.83"/>
    <n v="91344"/>
    <n v="7.54"/>
    <x v="3"/>
  </r>
  <r>
    <n v="218"/>
    <s v="Frances Saunders"/>
    <x v="4"/>
    <n v="0.05"/>
    <n v="119.99"/>
    <n v="56.14"/>
    <x v="0"/>
    <x v="1"/>
    <s v="Technology"/>
    <x v="3"/>
    <s v="Jumbo Box"/>
    <s v="Hewlett-Packard 2600DN Business Color Inkjet Printer"/>
    <n v="0.39"/>
    <s v="United States"/>
    <x v="2"/>
    <x v="15"/>
    <x v="255"/>
    <n v="84107"/>
    <x v="157"/>
    <d v="2015-06-11T00:00:00"/>
    <x v="1665"/>
    <n v="6"/>
    <n v="730.37"/>
    <n v="88048"/>
    <n v="119.94"/>
    <x v="2"/>
  </r>
  <r>
    <n v="3361"/>
    <s v="Oscar Kenney"/>
    <x v="4"/>
    <n v="0.03"/>
    <n v="4.9800000000000004"/>
    <n v="4.95"/>
    <x v="1"/>
    <x v="2"/>
    <s v="Office Supplies"/>
    <x v="5"/>
    <s v="Small Box"/>
    <s v="Cardinal Holdit Business Card Pockets"/>
    <n v="0.37"/>
    <s v="United States"/>
    <x v="1"/>
    <x v="30"/>
    <x v="211"/>
    <n v="53095"/>
    <x v="157"/>
    <d v="2015-06-11T00:00:00"/>
    <x v="1666"/>
    <n v="19"/>
    <n v="95"/>
    <n v="91438"/>
    <n v="4.95"/>
    <x v="1"/>
  </r>
  <r>
    <n v="326"/>
    <s v="Brenda May"/>
    <x v="3"/>
    <n v="0.06"/>
    <n v="7.99"/>
    <n v="5.03"/>
    <x v="1"/>
    <x v="1"/>
    <s v="Technology"/>
    <x v="12"/>
    <s v="Medium Box"/>
    <s v="Bell Sonecor JB700 Caller ID"/>
    <n v="0.6"/>
    <s v="United States"/>
    <x v="1"/>
    <x v="10"/>
    <x v="631"/>
    <n v="60510"/>
    <x v="157"/>
    <d v="2015-06-10T00:00:00"/>
    <x v="1667"/>
    <n v="4"/>
    <n v="28.46"/>
    <n v="90973"/>
    <n v="7.9300000000000006"/>
    <x v="1"/>
  </r>
  <r>
    <n v="3079"/>
    <s v="Andrew Levine"/>
    <x v="0"/>
    <n v="0"/>
    <n v="2.21"/>
    <n v="1"/>
    <x v="2"/>
    <x v="0"/>
    <s v="Office Supplies"/>
    <x v="2"/>
    <s v="Wrap Bag"/>
    <s v="Quartet Alpha® White Chalk, 12/Pack"/>
    <n v="0.38"/>
    <s v="United States"/>
    <x v="3"/>
    <x v="28"/>
    <x v="67"/>
    <n v="19112"/>
    <x v="158"/>
    <d v="2015-06-11T00:00:00"/>
    <x v="1668"/>
    <n v="33"/>
    <n v="87.18"/>
    <n v="48483"/>
    <n v="2.21"/>
    <x v="3"/>
  </r>
  <r>
    <n v="3243"/>
    <s v="Marlene Phillips"/>
    <x v="1"/>
    <n v="0"/>
    <n v="7.28"/>
    <n v="3.52"/>
    <x v="1"/>
    <x v="0"/>
    <s v="Technology"/>
    <x v="1"/>
    <s v="Small Pack"/>
    <s v="Imation 3.5&quot; DS-HD Macintosh Formatted Diskettes, 10/Pack"/>
    <n v="0.68"/>
    <s v="United States"/>
    <x v="3"/>
    <x v="22"/>
    <x v="48"/>
    <n v="6010"/>
    <x v="158"/>
    <d v="2015-06-10T00:00:00"/>
    <x v="1669"/>
    <n v="3"/>
    <n v="24.44"/>
    <n v="88329"/>
    <n v="7.28"/>
    <x v="3"/>
  </r>
  <r>
    <n v="254"/>
    <s v="Brett Hawkins"/>
    <x v="4"/>
    <n v="0.1"/>
    <n v="280.98"/>
    <n v="35.67"/>
    <x v="0"/>
    <x v="2"/>
    <s v="Furniture"/>
    <x v="0"/>
    <s v="Jumbo Box"/>
    <s v="Global Adaptabilities™ Conference Tables"/>
    <n v="0.66"/>
    <s v="United States"/>
    <x v="2"/>
    <x v="3"/>
    <x v="801"/>
    <n v="80126"/>
    <x v="158"/>
    <d v="2015-06-11T00:00:00"/>
    <x v="1670"/>
    <n v="5"/>
    <n v="1332.82"/>
    <n v="86268"/>
    <n v="280.88"/>
    <x v="2"/>
  </r>
  <r>
    <n v="597"/>
    <s v="Alexandra Wise"/>
    <x v="3"/>
    <n v="0.1"/>
    <n v="6.48"/>
    <n v="5.9"/>
    <x v="1"/>
    <x v="0"/>
    <s v="Office Supplies"/>
    <x v="7"/>
    <s v="Small Box"/>
    <s v="Xerox 1976"/>
    <n v="0.37"/>
    <s v="United States"/>
    <x v="1"/>
    <x v="2"/>
    <x v="413"/>
    <n v="47201"/>
    <x v="158"/>
    <d v="2015-06-10T00:00:00"/>
    <x v="1671"/>
    <n v="19"/>
    <n v="116.8"/>
    <n v="86310"/>
    <n v="6.3800000000000008"/>
    <x v="1"/>
  </r>
  <r>
    <n v="2431"/>
    <s v="Troy Cassidy"/>
    <x v="3"/>
    <n v="0.05"/>
    <n v="8.85"/>
    <n v="5.6"/>
    <x v="1"/>
    <x v="1"/>
    <s v="Office Supplies"/>
    <x v="5"/>
    <s v="Small Box"/>
    <s v="GBC Standard Plastic Binding Systems Combs"/>
    <n v="0.36"/>
    <s v="United States"/>
    <x v="2"/>
    <x v="8"/>
    <x v="10"/>
    <n v="90004"/>
    <x v="158"/>
    <d v="2015-06-11T00:00:00"/>
    <x v="1672"/>
    <n v="21"/>
    <n v="199.08"/>
    <n v="24869"/>
    <n v="8.7999999999999989"/>
    <x v="2"/>
  </r>
  <r>
    <n v="2433"/>
    <s v="Debra P May"/>
    <x v="3"/>
    <n v="0.05"/>
    <n v="8.85"/>
    <n v="5.6"/>
    <x v="1"/>
    <x v="1"/>
    <s v="Office Supplies"/>
    <x v="5"/>
    <s v="Small Box"/>
    <s v="GBC Standard Plastic Binding Systems Combs"/>
    <n v="0.36"/>
    <s v="United States"/>
    <x v="1"/>
    <x v="19"/>
    <x v="152"/>
    <n v="73160"/>
    <x v="158"/>
    <d v="2015-06-11T00:00:00"/>
    <x v="1673"/>
    <n v="5"/>
    <n v="47.4"/>
    <n v="89095"/>
    <n v="8.7999999999999989"/>
    <x v="1"/>
  </r>
  <r>
    <n v="1265"/>
    <s v="Danielle Kramer"/>
    <x v="0"/>
    <n v="0.05"/>
    <n v="5.28"/>
    <n v="6.26"/>
    <x v="1"/>
    <x v="2"/>
    <s v="Office Supplies"/>
    <x v="7"/>
    <s v="Small Box"/>
    <s v="Xerox 1928"/>
    <n v="0.4"/>
    <s v="United States"/>
    <x v="1"/>
    <x v="19"/>
    <x v="802"/>
    <n v="73521"/>
    <x v="159"/>
    <d v="2015-06-12T00:00:00"/>
    <x v="1674"/>
    <n v="1"/>
    <n v="7.15"/>
    <n v="89729"/>
    <n v="5.23"/>
    <x v="1"/>
  </r>
  <r>
    <n v="2779"/>
    <s v="Jacob Burgess"/>
    <x v="0"/>
    <n v="0.01"/>
    <n v="35.99"/>
    <n v="5.99"/>
    <x v="1"/>
    <x v="3"/>
    <s v="Technology"/>
    <x v="12"/>
    <s v="Wrap Bag"/>
    <s v="Accessory41"/>
    <n v="0.38"/>
    <s v="United States"/>
    <x v="0"/>
    <x v="9"/>
    <x v="803"/>
    <n v="27893"/>
    <x v="159"/>
    <d v="2015-06-12T00:00:00"/>
    <x v="1675"/>
    <n v="11"/>
    <n v="345.07"/>
    <n v="87161"/>
    <n v="35.980000000000004"/>
    <x v="0"/>
  </r>
  <r>
    <n v="3251"/>
    <s v="Peter Brooks"/>
    <x v="0"/>
    <n v="0.02"/>
    <n v="5.28"/>
    <n v="6.26"/>
    <x v="1"/>
    <x v="3"/>
    <s v="Office Supplies"/>
    <x v="7"/>
    <s v="Small Box"/>
    <s v="Xerox 1928"/>
    <n v="0.4"/>
    <s v="United States"/>
    <x v="3"/>
    <x v="11"/>
    <x v="13"/>
    <n v="10112"/>
    <x v="159"/>
    <d v="2015-06-12T00:00:00"/>
    <x v="1676"/>
    <n v="76"/>
    <n v="412.72"/>
    <n v="39076"/>
    <n v="5.2600000000000007"/>
    <x v="3"/>
  </r>
  <r>
    <n v="3252"/>
    <s v="Milton Harrell"/>
    <x v="0"/>
    <n v="0.02"/>
    <n v="5.28"/>
    <n v="6.26"/>
    <x v="1"/>
    <x v="3"/>
    <s v="Office Supplies"/>
    <x v="7"/>
    <s v="Small Box"/>
    <s v="Xerox 1928"/>
    <n v="0.4"/>
    <s v="United States"/>
    <x v="3"/>
    <x v="11"/>
    <x v="546"/>
    <n v="12306"/>
    <x v="159"/>
    <d v="2015-06-12T00:00:00"/>
    <x v="1677"/>
    <n v="19"/>
    <n v="103.18"/>
    <n v="87299"/>
    <n v="5.2600000000000007"/>
    <x v="3"/>
  </r>
  <r>
    <n v="1466"/>
    <s v="Wesley Reid"/>
    <x v="1"/>
    <n v="0"/>
    <n v="65.989999999999995"/>
    <n v="8.99"/>
    <x v="1"/>
    <x v="0"/>
    <s v="Technology"/>
    <x v="12"/>
    <s v="Small Box"/>
    <s v="5180"/>
    <n v="0.56000000000000005"/>
    <s v="United States"/>
    <x v="1"/>
    <x v="13"/>
    <x v="413"/>
    <n v="68601"/>
    <x v="159"/>
    <d v="2015-06-13T00:00:00"/>
    <x v="1678"/>
    <n v="10"/>
    <n v="575.07000000000005"/>
    <n v="91115"/>
    <n v="65.989999999999995"/>
    <x v="1"/>
  </r>
  <r>
    <n v="2649"/>
    <s v="Leo J Olson"/>
    <x v="1"/>
    <n v="0.01"/>
    <n v="39.979999999999997"/>
    <n v="4"/>
    <x v="1"/>
    <x v="3"/>
    <s v="Technology"/>
    <x v="1"/>
    <s v="Small Box"/>
    <s v="Microsoft Natural Keyboard Elite"/>
    <n v="0.7"/>
    <s v="United States"/>
    <x v="3"/>
    <x v="36"/>
    <x v="667"/>
    <n v="21040"/>
    <x v="159"/>
    <d v="2015-06-12T00:00:00"/>
    <x v="1679"/>
    <n v="5"/>
    <n v="203.29"/>
    <n v="88814"/>
    <n v="39.97"/>
    <x v="3"/>
  </r>
  <r>
    <n v="3008"/>
    <s v="Penny Rich"/>
    <x v="1"/>
    <n v="0.01"/>
    <n v="12.28"/>
    <n v="6.47"/>
    <x v="1"/>
    <x v="2"/>
    <s v="Office Supplies"/>
    <x v="7"/>
    <s v="Small Box"/>
    <s v="Xerox 1881"/>
    <n v="0.38"/>
    <s v="United States"/>
    <x v="1"/>
    <x v="7"/>
    <x v="424"/>
    <n v="55343"/>
    <x v="159"/>
    <d v="2015-06-12T00:00:00"/>
    <x v="1680"/>
    <n v="12"/>
    <n v="160.66"/>
    <n v="89415"/>
    <n v="12.27"/>
    <x v="1"/>
  </r>
  <r>
    <n v="2543"/>
    <s v="Josephine Dalton"/>
    <x v="4"/>
    <n v="0.05"/>
    <n v="15.68"/>
    <n v="3.73"/>
    <x v="1"/>
    <x v="0"/>
    <s v="Furniture"/>
    <x v="11"/>
    <s v="Small Pack"/>
    <s v="Artistic Insta-Plaque"/>
    <n v="0.46"/>
    <s v="United States"/>
    <x v="0"/>
    <x v="21"/>
    <x v="696"/>
    <n v="23223"/>
    <x v="159"/>
    <d v="2015-06-12T00:00:00"/>
    <x v="1681"/>
    <n v="17"/>
    <n v="257.48"/>
    <n v="87917"/>
    <n v="15.629999999999999"/>
    <x v="0"/>
  </r>
  <r>
    <n v="2543"/>
    <s v="Josephine Dalton"/>
    <x v="4"/>
    <n v="0.02"/>
    <n v="195.99"/>
    <n v="4.2"/>
    <x v="1"/>
    <x v="0"/>
    <s v="Technology"/>
    <x v="12"/>
    <s v="Small Box"/>
    <s v="T65"/>
    <n v="0.56000000000000005"/>
    <s v="United States"/>
    <x v="0"/>
    <x v="21"/>
    <x v="696"/>
    <n v="23223"/>
    <x v="159"/>
    <d v="2015-06-12T00:00:00"/>
    <x v="1682"/>
    <n v="19"/>
    <n v="3194.99"/>
    <n v="87917"/>
    <n v="195.97"/>
    <x v="0"/>
  </r>
  <r>
    <n v="2840"/>
    <s v="Bob Berg"/>
    <x v="4"/>
    <n v="0.05"/>
    <n v="15.68"/>
    <n v="3.73"/>
    <x v="1"/>
    <x v="3"/>
    <s v="Furniture"/>
    <x v="11"/>
    <s v="Small Pack"/>
    <s v="Artistic Insta-Plaque"/>
    <n v="0.46"/>
    <s v="United States"/>
    <x v="0"/>
    <x v="12"/>
    <x v="491"/>
    <n v="33161"/>
    <x v="159"/>
    <d v="2015-06-13T00:00:00"/>
    <x v="1683"/>
    <n v="17"/>
    <n v="260.01"/>
    <n v="87885"/>
    <n v="15.629999999999999"/>
    <x v="0"/>
  </r>
  <r>
    <n v="2840"/>
    <s v="Bob Berg"/>
    <x v="4"/>
    <n v="0"/>
    <n v="14.98"/>
    <n v="8.99"/>
    <x v="1"/>
    <x v="3"/>
    <s v="Furniture"/>
    <x v="11"/>
    <s v="Small Pack"/>
    <s v="GE 4 Foot Flourescent Tube, 40 Watt"/>
    <n v="0.39"/>
    <s v="United States"/>
    <x v="0"/>
    <x v="12"/>
    <x v="491"/>
    <n v="33161"/>
    <x v="159"/>
    <d v="2015-06-12T00:00:00"/>
    <x v="1684"/>
    <n v="18"/>
    <n v="273.79000000000002"/>
    <n v="87885"/>
    <n v="14.98"/>
    <x v="0"/>
  </r>
  <r>
    <n v="2840"/>
    <s v="Bob Berg"/>
    <x v="4"/>
    <n v="0.02"/>
    <n v="38.76"/>
    <n v="13.26"/>
    <x v="1"/>
    <x v="3"/>
    <s v="Office Supplies"/>
    <x v="7"/>
    <s v="Small Box"/>
    <s v="Xerox 1892"/>
    <n v="0.36"/>
    <s v="United States"/>
    <x v="0"/>
    <x v="12"/>
    <x v="491"/>
    <n v="33161"/>
    <x v="159"/>
    <d v="2015-06-12T00:00:00"/>
    <x v="1685"/>
    <n v="1"/>
    <n v="44.62"/>
    <n v="87885"/>
    <n v="38.739999999999995"/>
    <x v="0"/>
  </r>
  <r>
    <n v="3078"/>
    <s v="Kate McKenna"/>
    <x v="3"/>
    <n v="0.04"/>
    <n v="35.44"/>
    <n v="5.09"/>
    <x v="1"/>
    <x v="0"/>
    <s v="Office Supplies"/>
    <x v="7"/>
    <s v="Small Box"/>
    <s v="Xerox 1932"/>
    <n v="0.38"/>
    <s v="United States"/>
    <x v="3"/>
    <x v="27"/>
    <x v="804"/>
    <n v="43615"/>
    <x v="159"/>
    <d v="2015-06-11T00:00:00"/>
    <x v="1686"/>
    <n v="5"/>
    <n v="171.93"/>
    <n v="88240"/>
    <n v="35.4"/>
    <x v="3"/>
  </r>
  <r>
    <n v="3078"/>
    <s v="Kate McKenna"/>
    <x v="3"/>
    <n v="0.08"/>
    <n v="3.98"/>
    <n v="0.7"/>
    <x v="1"/>
    <x v="0"/>
    <s v="Office Supplies"/>
    <x v="2"/>
    <s v="Wrap Bag"/>
    <s v="4009® Highlighters by Sanford"/>
    <n v="0.52"/>
    <s v="United States"/>
    <x v="3"/>
    <x v="27"/>
    <x v="804"/>
    <n v="43615"/>
    <x v="159"/>
    <d v="2015-06-14T00:00:00"/>
    <x v="1687"/>
    <n v="9"/>
    <n v="35.19"/>
    <n v="88240"/>
    <n v="3.9"/>
    <x v="3"/>
  </r>
  <r>
    <n v="3079"/>
    <s v="Andrew Levine"/>
    <x v="3"/>
    <n v="0.04"/>
    <n v="35.44"/>
    <n v="5.09"/>
    <x v="1"/>
    <x v="0"/>
    <s v="Office Supplies"/>
    <x v="7"/>
    <s v="Small Box"/>
    <s v="Xerox 1932"/>
    <n v="0.38"/>
    <s v="United States"/>
    <x v="3"/>
    <x v="28"/>
    <x v="67"/>
    <n v="19112"/>
    <x v="159"/>
    <d v="2015-06-11T00:00:00"/>
    <x v="1688"/>
    <n v="21"/>
    <n v="722.1"/>
    <n v="53476"/>
    <n v="35.4"/>
    <x v="3"/>
  </r>
  <r>
    <n v="3079"/>
    <s v="Andrew Levine"/>
    <x v="3"/>
    <n v="0.08"/>
    <n v="3.98"/>
    <n v="0.7"/>
    <x v="1"/>
    <x v="0"/>
    <s v="Office Supplies"/>
    <x v="2"/>
    <s v="Wrap Bag"/>
    <s v="4009® Highlighters by Sanford"/>
    <n v="0.52"/>
    <s v="United States"/>
    <x v="3"/>
    <x v="28"/>
    <x v="67"/>
    <n v="19112"/>
    <x v="159"/>
    <d v="2015-06-14T00:00:00"/>
    <x v="1689"/>
    <n v="36"/>
    <n v="140.78"/>
    <n v="53476"/>
    <n v="3.9"/>
    <x v="3"/>
  </r>
  <r>
    <n v="3079"/>
    <s v="Andrew Levine"/>
    <x v="3"/>
    <n v="0.01"/>
    <n v="1.76"/>
    <n v="0.7"/>
    <x v="1"/>
    <x v="0"/>
    <s v="Office Supplies"/>
    <x v="2"/>
    <s v="Wrap Bag"/>
    <s v="Newell 310"/>
    <n v="0.56000000000000005"/>
    <s v="United States"/>
    <x v="3"/>
    <x v="28"/>
    <x v="67"/>
    <n v="19112"/>
    <x v="159"/>
    <d v="2015-06-12T00:00:00"/>
    <x v="1690"/>
    <n v="71"/>
    <n v="129.72"/>
    <n v="53476"/>
    <n v="1.75"/>
    <x v="3"/>
  </r>
  <r>
    <n v="3079"/>
    <s v="Andrew Levine"/>
    <x v="3"/>
    <n v="0.01"/>
    <n v="193.17"/>
    <n v="19.989999999999998"/>
    <x v="2"/>
    <x v="0"/>
    <s v="Office Supplies"/>
    <x v="6"/>
    <s v="Small Box"/>
    <s v="Fellowes Staxonsteel® Drawer Files"/>
    <n v="0.71"/>
    <s v="United States"/>
    <x v="3"/>
    <x v="28"/>
    <x v="67"/>
    <n v="19112"/>
    <x v="159"/>
    <d v="2015-06-11T00:00:00"/>
    <x v="1691"/>
    <n v="63"/>
    <n v="12190.98"/>
    <n v="53476"/>
    <n v="193.16"/>
    <x v="3"/>
  </r>
  <r>
    <n v="2046"/>
    <s v="Eileen Schwartz"/>
    <x v="0"/>
    <n v="0.04"/>
    <n v="4.28"/>
    <n v="5.68"/>
    <x v="1"/>
    <x v="3"/>
    <s v="Office Supplies"/>
    <x v="7"/>
    <s v="Small Box"/>
    <s v="Xerox 199"/>
    <n v="0.4"/>
    <s v="United States"/>
    <x v="1"/>
    <x v="38"/>
    <x v="805"/>
    <n v="67901"/>
    <x v="160"/>
    <d v="2015-06-14T00:00:00"/>
    <x v="1692"/>
    <n v="7"/>
    <n v="31.54"/>
    <n v="88219"/>
    <n v="4.24"/>
    <x v="1"/>
  </r>
  <r>
    <n v="2046"/>
    <s v="Eileen Schwartz"/>
    <x v="0"/>
    <n v="0.06"/>
    <n v="376.13"/>
    <n v="85.63"/>
    <x v="0"/>
    <x v="3"/>
    <s v="Furniture"/>
    <x v="0"/>
    <s v="Jumbo Box"/>
    <s v="Bretford Rectangular Conference Table Tops"/>
    <n v="0.74"/>
    <s v="United States"/>
    <x v="1"/>
    <x v="38"/>
    <x v="805"/>
    <n v="67901"/>
    <x v="160"/>
    <d v="2015-06-14T00:00:00"/>
    <x v="1693"/>
    <n v="13"/>
    <n v="4634.6899999999996"/>
    <n v="88219"/>
    <n v="376.07"/>
    <x v="1"/>
  </r>
  <r>
    <n v="2046"/>
    <s v="Eileen Schwartz"/>
    <x v="0"/>
    <n v="0.06"/>
    <n v="424.21"/>
    <n v="110.2"/>
    <x v="0"/>
    <x v="3"/>
    <s v="Furniture"/>
    <x v="0"/>
    <s v="Jumbo Box"/>
    <s v="Bush Advantage Collection® Racetrack Conference Table"/>
    <n v="0.67"/>
    <s v="United States"/>
    <x v="1"/>
    <x v="38"/>
    <x v="805"/>
    <n v="67901"/>
    <x v="160"/>
    <d v="2015-06-13T00:00:00"/>
    <x v="1694"/>
    <n v="17"/>
    <n v="7304.03"/>
    <n v="88219"/>
    <n v="424.15"/>
    <x v="1"/>
  </r>
  <r>
    <n v="2046"/>
    <s v="Eileen Schwartz"/>
    <x v="0"/>
    <n v="0.06"/>
    <n v="195.99"/>
    <n v="8.99"/>
    <x v="1"/>
    <x v="3"/>
    <s v="Technology"/>
    <x v="12"/>
    <s v="Small Box"/>
    <s v="T28 WORLD"/>
    <n v="0.6"/>
    <s v="United States"/>
    <x v="1"/>
    <x v="38"/>
    <x v="805"/>
    <n v="67901"/>
    <x v="160"/>
    <d v="2015-06-14T00:00:00"/>
    <x v="1695"/>
    <n v="4"/>
    <n v="632.65"/>
    <n v="88219"/>
    <n v="195.93"/>
    <x v="1"/>
  </r>
  <r>
    <n v="62"/>
    <s v="Pam Gilbert"/>
    <x v="1"/>
    <n v="0.04"/>
    <n v="29.14"/>
    <n v="4.8600000000000003"/>
    <x v="1"/>
    <x v="3"/>
    <s v="Office Supplies"/>
    <x v="7"/>
    <s v="Wrap Bag"/>
    <s v="Snap-A-Way® Black Print Carbonless Speed Message, No Reply Area, Duplicate"/>
    <n v="0.38"/>
    <s v="United States"/>
    <x v="1"/>
    <x v="18"/>
    <x v="709"/>
    <n v="78664"/>
    <x v="160"/>
    <d v="2015-06-14T00:00:00"/>
    <x v="1696"/>
    <n v="17"/>
    <n v="506.39"/>
    <n v="87408"/>
    <n v="29.1"/>
    <x v="1"/>
  </r>
  <r>
    <n v="387"/>
    <s v="Angela Howe"/>
    <x v="1"/>
    <n v="0.1"/>
    <n v="8.8800000000000008"/>
    <n v="6.28"/>
    <x v="2"/>
    <x v="3"/>
    <s v="Office Supplies"/>
    <x v="5"/>
    <s v="Small Box"/>
    <s v="GBC Instant Index™ System for Binding Systems"/>
    <n v="0.35"/>
    <s v="United States"/>
    <x v="1"/>
    <x v="13"/>
    <x v="806"/>
    <n v="68801"/>
    <x v="160"/>
    <d v="2015-06-14T00:00:00"/>
    <x v="1697"/>
    <n v="15"/>
    <n v="126.9"/>
    <n v="90339"/>
    <n v="8.7800000000000011"/>
    <x v="1"/>
  </r>
  <r>
    <n v="1016"/>
    <s v="Francis Sherrill"/>
    <x v="1"/>
    <n v="0.02"/>
    <n v="6.48"/>
    <n v="7.86"/>
    <x v="2"/>
    <x v="2"/>
    <s v="Office Supplies"/>
    <x v="7"/>
    <s v="Small Box"/>
    <s v="Xerox 213"/>
    <n v="0.37"/>
    <s v="United States"/>
    <x v="0"/>
    <x v="9"/>
    <x v="807"/>
    <n v="28806"/>
    <x v="160"/>
    <d v="2015-06-13T00:00:00"/>
    <x v="1698"/>
    <n v="1"/>
    <n v="11.41"/>
    <n v="88389"/>
    <n v="6.4600000000000009"/>
    <x v="0"/>
  </r>
  <r>
    <n v="1745"/>
    <s v="Herbert Holden"/>
    <x v="1"/>
    <n v="0.04"/>
    <n v="124.49"/>
    <n v="51.94"/>
    <x v="0"/>
    <x v="1"/>
    <s v="Furniture"/>
    <x v="0"/>
    <s v="Jumbo Box"/>
    <s v="Bevis 36 x 72 Conference Tables"/>
    <n v="0.63"/>
    <s v="United States"/>
    <x v="0"/>
    <x v="5"/>
    <x v="78"/>
    <n v="30305"/>
    <x v="160"/>
    <d v="2015-06-14T00:00:00"/>
    <x v="1699"/>
    <n v="4"/>
    <n v="605.82000000000005"/>
    <n v="12224"/>
    <n v="124.44999999999999"/>
    <x v="0"/>
  </r>
  <r>
    <n v="1745"/>
    <s v="Herbert Holden"/>
    <x v="1"/>
    <n v="0.1"/>
    <n v="35.99"/>
    <n v="5"/>
    <x v="1"/>
    <x v="1"/>
    <s v="Technology"/>
    <x v="12"/>
    <s v="Wrap Bag"/>
    <s v="Accessory17"/>
    <n v="0.82"/>
    <s v="United States"/>
    <x v="0"/>
    <x v="5"/>
    <x v="78"/>
    <n v="30305"/>
    <x v="160"/>
    <d v="2015-06-12T00:00:00"/>
    <x v="1700"/>
    <n v="54"/>
    <n v="1569"/>
    <n v="12224"/>
    <n v="35.89"/>
    <x v="0"/>
  </r>
  <r>
    <n v="1748"/>
    <s v="Helen Simpson"/>
    <x v="1"/>
    <n v="0.04"/>
    <n v="124.49"/>
    <n v="51.94"/>
    <x v="0"/>
    <x v="1"/>
    <s v="Furniture"/>
    <x v="0"/>
    <s v="Jumbo Box"/>
    <s v="Bevis 36 x 72 Conference Tables"/>
    <n v="0.63"/>
    <s v="United States"/>
    <x v="1"/>
    <x v="19"/>
    <x v="808"/>
    <n v="73703"/>
    <x v="160"/>
    <d v="2015-06-14T00:00:00"/>
    <x v="1701"/>
    <n v="1"/>
    <n v="151.46"/>
    <n v="87245"/>
    <n v="124.44999999999999"/>
    <x v="1"/>
  </r>
  <r>
    <n v="1781"/>
    <s v="Jackie Capps"/>
    <x v="1"/>
    <n v="0"/>
    <n v="55.48"/>
    <n v="14.3"/>
    <x v="1"/>
    <x v="3"/>
    <s v="Office Supplies"/>
    <x v="7"/>
    <s v="Small Box"/>
    <s v="Xerox 194"/>
    <n v="0.37"/>
    <s v="United States"/>
    <x v="2"/>
    <x v="8"/>
    <x v="61"/>
    <n v="94070"/>
    <x v="160"/>
    <d v="2015-06-14T00:00:00"/>
    <x v="1702"/>
    <n v="11"/>
    <n v="658.62"/>
    <n v="89857"/>
    <n v="55.48"/>
    <x v="2"/>
  </r>
  <r>
    <n v="2257"/>
    <s v="Bernard Thompson"/>
    <x v="1"/>
    <n v="0.06"/>
    <n v="6.68"/>
    <n v="6.93"/>
    <x v="1"/>
    <x v="3"/>
    <s v="Office Supplies"/>
    <x v="7"/>
    <s v="Small Box"/>
    <s v="HP Office Paper (20Lb. and 87 Bright)"/>
    <n v="0.37"/>
    <s v="United States"/>
    <x v="0"/>
    <x v="9"/>
    <x v="809"/>
    <n v="27604"/>
    <x v="160"/>
    <d v="2015-06-13T00:00:00"/>
    <x v="1703"/>
    <n v="14"/>
    <n v="91.92"/>
    <n v="87965"/>
    <n v="6.62"/>
    <x v="0"/>
  </r>
  <r>
    <n v="1466"/>
    <s v="Wesley Reid"/>
    <x v="2"/>
    <n v="0.04"/>
    <n v="130.97999999999999"/>
    <n v="54.74"/>
    <x v="0"/>
    <x v="0"/>
    <s v="Furniture"/>
    <x v="10"/>
    <s v="Jumbo Box"/>
    <s v="O'Sullivan Elevations Bookcase, Cherry Finish"/>
    <n v="0.69"/>
    <s v="United States"/>
    <x v="1"/>
    <x v="13"/>
    <x v="413"/>
    <n v="68601"/>
    <x v="160"/>
    <d v="2015-06-12T00:00:00"/>
    <x v="1704"/>
    <n v="14"/>
    <n v="1781.66"/>
    <n v="91116"/>
    <n v="130.94"/>
    <x v="1"/>
  </r>
  <r>
    <n v="1469"/>
    <s v="Vicki Zhu Daniels"/>
    <x v="2"/>
    <n v="0.04"/>
    <n v="105.29"/>
    <n v="10.119999999999999"/>
    <x v="1"/>
    <x v="0"/>
    <s v="Furniture"/>
    <x v="11"/>
    <s v="Large Box"/>
    <s v="Eldon Antistatic Chair Mats for Low to Medium Pile Carpets"/>
    <n v="0.79"/>
    <s v="United States"/>
    <x v="2"/>
    <x v="15"/>
    <x v="810"/>
    <n v="84015"/>
    <x v="160"/>
    <d v="2015-06-16T00:00:00"/>
    <x v="1705"/>
    <n v="9"/>
    <n v="940.64"/>
    <n v="91116"/>
    <n v="105.25"/>
    <x v="2"/>
  </r>
  <r>
    <n v="1469"/>
    <s v="Vicki Zhu Daniels"/>
    <x v="2"/>
    <n v="7.0000000000000007E-2"/>
    <n v="31.76"/>
    <n v="45.51"/>
    <x v="0"/>
    <x v="0"/>
    <s v="Furniture"/>
    <x v="0"/>
    <s v="Jumbo Box"/>
    <s v="Hon iLevel™ Computer Training Table"/>
    <n v="0.65"/>
    <s v="United States"/>
    <x v="2"/>
    <x v="15"/>
    <x v="810"/>
    <n v="84015"/>
    <x v="160"/>
    <d v="2015-06-14T00:00:00"/>
    <x v="1706"/>
    <n v="18"/>
    <n v="439.27"/>
    <n v="91116"/>
    <n v="31.69"/>
    <x v="2"/>
  </r>
  <r>
    <n v="3179"/>
    <s v="Marie Pittman"/>
    <x v="2"/>
    <n v="7.0000000000000007E-2"/>
    <n v="35.44"/>
    <n v="7.5"/>
    <x v="1"/>
    <x v="3"/>
    <s v="Office Supplies"/>
    <x v="7"/>
    <s v="Small Box"/>
    <s v="Xerox 1906"/>
    <n v="0.38"/>
    <s v="United States"/>
    <x v="1"/>
    <x v="7"/>
    <x v="811"/>
    <n v="55060"/>
    <x v="160"/>
    <d v="2015-06-19T00:00:00"/>
    <x v="1707"/>
    <n v="11"/>
    <n v="380"/>
    <n v="86989"/>
    <n v="35.369999999999997"/>
    <x v="1"/>
  </r>
  <r>
    <n v="550"/>
    <s v="Edna Monroe Talley"/>
    <x v="4"/>
    <n v="0.06"/>
    <n v="549.99"/>
    <n v="49"/>
    <x v="0"/>
    <x v="3"/>
    <s v="Technology"/>
    <x v="4"/>
    <s v="Jumbo Drum"/>
    <s v="Sharp 1540cs Digital Laser Copier"/>
    <n v="0.35"/>
    <s v="United States"/>
    <x v="1"/>
    <x v="18"/>
    <x v="230"/>
    <n v="78155"/>
    <x v="160"/>
    <d v="2015-06-13T00:00:00"/>
    <x v="1708"/>
    <n v="13"/>
    <n v="6720.88"/>
    <n v="90910"/>
    <n v="549.93000000000006"/>
    <x v="1"/>
  </r>
  <r>
    <n v="550"/>
    <s v="Edna Monroe Talley"/>
    <x v="4"/>
    <n v="0.08"/>
    <n v="115.99"/>
    <n v="5.99"/>
    <x v="2"/>
    <x v="3"/>
    <s v="Technology"/>
    <x v="12"/>
    <s v="Small Box"/>
    <s v="2160"/>
    <n v="0.56999999999999995"/>
    <s v="United States"/>
    <x v="1"/>
    <x v="18"/>
    <x v="230"/>
    <n v="78155"/>
    <x v="160"/>
    <d v="2015-06-13T00:00:00"/>
    <x v="1709"/>
    <n v="1"/>
    <n v="102.21"/>
    <n v="90910"/>
    <n v="115.91"/>
    <x v="1"/>
  </r>
  <r>
    <n v="3230"/>
    <s v="Monica Stuart"/>
    <x v="0"/>
    <n v="0.06"/>
    <n v="4.91"/>
    <n v="5.68"/>
    <x v="2"/>
    <x v="0"/>
    <s v="Office Supplies"/>
    <x v="5"/>
    <s v="Small Box"/>
    <s v="Acco Pressboard Covers with Storage Hooks, 14 7/8&quot; x 11&quot;, Light Blue"/>
    <n v="0.36"/>
    <s v="United States"/>
    <x v="1"/>
    <x v="30"/>
    <x v="179"/>
    <n v="53186"/>
    <x v="161"/>
    <d v="2015-06-13T00:00:00"/>
    <x v="1710"/>
    <n v="10"/>
    <n v="53.89"/>
    <n v="87436"/>
    <n v="4.8500000000000005"/>
    <x v="1"/>
  </r>
  <r>
    <n v="3230"/>
    <s v="Monica Stuart"/>
    <x v="0"/>
    <n v="7.0000000000000007E-2"/>
    <n v="48.94"/>
    <n v="5.86"/>
    <x v="2"/>
    <x v="0"/>
    <s v="Office Supplies"/>
    <x v="7"/>
    <s v="Small Box"/>
    <s v="Xerox 1916"/>
    <n v="0.35"/>
    <s v="United States"/>
    <x v="1"/>
    <x v="30"/>
    <x v="179"/>
    <n v="53186"/>
    <x v="161"/>
    <d v="2015-06-14T00:00:00"/>
    <x v="1711"/>
    <n v="21"/>
    <n v="1001.02"/>
    <n v="87436"/>
    <n v="48.87"/>
    <x v="1"/>
  </r>
  <r>
    <n v="2143"/>
    <s v="Lester Sawyer"/>
    <x v="1"/>
    <n v="0.08"/>
    <n v="17.149999999999999"/>
    <n v="4.96"/>
    <x v="1"/>
    <x v="2"/>
    <s v="Office Supplies"/>
    <x v="6"/>
    <s v="Small Box"/>
    <s v="Advantus Rolling Storage Box"/>
    <n v="0.57999999999999996"/>
    <s v="United States"/>
    <x v="0"/>
    <x v="21"/>
    <x v="51"/>
    <n v="20151"/>
    <x v="161"/>
    <d v="2015-06-16T00:00:00"/>
    <x v="1712"/>
    <n v="12"/>
    <n v="200.61"/>
    <n v="87569"/>
    <n v="17.07"/>
    <x v="0"/>
  </r>
  <r>
    <n v="2771"/>
    <s v="Kevin Wolfe"/>
    <x v="1"/>
    <n v="7.0000000000000007E-2"/>
    <n v="177.98"/>
    <n v="0.99"/>
    <x v="1"/>
    <x v="3"/>
    <s v="Office Supplies"/>
    <x v="8"/>
    <s v="Small Box"/>
    <s v="Kensington 7 Outlet MasterPiece Power Center"/>
    <n v="0.56000000000000005"/>
    <s v="United States"/>
    <x v="0"/>
    <x v="5"/>
    <x v="812"/>
    <n v="30344"/>
    <x v="161"/>
    <d v="2015-06-13T00:00:00"/>
    <x v="1713"/>
    <n v="3"/>
    <n v="536.29"/>
    <n v="88974"/>
    <n v="177.91"/>
    <x v="0"/>
  </r>
  <r>
    <n v="1129"/>
    <s v="Pam Patton"/>
    <x v="2"/>
    <n v="0.03"/>
    <n v="30.98"/>
    <n v="6.5"/>
    <x v="1"/>
    <x v="3"/>
    <s v="Technology"/>
    <x v="1"/>
    <s v="Small Box"/>
    <s v="Logitech Internet Navigator Keyboard"/>
    <n v="0.79"/>
    <s v="United States"/>
    <x v="3"/>
    <x v="35"/>
    <x v="203"/>
    <n v="2118"/>
    <x v="161"/>
    <d v="2015-06-17T00:00:00"/>
    <x v="1714"/>
    <n v="44"/>
    <n v="1332.09"/>
    <n v="39430"/>
    <n v="30.95"/>
    <x v="3"/>
  </r>
  <r>
    <n v="1132"/>
    <s v="Michael Robbins"/>
    <x v="2"/>
    <n v="0.03"/>
    <n v="30.98"/>
    <n v="6.5"/>
    <x v="1"/>
    <x v="3"/>
    <s v="Technology"/>
    <x v="1"/>
    <s v="Small Box"/>
    <s v="Logitech Internet Navigator Keyboard"/>
    <n v="0.79"/>
    <s v="United States"/>
    <x v="1"/>
    <x v="18"/>
    <x v="296"/>
    <n v="76039"/>
    <x v="161"/>
    <d v="2015-06-17T00:00:00"/>
    <x v="1715"/>
    <n v="11"/>
    <n v="333.02"/>
    <n v="88104"/>
    <n v="30.95"/>
    <x v="1"/>
  </r>
  <r>
    <n v="1505"/>
    <s v="Kay Schultz"/>
    <x v="2"/>
    <n v="0"/>
    <n v="85.99"/>
    <n v="0.99"/>
    <x v="1"/>
    <x v="0"/>
    <s v="Technology"/>
    <x v="12"/>
    <s v="Wrap Bag"/>
    <s v="Accessory4"/>
    <n v="0.85"/>
    <s v="United States"/>
    <x v="1"/>
    <x v="18"/>
    <x v="813"/>
    <n v="77840"/>
    <x v="161"/>
    <d v="2015-06-18T00:00:00"/>
    <x v="1716"/>
    <n v="6"/>
    <n v="464.86"/>
    <n v="86181"/>
    <n v="85.99"/>
    <x v="1"/>
  </r>
  <r>
    <n v="5"/>
    <s v="Ronnie Proctor"/>
    <x v="3"/>
    <n v="0.02"/>
    <n v="500.98"/>
    <n v="26"/>
    <x v="0"/>
    <x v="2"/>
    <s v="Furniture"/>
    <x v="9"/>
    <s v="Jumbo Drum"/>
    <s v="Global Troy™ Executive Leather Low-Back Tilter"/>
    <n v="0.6"/>
    <s v="United States"/>
    <x v="2"/>
    <x v="8"/>
    <x v="636"/>
    <n v="91776"/>
    <x v="161"/>
    <d v="2015-06-15T00:00:00"/>
    <x v="1717"/>
    <n v="12"/>
    <n v="6362.85"/>
    <n v="90193"/>
    <n v="500.96000000000004"/>
    <x v="2"/>
  </r>
  <r>
    <n v="1044"/>
    <s v="Erin Ballard"/>
    <x v="0"/>
    <n v="0.02"/>
    <n v="209.84"/>
    <n v="21.21"/>
    <x v="1"/>
    <x v="2"/>
    <s v="Furniture"/>
    <x v="11"/>
    <s v="Large Box"/>
    <s v="Luxo Professional Fluorescent Magnifier Lamp with Clamp-Mount Base"/>
    <n v="0.59"/>
    <s v="United States"/>
    <x v="2"/>
    <x v="8"/>
    <x v="10"/>
    <n v="90004"/>
    <x v="162"/>
    <d v="2015-06-14T00:00:00"/>
    <x v="1718"/>
    <n v="62"/>
    <n v="13546.94"/>
    <n v="28001"/>
    <n v="209.82"/>
    <x v="2"/>
  </r>
  <r>
    <n v="1044"/>
    <s v="Erin Ballard"/>
    <x v="0"/>
    <n v="0.01"/>
    <n v="194.3"/>
    <n v="11.54"/>
    <x v="1"/>
    <x v="2"/>
    <s v="Furniture"/>
    <x v="11"/>
    <s v="Large Box"/>
    <s v="Electrix Halogen Magnifier Lamp"/>
    <n v="0.59"/>
    <s v="United States"/>
    <x v="2"/>
    <x v="8"/>
    <x v="10"/>
    <n v="90004"/>
    <x v="162"/>
    <d v="2015-06-16T00:00:00"/>
    <x v="1719"/>
    <n v="32"/>
    <n v="6401.65"/>
    <n v="28001"/>
    <n v="194.29000000000002"/>
    <x v="2"/>
  </r>
  <r>
    <n v="1519"/>
    <s v="Randall Boykin"/>
    <x v="0"/>
    <n v="0.06"/>
    <n v="55.48"/>
    <n v="4.8499999999999996"/>
    <x v="1"/>
    <x v="1"/>
    <s v="Office Supplies"/>
    <x v="7"/>
    <s v="Small Box"/>
    <s v="Xerox 1888"/>
    <n v="0.37"/>
    <s v="United States"/>
    <x v="3"/>
    <x v="29"/>
    <x v="329"/>
    <n v="4210"/>
    <x v="162"/>
    <d v="2015-06-14T00:00:00"/>
    <x v="1720"/>
    <n v="19"/>
    <n v="1030.51"/>
    <n v="89957"/>
    <n v="55.419999999999995"/>
    <x v="3"/>
  </r>
  <r>
    <n v="1522"/>
    <s v="Earl Watts"/>
    <x v="0"/>
    <n v="0.1"/>
    <n v="122.99"/>
    <n v="70.2"/>
    <x v="0"/>
    <x v="1"/>
    <s v="Furniture"/>
    <x v="9"/>
    <s v="Jumbo Drum"/>
    <s v="Global High-Back Leather Tilter, Burgundy"/>
    <n v="0.74"/>
    <s v="United States"/>
    <x v="1"/>
    <x v="7"/>
    <x v="814"/>
    <n v="55305"/>
    <x v="162"/>
    <d v="2015-06-15T00:00:00"/>
    <x v="1721"/>
    <n v="17"/>
    <n v="2026.91"/>
    <n v="89957"/>
    <n v="122.89"/>
    <x v="1"/>
  </r>
  <r>
    <n v="3339"/>
    <s v="Lester Copeland"/>
    <x v="1"/>
    <n v="0.03"/>
    <n v="2.61"/>
    <n v="0.5"/>
    <x v="1"/>
    <x v="1"/>
    <s v="Office Supplies"/>
    <x v="13"/>
    <s v="Small Box"/>
    <s v="Avery 494"/>
    <n v="0.39"/>
    <s v="United States"/>
    <x v="0"/>
    <x v="12"/>
    <x v="815"/>
    <n v="32780"/>
    <x v="162"/>
    <d v="2015-06-15T00:00:00"/>
    <x v="1722"/>
    <n v="7"/>
    <n v="19.02"/>
    <n v="85981"/>
    <n v="2.58"/>
    <x v="0"/>
  </r>
  <r>
    <n v="3339"/>
    <s v="Lester Copeland"/>
    <x v="1"/>
    <n v="0.01"/>
    <n v="11.66"/>
    <n v="7.95"/>
    <x v="1"/>
    <x v="1"/>
    <s v="Office Supplies"/>
    <x v="2"/>
    <s v="Small Pack"/>
    <s v="Hunt BOSTON® Vista® Battery-Operated Pencil Sharpener, Black"/>
    <n v="0.57999999999999996"/>
    <s v="United States"/>
    <x v="0"/>
    <x v="12"/>
    <x v="815"/>
    <n v="32780"/>
    <x v="162"/>
    <d v="2015-06-15T00:00:00"/>
    <x v="1723"/>
    <n v="16"/>
    <n v="193.87"/>
    <n v="85981"/>
    <n v="11.65"/>
    <x v="0"/>
  </r>
  <r>
    <n v="1644"/>
    <s v="Sam Woodward"/>
    <x v="2"/>
    <n v="0.09"/>
    <n v="107.53"/>
    <n v="5.81"/>
    <x v="1"/>
    <x v="0"/>
    <s v="Furniture"/>
    <x v="11"/>
    <s v="Medium Box"/>
    <s v="Tenex Contemporary Contur Chairmats for Low and Medium Pile Carpet, Computer, 39&quot; x 49&quot;"/>
    <n v="0.65"/>
    <s v="United States"/>
    <x v="1"/>
    <x v="18"/>
    <x v="307"/>
    <n v="77546"/>
    <x v="162"/>
    <d v="2015-06-16T00:00:00"/>
    <x v="1724"/>
    <n v="1"/>
    <n v="100.79"/>
    <n v="87342"/>
    <n v="107.44"/>
    <x v="1"/>
  </r>
  <r>
    <n v="1738"/>
    <s v="Dean Solomon"/>
    <x v="2"/>
    <n v="0.04"/>
    <n v="35.44"/>
    <n v="19.989999999999998"/>
    <x v="1"/>
    <x v="3"/>
    <s v="Office Supplies"/>
    <x v="7"/>
    <s v="Small Box"/>
    <s v="Xerox 1880"/>
    <n v="0.38"/>
    <s v="United States"/>
    <x v="0"/>
    <x v="9"/>
    <x v="540"/>
    <n v="28052"/>
    <x v="162"/>
    <d v="2015-06-21T00:00:00"/>
    <x v="1725"/>
    <n v="11"/>
    <n v="406.26"/>
    <n v="85868"/>
    <n v="35.4"/>
    <x v="0"/>
  </r>
  <r>
    <n v="1775"/>
    <s v="Marlene Kirk"/>
    <x v="2"/>
    <n v="0.09"/>
    <n v="12.95"/>
    <n v="4.9800000000000004"/>
    <x v="1"/>
    <x v="1"/>
    <s v="Office Supplies"/>
    <x v="5"/>
    <s v="Small Box"/>
    <s v="GBC Binding covers"/>
    <n v="0.4"/>
    <s v="United States"/>
    <x v="1"/>
    <x v="2"/>
    <x v="816"/>
    <n v="46614"/>
    <x v="162"/>
    <d v="2015-06-21T00:00:00"/>
    <x v="1726"/>
    <n v="21"/>
    <n v="269.54000000000002"/>
    <n v="89944"/>
    <n v="12.86"/>
    <x v="1"/>
  </r>
  <r>
    <n v="547"/>
    <s v="Henry Ball"/>
    <x v="3"/>
    <n v="0.03"/>
    <n v="13.73"/>
    <n v="6.85"/>
    <x v="2"/>
    <x v="3"/>
    <s v="Furniture"/>
    <x v="11"/>
    <s v="Wrap Bag"/>
    <s v="DAX Wood Document Frame."/>
    <n v="0.54"/>
    <s v="United States"/>
    <x v="3"/>
    <x v="44"/>
    <x v="817"/>
    <n v="26501"/>
    <x v="162"/>
    <d v="2015-06-15T00:00:00"/>
    <x v="1727"/>
    <n v="4"/>
    <n v="57.37"/>
    <n v="86250"/>
    <n v="13.700000000000001"/>
    <x v="3"/>
  </r>
  <r>
    <n v="2979"/>
    <s v="Lloyd Dolan"/>
    <x v="3"/>
    <n v="0.01"/>
    <n v="5.84"/>
    <n v="0.83"/>
    <x v="1"/>
    <x v="3"/>
    <s v="Office Supplies"/>
    <x v="2"/>
    <s v="Wrap Bag"/>
    <s v="Avery Hi-Liter® Smear-Safe Highlighters"/>
    <n v="0.49"/>
    <s v="United States"/>
    <x v="1"/>
    <x v="39"/>
    <x v="214"/>
    <n v="58601"/>
    <x v="162"/>
    <d v="2015-06-16T00:00:00"/>
    <x v="1728"/>
    <n v="4"/>
    <n v="23.89"/>
    <n v="86546"/>
    <n v="5.83"/>
    <x v="1"/>
  </r>
  <r>
    <n v="3120"/>
    <s v="Daniel Christian"/>
    <x v="3"/>
    <n v="0.08"/>
    <n v="315.98"/>
    <n v="19.989999999999998"/>
    <x v="1"/>
    <x v="2"/>
    <s v="Office Supplies"/>
    <x v="5"/>
    <s v="Small Box"/>
    <s v="GBC ProClick™ 150 Presentation Binding System"/>
    <n v="0.38"/>
    <s v="United States"/>
    <x v="0"/>
    <x v="17"/>
    <x v="818"/>
    <n v="70117"/>
    <x v="162"/>
    <d v="2015-06-14T00:00:00"/>
    <x v="1729"/>
    <n v="9"/>
    <n v="2642.48"/>
    <n v="90160"/>
    <n v="315.90000000000003"/>
    <x v="0"/>
  </r>
  <r>
    <n v="1860"/>
    <s v="Gina B Hess"/>
    <x v="0"/>
    <n v="0.09"/>
    <n v="5.98"/>
    <n v="1.49"/>
    <x v="1"/>
    <x v="2"/>
    <s v="Office Supplies"/>
    <x v="5"/>
    <s v="Small Box"/>
    <s v="Avery Hanging File Binders"/>
    <n v="0.39"/>
    <s v="United States"/>
    <x v="3"/>
    <x v="35"/>
    <x v="819"/>
    <n v="1570"/>
    <x v="163"/>
    <d v="2015-06-17T00:00:00"/>
    <x v="1730"/>
    <n v="5"/>
    <n v="28.01"/>
    <n v="86846"/>
    <n v="5.8900000000000006"/>
    <x v="3"/>
  </r>
  <r>
    <n v="33"/>
    <s v="Ricky Hensley"/>
    <x v="3"/>
    <n v="0.03"/>
    <n v="4.24"/>
    <n v="5.41"/>
    <x v="1"/>
    <x v="3"/>
    <s v="Office Supplies"/>
    <x v="5"/>
    <s v="Small Box"/>
    <s v="Storex DuraTech Recycled Plastic Frosted Binders"/>
    <n v="0.35"/>
    <s v="United States"/>
    <x v="2"/>
    <x v="14"/>
    <x v="820"/>
    <n v="97030"/>
    <x v="163"/>
    <d v="2015-06-17T00:00:00"/>
    <x v="1731"/>
    <n v="13"/>
    <n v="58.68"/>
    <n v="89201"/>
    <n v="4.21"/>
    <x v="2"/>
  </r>
  <r>
    <n v="33"/>
    <s v="Ricky Hensley"/>
    <x v="3"/>
    <n v="0.04"/>
    <n v="2.94"/>
    <n v="0.7"/>
    <x v="1"/>
    <x v="3"/>
    <s v="Office Supplies"/>
    <x v="2"/>
    <s v="Wrap Bag"/>
    <s v="Newell 338"/>
    <n v="0.57999999999999996"/>
    <s v="United States"/>
    <x v="2"/>
    <x v="14"/>
    <x v="820"/>
    <n v="97030"/>
    <x v="163"/>
    <d v="2015-06-16T00:00:00"/>
    <x v="1732"/>
    <n v="18"/>
    <n v="53.1"/>
    <n v="89201"/>
    <n v="2.9"/>
    <x v="2"/>
  </r>
  <r>
    <n v="736"/>
    <s v="Meredith Walters"/>
    <x v="3"/>
    <n v="0.06"/>
    <n v="350.98"/>
    <n v="30"/>
    <x v="0"/>
    <x v="1"/>
    <s v="Furniture"/>
    <x v="9"/>
    <s v="Jumbo Drum"/>
    <s v="Office Star - Professional Matrix Back Chair with 2-to-1 Synchro Tilt and Mesh Fabric Seat"/>
    <n v="0.61"/>
    <s v="United States"/>
    <x v="3"/>
    <x v="47"/>
    <x v="409"/>
    <n v="3079"/>
    <x v="163"/>
    <d v="2015-06-17T00:00:00"/>
    <x v="1733"/>
    <n v="6"/>
    <n v="2016.32"/>
    <n v="90361"/>
    <n v="350.92"/>
    <x v="3"/>
  </r>
  <r>
    <n v="738"/>
    <s v="Peggy Rowe"/>
    <x v="3"/>
    <n v="0.02"/>
    <n v="70.98"/>
    <n v="46.74"/>
    <x v="0"/>
    <x v="1"/>
    <s v="Furniture"/>
    <x v="10"/>
    <s v="Jumbo Box"/>
    <s v="Hon Metal Bookcases, Putty"/>
    <n v="0.56000000000000005"/>
    <s v="United States"/>
    <x v="3"/>
    <x v="33"/>
    <x v="679"/>
    <n v="7016"/>
    <x v="163"/>
    <d v="2015-06-16T00:00:00"/>
    <x v="1734"/>
    <n v="4"/>
    <n v="313.63"/>
    <n v="90361"/>
    <n v="70.960000000000008"/>
    <x v="3"/>
  </r>
  <r>
    <n v="741"/>
    <s v="Stacey Hale"/>
    <x v="3"/>
    <n v="0.04"/>
    <n v="27.48"/>
    <n v="4"/>
    <x v="1"/>
    <x v="1"/>
    <s v="Technology"/>
    <x v="1"/>
    <s v="Small Box"/>
    <s v="Belkin MediaBoard 104- Keyboard"/>
    <n v="0.75"/>
    <s v="United States"/>
    <x v="3"/>
    <x v="33"/>
    <x v="821"/>
    <n v="7901"/>
    <x v="163"/>
    <d v="2015-06-17T00:00:00"/>
    <x v="1735"/>
    <n v="15"/>
    <n v="397.17"/>
    <n v="90361"/>
    <n v="27.44"/>
    <x v="3"/>
  </r>
  <r>
    <n v="2183"/>
    <s v="Sheryl Reese"/>
    <x v="3"/>
    <n v="0"/>
    <n v="1.48"/>
    <n v="0.7"/>
    <x v="1"/>
    <x v="2"/>
    <s v="Office Supplies"/>
    <x v="14"/>
    <s v="Wrap Bag"/>
    <s v="Binder Clips by OIC"/>
    <n v="0.37"/>
    <s v="United States"/>
    <x v="0"/>
    <x v="32"/>
    <x v="822"/>
    <n v="42301"/>
    <x v="163"/>
    <d v="2015-06-17T00:00:00"/>
    <x v="1736"/>
    <n v="12"/>
    <n v="19.32"/>
    <n v="91571"/>
    <n v="1.48"/>
    <x v="0"/>
  </r>
  <r>
    <n v="2512"/>
    <s v="Frances Holt"/>
    <x v="3"/>
    <n v="0.04"/>
    <n v="6.48"/>
    <n v="9.5399999999999991"/>
    <x v="1"/>
    <x v="2"/>
    <s v="Office Supplies"/>
    <x v="7"/>
    <s v="Small Box"/>
    <s v="Xerox 1905"/>
    <n v="0.37"/>
    <s v="United States"/>
    <x v="3"/>
    <x v="35"/>
    <x v="823"/>
    <n v="2138"/>
    <x v="163"/>
    <d v="2015-06-17T00:00:00"/>
    <x v="1737"/>
    <n v="19"/>
    <n v="125.37"/>
    <n v="87030"/>
    <n v="6.44"/>
    <x v="3"/>
  </r>
  <r>
    <n v="1038"/>
    <s v="Jon Hale"/>
    <x v="0"/>
    <n v="0.1"/>
    <n v="7.64"/>
    <n v="5.83"/>
    <x v="1"/>
    <x v="3"/>
    <s v="Office Supplies"/>
    <x v="7"/>
    <s v="Wrap Bag"/>
    <s v="Rediform Wirebound &quot;Phone Memo&quot; Message Book, 11 x 5-3/4"/>
    <n v="0.36"/>
    <s v="United States"/>
    <x v="0"/>
    <x v="12"/>
    <x v="824"/>
    <n v="33430"/>
    <x v="164"/>
    <d v="2015-06-17T00:00:00"/>
    <x v="1738"/>
    <n v="5"/>
    <n v="39.36"/>
    <n v="90641"/>
    <n v="7.54"/>
    <x v="0"/>
  </r>
  <r>
    <n v="2677"/>
    <s v="Geoffrey Rivera"/>
    <x v="0"/>
    <n v="0.03"/>
    <n v="41.32"/>
    <n v="58.66"/>
    <x v="2"/>
    <x v="0"/>
    <s v="Furniture"/>
    <x v="11"/>
    <s v="Medium Box"/>
    <s v="Deflect-o EconoMat Studded, No Bevel Mat for Low Pile Carpeting"/>
    <n v="0.76"/>
    <s v="United States"/>
    <x v="0"/>
    <x v="21"/>
    <x v="208"/>
    <n v="22601"/>
    <x v="164"/>
    <d v="2015-06-17T00:00:00"/>
    <x v="1739"/>
    <n v="10"/>
    <n v="419.27"/>
    <n v="86633"/>
    <n v="41.29"/>
    <x v="0"/>
  </r>
  <r>
    <n v="2677"/>
    <s v="Geoffrey Rivera"/>
    <x v="0"/>
    <n v="0"/>
    <n v="6.88"/>
    <n v="2"/>
    <x v="1"/>
    <x v="0"/>
    <s v="Office Supplies"/>
    <x v="7"/>
    <s v="Wrap Bag"/>
    <s v="Adams Phone Message Book, 200 Message Capacity, 8 1/16” x 11”"/>
    <n v="0.39"/>
    <s v="United States"/>
    <x v="0"/>
    <x v="21"/>
    <x v="208"/>
    <n v="22601"/>
    <x v="164"/>
    <d v="2015-06-16T00:00:00"/>
    <x v="1740"/>
    <n v="5"/>
    <n v="36"/>
    <n v="86633"/>
    <n v="6.88"/>
    <x v="0"/>
  </r>
  <r>
    <n v="2720"/>
    <s v="Donna Block"/>
    <x v="0"/>
    <n v="0"/>
    <n v="40.479999999999997"/>
    <n v="19.989999999999998"/>
    <x v="1"/>
    <x v="0"/>
    <s v="Technology"/>
    <x v="1"/>
    <s v="Small Box"/>
    <s v="Keytronic Designer 104- Key Black Keyboard"/>
    <n v="0.77"/>
    <s v="United States"/>
    <x v="0"/>
    <x v="5"/>
    <x v="825"/>
    <n v="30721"/>
    <x v="164"/>
    <d v="2015-06-17T00:00:00"/>
    <x v="1741"/>
    <n v="6"/>
    <n v="264.95"/>
    <n v="88766"/>
    <n v="40.479999999999997"/>
    <x v="0"/>
  </r>
  <r>
    <n v="1492"/>
    <s v="Don Beard"/>
    <x v="1"/>
    <n v="0.04"/>
    <n v="119.99"/>
    <n v="14"/>
    <x v="0"/>
    <x v="3"/>
    <s v="Technology"/>
    <x v="3"/>
    <s v="Jumbo Drum"/>
    <s v="Epson C82 Color Inkjet Printer"/>
    <n v="0.36"/>
    <s v="United States"/>
    <x v="1"/>
    <x v="6"/>
    <x v="826"/>
    <n v="65721"/>
    <x v="164"/>
    <d v="2015-06-18T00:00:00"/>
    <x v="1742"/>
    <n v="6"/>
    <n v="739.07"/>
    <n v="88004"/>
    <n v="119.94999999999999"/>
    <x v="1"/>
  </r>
  <r>
    <n v="2355"/>
    <s v="Clyde Burnett"/>
    <x v="4"/>
    <n v="0.06"/>
    <n v="146.34"/>
    <n v="43.75"/>
    <x v="0"/>
    <x v="1"/>
    <s v="Furniture"/>
    <x v="0"/>
    <s v="Jumbo Box"/>
    <s v="Bevis Round Conference Table Top &amp; Single Column Base"/>
    <n v="0.65"/>
    <s v="United States"/>
    <x v="2"/>
    <x v="8"/>
    <x v="332"/>
    <n v="92236"/>
    <x v="164"/>
    <d v="2015-06-18T00:00:00"/>
    <x v="1743"/>
    <n v="12"/>
    <n v="1721.24"/>
    <n v="91306"/>
    <n v="146.28"/>
    <x v="2"/>
  </r>
  <r>
    <n v="3096"/>
    <s v="Mike Howard"/>
    <x v="0"/>
    <n v="0.04"/>
    <n v="33.89"/>
    <n v="5.0999999999999996"/>
    <x v="2"/>
    <x v="1"/>
    <s v="Office Supplies"/>
    <x v="6"/>
    <s v="Small Box"/>
    <s v="File Shuttle II and Handi-File, Black"/>
    <n v="0.6"/>
    <s v="United States"/>
    <x v="3"/>
    <x v="27"/>
    <x v="699"/>
    <n v="43026"/>
    <x v="165"/>
    <d v="2015-06-18T00:00:00"/>
    <x v="1744"/>
    <n v="6"/>
    <n v="200.83"/>
    <n v="86222"/>
    <n v="33.85"/>
    <x v="3"/>
  </r>
  <r>
    <n v="283"/>
    <s v="Pauline Boyette"/>
    <x v="1"/>
    <n v="0.1"/>
    <n v="1.68"/>
    <n v="1.57"/>
    <x v="1"/>
    <x v="3"/>
    <s v="Office Supplies"/>
    <x v="2"/>
    <s v="Wrap Bag"/>
    <s v="Newell 323"/>
    <n v="0.59"/>
    <s v="United States"/>
    <x v="3"/>
    <x v="33"/>
    <x v="779"/>
    <n v="7101"/>
    <x v="165"/>
    <d v="2015-06-18T00:00:00"/>
    <x v="1745"/>
    <n v="11"/>
    <n v="18.71"/>
    <n v="89293"/>
    <n v="1.5799999999999998"/>
    <x v="3"/>
  </r>
  <r>
    <n v="286"/>
    <s v="Virginia Gay"/>
    <x v="2"/>
    <n v="0"/>
    <n v="4.13"/>
    <n v="5.34"/>
    <x v="1"/>
    <x v="0"/>
    <s v="Office Supplies"/>
    <x v="5"/>
    <s v="Small Box"/>
    <s v="ACCOHIDE® Binder by Acco"/>
    <n v="0.38"/>
    <s v="United States"/>
    <x v="1"/>
    <x v="38"/>
    <x v="827"/>
    <n v="66203"/>
    <x v="165"/>
    <d v="2015-06-21T00:00:00"/>
    <x v="1746"/>
    <n v="9"/>
    <n v="40.950000000000003"/>
    <n v="89761"/>
    <n v="4.13"/>
    <x v="1"/>
  </r>
  <r>
    <n v="286"/>
    <s v="Virginia Gay"/>
    <x v="2"/>
    <n v="0.1"/>
    <n v="130.97999999999999"/>
    <n v="54.74"/>
    <x v="0"/>
    <x v="0"/>
    <s v="Furniture"/>
    <x v="10"/>
    <s v="Jumbo Box"/>
    <s v="O'Sullivan Elevations Bookcase, Cherry Finish"/>
    <n v="0.69"/>
    <s v="United States"/>
    <x v="1"/>
    <x v="38"/>
    <x v="827"/>
    <n v="66203"/>
    <x v="165"/>
    <d v="2015-06-21T00:00:00"/>
    <x v="1747"/>
    <n v="9"/>
    <n v="1155.73"/>
    <n v="89761"/>
    <n v="130.88"/>
    <x v="1"/>
  </r>
  <r>
    <n v="646"/>
    <s v="Robin High"/>
    <x v="2"/>
    <n v="0.03"/>
    <n v="51.75"/>
    <n v="19.989999999999998"/>
    <x v="1"/>
    <x v="3"/>
    <s v="Furniture"/>
    <x v="11"/>
    <s v="Small Box"/>
    <s v="Howard Miller 13-3/4&quot; Diameter Brushed Chrome Round Wall Clock"/>
    <n v="0.55000000000000004"/>
    <s v="United States"/>
    <x v="1"/>
    <x v="7"/>
    <x v="828"/>
    <n v="55379"/>
    <x v="165"/>
    <d v="2015-06-22T00:00:00"/>
    <x v="1748"/>
    <n v="16"/>
    <n v="818.81"/>
    <n v="90735"/>
    <n v="51.72"/>
    <x v="1"/>
  </r>
  <r>
    <n v="1189"/>
    <s v="Dwight Stephenson"/>
    <x v="2"/>
    <n v="0.06"/>
    <n v="10.89"/>
    <n v="4.5"/>
    <x v="1"/>
    <x v="1"/>
    <s v="Office Supplies"/>
    <x v="8"/>
    <s v="Small Box"/>
    <s v="Belkin 6 Outlet Metallic Surge Strip"/>
    <n v="0.59"/>
    <s v="United States"/>
    <x v="2"/>
    <x v="8"/>
    <x v="600"/>
    <n v="92646"/>
    <x v="165"/>
    <d v="2015-06-22T00:00:00"/>
    <x v="1749"/>
    <n v="14"/>
    <n v="149.32"/>
    <n v="87584"/>
    <n v="10.83"/>
    <x v="2"/>
  </r>
  <r>
    <n v="1189"/>
    <s v="Dwight Stephenson"/>
    <x v="2"/>
    <n v="0.03"/>
    <n v="10.64"/>
    <n v="5.16"/>
    <x v="1"/>
    <x v="1"/>
    <s v="Furniture"/>
    <x v="11"/>
    <s v="Small Box"/>
    <s v="Eldon Expressions Punched Metal &amp; Wood Desk Accessories, Pewter &amp; Cherry"/>
    <n v="0.56999999999999995"/>
    <s v="United States"/>
    <x v="2"/>
    <x v="8"/>
    <x v="600"/>
    <n v="92646"/>
    <x v="165"/>
    <d v="2015-06-22T00:00:00"/>
    <x v="1750"/>
    <n v="16"/>
    <n v="177.01"/>
    <n v="87584"/>
    <n v="10.610000000000001"/>
    <x v="2"/>
  </r>
  <r>
    <n v="1189"/>
    <s v="Dwight Stephenson"/>
    <x v="2"/>
    <n v="0.03"/>
    <n v="7.96"/>
    <n v="4.95"/>
    <x v="1"/>
    <x v="1"/>
    <s v="Furniture"/>
    <x v="11"/>
    <s v="Small Box"/>
    <s v="Staples Plastic Wall Frames"/>
    <n v="0.41"/>
    <s v="United States"/>
    <x v="2"/>
    <x v="8"/>
    <x v="600"/>
    <n v="92646"/>
    <x v="165"/>
    <d v="2015-06-19T00:00:00"/>
    <x v="1751"/>
    <n v="4"/>
    <n v="35.159999999999997"/>
    <n v="87584"/>
    <n v="7.93"/>
    <x v="2"/>
  </r>
  <r>
    <n v="1193"/>
    <s v="Louis Parrish"/>
    <x v="2"/>
    <n v="0.03"/>
    <n v="10.64"/>
    <n v="5.16"/>
    <x v="1"/>
    <x v="1"/>
    <s v="Furniture"/>
    <x v="11"/>
    <s v="Small Box"/>
    <s v="Eldon Expressions Punched Metal &amp; Wood Desk Accessories, Pewter &amp; Cherry"/>
    <n v="0.56999999999999995"/>
    <s v="United States"/>
    <x v="3"/>
    <x v="31"/>
    <x v="82"/>
    <n v="20016"/>
    <x v="165"/>
    <d v="2015-06-22T00:00:00"/>
    <x v="1752"/>
    <n v="63"/>
    <n v="696.96"/>
    <n v="5984"/>
    <n v="10.610000000000001"/>
    <x v="3"/>
  </r>
  <r>
    <n v="1193"/>
    <s v="Louis Parrish"/>
    <x v="2"/>
    <n v="0.03"/>
    <n v="7.96"/>
    <n v="4.95"/>
    <x v="1"/>
    <x v="1"/>
    <s v="Furniture"/>
    <x v="11"/>
    <s v="Small Box"/>
    <s v="Staples Plastic Wall Frames"/>
    <n v="0.41"/>
    <s v="United States"/>
    <x v="3"/>
    <x v="31"/>
    <x v="82"/>
    <n v="20016"/>
    <x v="165"/>
    <d v="2015-06-19T00:00:00"/>
    <x v="1753"/>
    <n v="17"/>
    <n v="149.41"/>
    <n v="5984"/>
    <n v="7.93"/>
    <x v="3"/>
  </r>
  <r>
    <n v="3098"/>
    <s v="Lorraine Boykin"/>
    <x v="2"/>
    <n v="0"/>
    <n v="11.7"/>
    <n v="6.96"/>
    <x v="2"/>
    <x v="1"/>
    <s v="Office Supplies"/>
    <x v="8"/>
    <s v="Medium Box"/>
    <s v="Harmony HEPA Quiet Air Purifiers"/>
    <n v="0.5"/>
    <s v="United States"/>
    <x v="3"/>
    <x v="11"/>
    <x v="394"/>
    <n v="11967"/>
    <x v="165"/>
    <d v="2015-06-19T00:00:00"/>
    <x v="1754"/>
    <n v="10"/>
    <n v="131.69"/>
    <n v="89315"/>
    <n v="11.7"/>
    <x v="3"/>
  </r>
  <r>
    <n v="907"/>
    <s v="Rachel Casey"/>
    <x v="4"/>
    <n v="0.09"/>
    <n v="2.6"/>
    <n v="2.4"/>
    <x v="1"/>
    <x v="2"/>
    <s v="Office Supplies"/>
    <x v="2"/>
    <s v="Wrap Bag"/>
    <s v="12 Colored Short Pencils"/>
    <n v="0.57999999999999996"/>
    <s v="United States"/>
    <x v="0"/>
    <x v="32"/>
    <x v="109"/>
    <n v="42420"/>
    <x v="165"/>
    <d v="2015-06-19T00:00:00"/>
    <x v="1755"/>
    <n v="12"/>
    <n v="31.73"/>
    <n v="86460"/>
    <n v="2.5100000000000002"/>
    <x v="0"/>
  </r>
  <r>
    <n v="317"/>
    <s v="Katherine Kearney"/>
    <x v="3"/>
    <n v="0.09"/>
    <n v="7.38"/>
    <n v="5.21"/>
    <x v="1"/>
    <x v="3"/>
    <s v="Furniture"/>
    <x v="11"/>
    <s v="Small Box"/>
    <s v="Eldon® Expressions™ Wood Desk Accessories, Oak"/>
    <n v="0.56000000000000005"/>
    <s v="United States"/>
    <x v="2"/>
    <x v="8"/>
    <x v="829"/>
    <n v="91945"/>
    <x v="165"/>
    <d v="2015-06-18T00:00:00"/>
    <x v="1756"/>
    <n v="9"/>
    <n v="66.55"/>
    <n v="86041"/>
    <n v="7.29"/>
    <x v="2"/>
  </r>
  <r>
    <n v="317"/>
    <s v="Katherine Kearney"/>
    <x v="3"/>
    <n v="0.04"/>
    <n v="5.98"/>
    <n v="5.15"/>
    <x v="1"/>
    <x v="3"/>
    <s v="Office Supplies"/>
    <x v="7"/>
    <s v="Small Box"/>
    <s v="Xerox 193"/>
    <n v="0.36"/>
    <s v="United States"/>
    <x v="2"/>
    <x v="8"/>
    <x v="829"/>
    <n v="91945"/>
    <x v="165"/>
    <d v="2015-06-18T00:00:00"/>
    <x v="1757"/>
    <n v="17"/>
    <n v="103.49"/>
    <n v="86041"/>
    <n v="5.94"/>
    <x v="2"/>
  </r>
  <r>
    <n v="317"/>
    <s v="Katherine Kearney"/>
    <x v="3"/>
    <n v="0.04"/>
    <n v="15.42"/>
    <n v="10.68"/>
    <x v="1"/>
    <x v="3"/>
    <s v="Office Supplies"/>
    <x v="6"/>
    <s v="Small Box"/>
    <s v="Decoflex Hanging Personal Folder File, Blue"/>
    <n v="0.57999999999999996"/>
    <s v="United States"/>
    <x v="2"/>
    <x v="8"/>
    <x v="829"/>
    <n v="91945"/>
    <x v="165"/>
    <d v="2015-06-18T00:00:00"/>
    <x v="1758"/>
    <n v="12"/>
    <n v="192.18"/>
    <n v="86041"/>
    <n v="15.38"/>
    <x v="2"/>
  </r>
  <r>
    <n v="395"/>
    <s v="Monica McCormick"/>
    <x v="0"/>
    <n v="0.04"/>
    <n v="15.98"/>
    <n v="4"/>
    <x v="1"/>
    <x v="3"/>
    <s v="Technology"/>
    <x v="1"/>
    <s v="Small Box"/>
    <s v="Logitech Access Keyboard"/>
    <n v="0.37"/>
    <s v="United States"/>
    <x v="0"/>
    <x v="9"/>
    <x v="830"/>
    <n v="28001"/>
    <x v="166"/>
    <d v="2015-06-19T00:00:00"/>
    <x v="1759"/>
    <n v="4"/>
    <n v="64.59"/>
    <n v="86384"/>
    <n v="15.940000000000001"/>
    <x v="0"/>
  </r>
  <r>
    <n v="395"/>
    <s v="Monica McCormick"/>
    <x v="0"/>
    <n v="0.06"/>
    <n v="22.84"/>
    <n v="5.47"/>
    <x v="1"/>
    <x v="3"/>
    <s v="Office Supplies"/>
    <x v="7"/>
    <s v="Small Box"/>
    <s v="Xerox 1929"/>
    <n v="0.39"/>
    <s v="United States"/>
    <x v="0"/>
    <x v="9"/>
    <x v="830"/>
    <n v="28001"/>
    <x v="166"/>
    <d v="2015-06-20T00:00:00"/>
    <x v="1760"/>
    <n v="20"/>
    <n v="461.94"/>
    <n v="86384"/>
    <n v="22.78"/>
    <x v="0"/>
  </r>
  <r>
    <n v="152"/>
    <s v="Kent Kerr"/>
    <x v="2"/>
    <n v="0.1"/>
    <n v="39.979999999999997"/>
    <n v="4"/>
    <x v="1"/>
    <x v="0"/>
    <s v="Technology"/>
    <x v="1"/>
    <s v="Small Box"/>
    <s v="Microsoft Natural Keyboard Elite"/>
    <n v="0.7"/>
    <s v="United States"/>
    <x v="0"/>
    <x v="34"/>
    <x v="121"/>
    <n v="37918"/>
    <x v="166"/>
    <d v="2015-06-22T00:00:00"/>
    <x v="1761"/>
    <n v="21"/>
    <n v="772.56"/>
    <n v="89525"/>
    <n v="39.879999999999995"/>
    <x v="0"/>
  </r>
  <r>
    <n v="1958"/>
    <s v="Vickie Martinez"/>
    <x v="2"/>
    <n v="0.09"/>
    <n v="30.98"/>
    <n v="6.5"/>
    <x v="2"/>
    <x v="1"/>
    <s v="Technology"/>
    <x v="1"/>
    <s v="Small Box"/>
    <s v="Belkin ErgoBoard™ Keyboard"/>
    <n v="0.64"/>
    <s v="United States"/>
    <x v="2"/>
    <x v="14"/>
    <x v="488"/>
    <n v="97068"/>
    <x v="166"/>
    <d v="2015-06-22T00:00:00"/>
    <x v="1762"/>
    <n v="7"/>
    <n v="204.34"/>
    <n v="89819"/>
    <n v="30.89"/>
    <x v="2"/>
  </r>
  <r>
    <n v="2954"/>
    <s v="William Sharma"/>
    <x v="2"/>
    <n v="0.09"/>
    <n v="12.22"/>
    <n v="2.85"/>
    <x v="1"/>
    <x v="1"/>
    <s v="Furniture"/>
    <x v="11"/>
    <s v="Small Pack"/>
    <s v="Aluminum Document Frame"/>
    <n v="0.55000000000000004"/>
    <s v="United States"/>
    <x v="1"/>
    <x v="7"/>
    <x v="831"/>
    <n v="55119"/>
    <x v="166"/>
    <d v="2015-06-25T00:00:00"/>
    <x v="1763"/>
    <n v="9"/>
    <n v="102.43"/>
    <n v="86427"/>
    <n v="12.13"/>
    <x v="1"/>
  </r>
  <r>
    <n v="553"/>
    <s v="Kristine Connolly"/>
    <x v="4"/>
    <n v="0.08"/>
    <n v="124.49"/>
    <n v="51.94"/>
    <x v="0"/>
    <x v="3"/>
    <s v="Furniture"/>
    <x v="0"/>
    <s v="Jumbo Box"/>
    <s v="Bevis 36 x 72 Conference Tables"/>
    <n v="0.63"/>
    <s v="United States"/>
    <x v="2"/>
    <x v="8"/>
    <x v="10"/>
    <n v="90008"/>
    <x v="166"/>
    <d v="2015-06-19T00:00:00"/>
    <x v="1764"/>
    <n v="56"/>
    <n v="6831.37"/>
    <n v="359"/>
    <n v="124.41"/>
    <x v="2"/>
  </r>
  <r>
    <n v="555"/>
    <s v="Walter Young"/>
    <x v="4"/>
    <n v="0.08"/>
    <n v="124.49"/>
    <n v="51.94"/>
    <x v="0"/>
    <x v="3"/>
    <s v="Furniture"/>
    <x v="0"/>
    <s v="Jumbo Box"/>
    <s v="Bevis 36 x 72 Conference Tables"/>
    <n v="0.63"/>
    <s v="United States"/>
    <x v="2"/>
    <x v="15"/>
    <x v="358"/>
    <n v="84062"/>
    <x v="166"/>
    <d v="2015-06-19T00:00:00"/>
    <x v="1765"/>
    <n v="14"/>
    <n v="1707.84"/>
    <n v="86192"/>
    <n v="124.41"/>
    <x v="2"/>
  </r>
  <r>
    <n v="2016"/>
    <s v="Wayne Bean"/>
    <x v="4"/>
    <n v="0.1"/>
    <n v="10.48"/>
    <n v="2.89"/>
    <x v="1"/>
    <x v="3"/>
    <s v="Office Supplies"/>
    <x v="2"/>
    <s v="Small Pack"/>
    <s v="Staples Battery-Operated Desktop Pencil Sharpener"/>
    <n v="0.6"/>
    <s v="United States"/>
    <x v="1"/>
    <x v="25"/>
    <x v="58"/>
    <n v="48195"/>
    <x v="166"/>
    <d v="2015-06-19T00:00:00"/>
    <x v="1766"/>
    <n v="4"/>
    <n v="40.29"/>
    <n v="86874"/>
    <n v="10.38"/>
    <x v="1"/>
  </r>
  <r>
    <n v="594"/>
    <s v="Charlie Moore"/>
    <x v="0"/>
    <n v="0.04"/>
    <n v="39.479999999999997"/>
    <n v="1.99"/>
    <x v="1"/>
    <x v="1"/>
    <s v="Technology"/>
    <x v="1"/>
    <s v="Small Pack"/>
    <s v="80 Minute CD-R Spindle, 100/Pack - Staples"/>
    <n v="0.54"/>
    <s v="United States"/>
    <x v="1"/>
    <x v="2"/>
    <x v="464"/>
    <n v="46016"/>
    <x v="167"/>
    <d v="2015-06-22T00:00:00"/>
    <x v="1767"/>
    <n v="18"/>
    <n v="702.68"/>
    <n v="86311"/>
    <n v="39.44"/>
    <x v="1"/>
  </r>
  <r>
    <n v="594"/>
    <s v="Charlie Moore"/>
    <x v="0"/>
    <n v="0.04"/>
    <n v="3.7"/>
    <n v="1.61"/>
    <x v="1"/>
    <x v="1"/>
    <s v="Furniture"/>
    <x v="11"/>
    <s v="Wrap Bag"/>
    <s v="3M Hangers With Command Adhesive"/>
    <n v="0.44"/>
    <s v="United States"/>
    <x v="1"/>
    <x v="2"/>
    <x v="464"/>
    <n v="46016"/>
    <x v="167"/>
    <d v="2015-06-20T00:00:00"/>
    <x v="1768"/>
    <n v="18"/>
    <n v="67.239999999999995"/>
    <n v="86311"/>
    <n v="3.66"/>
    <x v="1"/>
  </r>
  <r>
    <n v="1009"/>
    <s v="Kristin George"/>
    <x v="1"/>
    <n v="0.1"/>
    <n v="550.98"/>
    <n v="45.7"/>
    <x v="0"/>
    <x v="3"/>
    <s v="Furniture"/>
    <x v="0"/>
    <s v="Jumbo Box"/>
    <s v="Chromcraft Bull-Nose Wood Oval Conference Tables &amp; Bases"/>
    <n v="0.71"/>
    <s v="United States"/>
    <x v="3"/>
    <x v="29"/>
    <x v="832"/>
    <n v="4072"/>
    <x v="167"/>
    <d v="2015-06-21T00:00:00"/>
    <x v="1769"/>
    <n v="14"/>
    <n v="6963.67"/>
    <n v="88372"/>
    <n v="550.88"/>
    <x v="3"/>
  </r>
  <r>
    <n v="1956"/>
    <s v="Justin Frank"/>
    <x v="1"/>
    <n v="0.09"/>
    <n v="40.98"/>
    <n v="6.5"/>
    <x v="1"/>
    <x v="1"/>
    <s v="Technology"/>
    <x v="1"/>
    <s v="Small Box"/>
    <s v="Targus USB Numeric Keypad"/>
    <n v="0.74"/>
    <s v="United States"/>
    <x v="2"/>
    <x v="3"/>
    <x v="361"/>
    <n v="80027"/>
    <x v="167"/>
    <d v="2015-06-21T00:00:00"/>
    <x v="1770"/>
    <n v="19"/>
    <n v="746.91"/>
    <n v="89820"/>
    <n v="40.889999999999993"/>
    <x v="2"/>
  </r>
  <r>
    <n v="796"/>
    <s v="Amanda Conner"/>
    <x v="3"/>
    <n v="0.1"/>
    <n v="14.42"/>
    <n v="6.75"/>
    <x v="1"/>
    <x v="3"/>
    <s v="Office Supplies"/>
    <x v="8"/>
    <s v="Medium Box"/>
    <s v="Holmes Odor Grabber"/>
    <n v="0.52"/>
    <s v="United States"/>
    <x v="1"/>
    <x v="13"/>
    <x v="444"/>
    <n v="68046"/>
    <x v="167"/>
    <d v="2015-06-22T00:00:00"/>
    <x v="1771"/>
    <n v="1"/>
    <n v="15.49"/>
    <n v="86869"/>
    <n v="14.32"/>
    <x v="1"/>
  </r>
  <r>
    <n v="2323"/>
    <s v="Emma Buckley"/>
    <x v="3"/>
    <n v="0.06"/>
    <n v="4.9800000000000004"/>
    <n v="4.62"/>
    <x v="2"/>
    <x v="0"/>
    <s v="Technology"/>
    <x v="1"/>
    <s v="Small Pack"/>
    <s v="Imation 3.5&quot;, DISKETTE 44766 HGHLD3.52HD/FM, 10/Pack"/>
    <n v="0.64"/>
    <s v="United States"/>
    <x v="2"/>
    <x v="8"/>
    <x v="332"/>
    <n v="92236"/>
    <x v="167"/>
    <d v="2015-06-19T00:00:00"/>
    <x v="1772"/>
    <n v="7"/>
    <n v="38.74"/>
    <n v="88722"/>
    <n v="4.9200000000000008"/>
    <x v="2"/>
  </r>
  <r>
    <n v="3138"/>
    <s v="Herbert Donnelly Swanson"/>
    <x v="3"/>
    <n v="0.05"/>
    <n v="4.0599999999999996"/>
    <n v="6.89"/>
    <x v="2"/>
    <x v="3"/>
    <s v="Office Supplies"/>
    <x v="8"/>
    <s v="Small Box"/>
    <s v="Eureka Disposable Bags for Sanitaire® Vibra Groomer I® Upright Vac"/>
    <n v="0.6"/>
    <s v="United States"/>
    <x v="3"/>
    <x v="47"/>
    <x v="833"/>
    <n v="3053"/>
    <x v="167"/>
    <d v="2015-06-21T00:00:00"/>
    <x v="1773"/>
    <n v="22"/>
    <n v="92.57"/>
    <n v="86796"/>
    <n v="4.01"/>
    <x v="3"/>
  </r>
  <r>
    <n v="3167"/>
    <s v="Ray Silverman"/>
    <x v="3"/>
    <n v="7.0000000000000007E-2"/>
    <n v="280.98"/>
    <n v="57"/>
    <x v="0"/>
    <x v="3"/>
    <s v="Furniture"/>
    <x v="9"/>
    <s v="Jumbo Drum"/>
    <s v="Hon 2090 “Pillow Soft” Series Mid Back Swivel/Tilt Chairs"/>
    <n v="0.78"/>
    <s v="United States"/>
    <x v="0"/>
    <x v="12"/>
    <x v="834"/>
    <n v="32004"/>
    <x v="167"/>
    <d v="2015-06-20T00:00:00"/>
    <x v="1774"/>
    <n v="14"/>
    <n v="3936.61"/>
    <n v="86491"/>
    <n v="280.91000000000003"/>
    <x v="0"/>
  </r>
  <r>
    <n v="3167"/>
    <s v="Ray Silverman"/>
    <x v="3"/>
    <n v="0"/>
    <n v="4.9800000000000004"/>
    <n v="7.44"/>
    <x v="1"/>
    <x v="3"/>
    <s v="Office Supplies"/>
    <x v="7"/>
    <s v="Small Box"/>
    <s v="Xerox 1922"/>
    <n v="0.36"/>
    <s v="United States"/>
    <x v="0"/>
    <x v="12"/>
    <x v="834"/>
    <n v="32004"/>
    <x v="167"/>
    <d v="2015-06-21T00:00:00"/>
    <x v="1775"/>
    <n v="15"/>
    <n v="78.31"/>
    <n v="86491"/>
    <n v="4.9800000000000004"/>
    <x v="0"/>
  </r>
  <r>
    <n v="3167"/>
    <s v="Ray Silverman"/>
    <x v="3"/>
    <n v="0.1"/>
    <n v="3.98"/>
    <n v="0.83"/>
    <x v="1"/>
    <x v="3"/>
    <s v="Office Supplies"/>
    <x v="2"/>
    <s v="Wrap Bag"/>
    <s v="Fluorescent Highlighters by Dixon"/>
    <n v="0.51"/>
    <s v="United States"/>
    <x v="0"/>
    <x v="12"/>
    <x v="834"/>
    <n v="32004"/>
    <x v="167"/>
    <d v="2015-06-21T00:00:00"/>
    <x v="1776"/>
    <n v="11"/>
    <n v="42.46"/>
    <n v="86491"/>
    <n v="3.88"/>
    <x v="0"/>
  </r>
  <r>
    <n v="491"/>
    <s v="Toni Swanson"/>
    <x v="0"/>
    <n v="0.02"/>
    <n v="1360.14"/>
    <n v="14.7"/>
    <x v="0"/>
    <x v="1"/>
    <s v="Technology"/>
    <x v="3"/>
    <s v="Jumbo Drum"/>
    <s v="Okidata ML395C Color Dot Matrix Printer"/>
    <n v="0.59"/>
    <s v="United States"/>
    <x v="3"/>
    <x v="11"/>
    <x v="13"/>
    <n v="10154"/>
    <x v="168"/>
    <d v="2015-06-22T00:00:00"/>
    <x v="1777"/>
    <n v="22"/>
    <n v="31670.6"/>
    <n v="6562"/>
    <n v="1360.1200000000001"/>
    <x v="3"/>
  </r>
  <r>
    <n v="494"/>
    <s v="Jimmy Alston Holder"/>
    <x v="0"/>
    <n v="0.02"/>
    <n v="1360.14"/>
    <n v="14.7"/>
    <x v="0"/>
    <x v="1"/>
    <s v="Technology"/>
    <x v="3"/>
    <s v="Jumbo Drum"/>
    <s v="Okidata ML395C Color Dot Matrix Printer"/>
    <n v="0.59"/>
    <s v="United States"/>
    <x v="2"/>
    <x v="4"/>
    <x v="20"/>
    <n v="98115"/>
    <x v="168"/>
    <d v="2015-06-22T00:00:00"/>
    <x v="1778"/>
    <n v="6"/>
    <n v="8637.44"/>
    <n v="88908"/>
    <n v="1360.1200000000001"/>
    <x v="2"/>
  </r>
  <r>
    <n v="896"/>
    <s v="Jennifer Siegel"/>
    <x v="0"/>
    <n v="0.06"/>
    <n v="47.98"/>
    <n v="3.61"/>
    <x v="1"/>
    <x v="3"/>
    <s v="Technology"/>
    <x v="1"/>
    <s v="Small Pack"/>
    <s v="DS/HD IBM Formatted Diskettes, 200/Pack - Staples"/>
    <n v="0.71"/>
    <s v="United States"/>
    <x v="1"/>
    <x v="18"/>
    <x v="83"/>
    <n v="76201"/>
    <x v="168"/>
    <d v="2015-06-22T00:00:00"/>
    <x v="1779"/>
    <n v="11"/>
    <n v="517.67999999999995"/>
    <n v="90167"/>
    <n v="47.919999999999995"/>
    <x v="1"/>
  </r>
  <r>
    <n v="2352"/>
    <s v="Kerry Beach"/>
    <x v="0"/>
    <n v="0.06"/>
    <n v="59.76"/>
    <n v="9.7100000000000009"/>
    <x v="1"/>
    <x v="1"/>
    <s v="Office Supplies"/>
    <x v="6"/>
    <s v="Small Box"/>
    <s v="Advantus 10-Drawer Portable Organizer, Chrome Metal Frame, Smoke Drawers"/>
    <n v="0.56999999999999995"/>
    <s v="United States"/>
    <x v="3"/>
    <x v="36"/>
    <x v="835"/>
    <n v="21501"/>
    <x v="168"/>
    <d v="2015-06-23T00:00:00"/>
    <x v="1780"/>
    <n v="18"/>
    <n v="1096.6300000000001"/>
    <n v="86165"/>
    <n v="59.699999999999996"/>
    <x v="3"/>
  </r>
  <r>
    <n v="2352"/>
    <s v="Kerry Beach"/>
    <x v="0"/>
    <n v="7.0000000000000007E-2"/>
    <n v="195.99"/>
    <n v="4.2"/>
    <x v="1"/>
    <x v="1"/>
    <s v="Technology"/>
    <x v="12"/>
    <s v="Small Box"/>
    <s v="T65"/>
    <n v="0.56000000000000005"/>
    <s v="United States"/>
    <x v="3"/>
    <x v="36"/>
    <x v="835"/>
    <n v="21501"/>
    <x v="168"/>
    <d v="2015-06-23T00:00:00"/>
    <x v="1781"/>
    <n v="4"/>
    <n v="632.12"/>
    <n v="86165"/>
    <n v="195.92000000000002"/>
    <x v="3"/>
  </r>
  <r>
    <n v="1123"/>
    <s v="Peggy Lanier"/>
    <x v="1"/>
    <n v="0.09"/>
    <n v="175.99"/>
    <n v="4.99"/>
    <x v="1"/>
    <x v="0"/>
    <s v="Technology"/>
    <x v="12"/>
    <s v="Small Box"/>
    <s v="5165"/>
    <n v="0.59"/>
    <s v="United States"/>
    <x v="2"/>
    <x v="8"/>
    <x v="465"/>
    <n v="95661"/>
    <x v="168"/>
    <d v="2015-06-22T00:00:00"/>
    <x v="1782"/>
    <n v="22"/>
    <n v="3144.56"/>
    <n v="87016"/>
    <n v="175.9"/>
    <x v="2"/>
  </r>
  <r>
    <n v="1124"/>
    <s v="Randy Jiang"/>
    <x v="1"/>
    <n v="0.09"/>
    <n v="160.97999999999999"/>
    <n v="35.020000000000003"/>
    <x v="0"/>
    <x v="0"/>
    <s v="Furniture"/>
    <x v="10"/>
    <s v="Jumbo Box"/>
    <s v="Rush Hierlooms Collection Rich Wood Bookcases"/>
    <n v="0.72"/>
    <s v="United States"/>
    <x v="3"/>
    <x v="22"/>
    <x v="836"/>
    <n v="6360"/>
    <x v="168"/>
    <d v="2015-06-21T00:00:00"/>
    <x v="1783"/>
    <n v="18"/>
    <n v="2653.02"/>
    <n v="87016"/>
    <n v="160.88999999999999"/>
    <x v="3"/>
  </r>
  <r>
    <n v="1432"/>
    <s v="Kerry Green"/>
    <x v="2"/>
    <n v="7.0000000000000007E-2"/>
    <n v="10.98"/>
    <n v="4.8"/>
    <x v="1"/>
    <x v="3"/>
    <s v="Office Supplies"/>
    <x v="15"/>
    <s v="Small Box"/>
    <s v="Manila Recycled Extra-Heavyweight Clasp Envelopes, 6&quot; x 9&quot;"/>
    <n v="0.36"/>
    <s v="United States"/>
    <x v="1"/>
    <x v="2"/>
    <x v="422"/>
    <n v="46203"/>
    <x v="168"/>
    <d v="2015-06-27T00:00:00"/>
    <x v="1784"/>
    <n v="16"/>
    <n v="165.21"/>
    <n v="86827"/>
    <n v="10.91"/>
    <x v="1"/>
  </r>
  <r>
    <n v="491"/>
    <s v="Toni Swanson"/>
    <x v="3"/>
    <n v="0.02"/>
    <n v="9.06"/>
    <n v="9.86"/>
    <x v="1"/>
    <x v="1"/>
    <s v="Office Supplies"/>
    <x v="7"/>
    <s v="Small Box"/>
    <s v="Southworth 25% Cotton Linen-Finish Paper &amp; Envelopes"/>
    <n v="0.4"/>
    <s v="United States"/>
    <x v="3"/>
    <x v="11"/>
    <x v="13"/>
    <n v="10154"/>
    <x v="168"/>
    <d v="2015-06-22T00:00:00"/>
    <x v="1785"/>
    <n v="24"/>
    <n v="239.82"/>
    <n v="42852"/>
    <n v="9.0400000000000009"/>
    <x v="3"/>
  </r>
  <r>
    <n v="494"/>
    <s v="Jimmy Alston Holder"/>
    <x v="3"/>
    <n v="0.02"/>
    <n v="9.06"/>
    <n v="9.86"/>
    <x v="1"/>
    <x v="1"/>
    <s v="Office Supplies"/>
    <x v="7"/>
    <s v="Small Box"/>
    <s v="Southworth 25% Cotton Linen-Finish Paper &amp; Envelopes"/>
    <n v="0.4"/>
    <s v="United States"/>
    <x v="2"/>
    <x v="4"/>
    <x v="20"/>
    <n v="98115"/>
    <x v="168"/>
    <d v="2015-06-22T00:00:00"/>
    <x v="1786"/>
    <n v="6"/>
    <n v="59.95"/>
    <n v="88908"/>
    <n v="9.0400000000000009"/>
    <x v="2"/>
  </r>
  <r>
    <n v="1424"/>
    <s v="Robyn Zhou"/>
    <x v="3"/>
    <n v="0.05"/>
    <n v="8.0399999999999991"/>
    <n v="8.94"/>
    <x v="1"/>
    <x v="2"/>
    <s v="Office Supplies"/>
    <x v="5"/>
    <s v="Small Box"/>
    <s v="Fellowes Twister Kit, Gray/Clear, 3/pkg"/>
    <n v="0.4"/>
    <s v="United States"/>
    <x v="2"/>
    <x v="3"/>
    <x v="101"/>
    <n v="80112"/>
    <x v="168"/>
    <d v="2015-06-22T00:00:00"/>
    <x v="1787"/>
    <n v="15"/>
    <n v="121.36"/>
    <n v="89449"/>
    <n v="7.9899999999999993"/>
    <x v="2"/>
  </r>
  <r>
    <n v="2487"/>
    <s v="Michelle Bryant Phillips"/>
    <x v="3"/>
    <n v="0.04"/>
    <n v="3.08"/>
    <n v="0.99"/>
    <x v="1"/>
    <x v="0"/>
    <s v="Office Supplies"/>
    <x v="13"/>
    <s v="Small Box"/>
    <s v="Avery 481"/>
    <n v="0.37"/>
    <s v="United States"/>
    <x v="0"/>
    <x v="5"/>
    <x v="784"/>
    <n v="30084"/>
    <x v="168"/>
    <d v="2015-06-21T00:00:00"/>
    <x v="1788"/>
    <n v="14"/>
    <n v="43.41"/>
    <n v="91415"/>
    <n v="3.04"/>
    <x v="0"/>
  </r>
  <r>
    <n v="2487"/>
    <s v="Michelle Bryant Phillips"/>
    <x v="3"/>
    <n v="0.1"/>
    <n v="2.78"/>
    <n v="1.25"/>
    <x v="1"/>
    <x v="0"/>
    <s v="Office Supplies"/>
    <x v="2"/>
    <s v="Wrap Bag"/>
    <s v="Newell 318"/>
    <n v="0.59"/>
    <s v="United States"/>
    <x v="0"/>
    <x v="5"/>
    <x v="784"/>
    <n v="30084"/>
    <x v="168"/>
    <d v="2015-06-21T00:00:00"/>
    <x v="1789"/>
    <n v="18"/>
    <n v="46.42"/>
    <n v="91415"/>
    <n v="2.6799999999999997"/>
    <x v="0"/>
  </r>
  <r>
    <n v="2713"/>
    <s v="Lynda Banks"/>
    <x v="0"/>
    <n v="7.0000000000000007E-2"/>
    <n v="2.88"/>
    <n v="0.5"/>
    <x v="1"/>
    <x v="3"/>
    <s v="Office Supplies"/>
    <x v="13"/>
    <s v="Small Box"/>
    <s v="Avery 492"/>
    <n v="0.39"/>
    <s v="United States"/>
    <x v="1"/>
    <x v="25"/>
    <x v="837"/>
    <n v="49001"/>
    <x v="169"/>
    <d v="2015-06-24T00:00:00"/>
    <x v="99"/>
    <n v="9"/>
    <n v="25.26"/>
    <n v="88701"/>
    <n v="2.81"/>
    <x v="1"/>
  </r>
  <r>
    <n v="2713"/>
    <s v="Lynda Banks"/>
    <x v="0"/>
    <n v="0.03"/>
    <n v="348.21"/>
    <n v="40.19"/>
    <x v="0"/>
    <x v="3"/>
    <s v="Furniture"/>
    <x v="0"/>
    <s v="Jumbo Box"/>
    <s v="Bretford CR4500 Series Slim Rectangular Table"/>
    <n v="0.62"/>
    <s v="United States"/>
    <x v="1"/>
    <x v="25"/>
    <x v="837"/>
    <n v="49001"/>
    <x v="169"/>
    <d v="2015-06-22T00:00:00"/>
    <x v="1790"/>
    <n v="2"/>
    <n v="736.16"/>
    <n v="88701"/>
    <n v="348.18"/>
    <x v="1"/>
  </r>
  <r>
    <n v="2049"/>
    <s v="Kenneth Pollock"/>
    <x v="1"/>
    <n v="0.03"/>
    <n v="15.28"/>
    <n v="1.99"/>
    <x v="1"/>
    <x v="3"/>
    <s v="Technology"/>
    <x v="1"/>
    <s v="Small Pack"/>
    <s v="Memorex 4.7GB DVD+R, 3/Pack"/>
    <n v="0.42"/>
    <s v="United States"/>
    <x v="0"/>
    <x v="21"/>
    <x v="838"/>
    <n v="22801"/>
    <x v="169"/>
    <d v="2015-06-23T00:00:00"/>
    <x v="1791"/>
    <n v="19"/>
    <n v="290.98"/>
    <n v="88220"/>
    <n v="15.25"/>
    <x v="0"/>
  </r>
  <r>
    <n v="2049"/>
    <s v="Kenneth Pollock"/>
    <x v="1"/>
    <n v="0.09"/>
    <n v="1.76"/>
    <n v="0.7"/>
    <x v="1"/>
    <x v="3"/>
    <s v="Office Supplies"/>
    <x v="2"/>
    <s v="Wrap Bag"/>
    <s v="Newell 326"/>
    <n v="0.56000000000000005"/>
    <s v="United States"/>
    <x v="0"/>
    <x v="21"/>
    <x v="838"/>
    <n v="22801"/>
    <x v="169"/>
    <d v="2015-06-24T00:00:00"/>
    <x v="1792"/>
    <n v="13"/>
    <n v="21.77"/>
    <n v="88220"/>
    <n v="1.67"/>
    <x v="0"/>
  </r>
  <r>
    <n v="2305"/>
    <s v="Pat Kinney"/>
    <x v="1"/>
    <n v="0"/>
    <n v="90.48"/>
    <n v="19.989999999999998"/>
    <x v="1"/>
    <x v="0"/>
    <s v="Office Supplies"/>
    <x v="15"/>
    <s v="Small Box"/>
    <s v="Tyvek® Side-Opening Peel &amp; Seel® Expanding Envelopes"/>
    <n v="0.4"/>
    <s v="United States"/>
    <x v="1"/>
    <x v="46"/>
    <x v="17"/>
    <n v="57201"/>
    <x v="169"/>
    <d v="2015-06-24T00:00:00"/>
    <x v="1793"/>
    <n v="12"/>
    <n v="1159.79"/>
    <n v="89869"/>
    <n v="90.48"/>
    <x v="1"/>
  </r>
  <r>
    <n v="648"/>
    <s v="Steve O'Brien"/>
    <x v="3"/>
    <n v="0.02"/>
    <n v="25.38"/>
    <n v="8.99"/>
    <x v="1"/>
    <x v="2"/>
    <s v="Furniture"/>
    <x v="11"/>
    <s v="Small Pack"/>
    <s v="Executive Impressions 13&quot; Chairman Wall Clock"/>
    <n v="0.5"/>
    <s v="United States"/>
    <x v="1"/>
    <x v="10"/>
    <x v="839"/>
    <n v="60440"/>
    <x v="169"/>
    <d v="2015-06-22T00:00:00"/>
    <x v="1794"/>
    <n v="1"/>
    <n v="34.11"/>
    <n v="91365"/>
    <n v="25.36"/>
    <x v="1"/>
  </r>
  <r>
    <n v="792"/>
    <s v="Holly Pate"/>
    <x v="3"/>
    <n v="0.09"/>
    <n v="6.48"/>
    <n v="9.68"/>
    <x v="1"/>
    <x v="3"/>
    <s v="Office Supplies"/>
    <x v="7"/>
    <s v="Small Box"/>
    <s v="Xerox 1993"/>
    <n v="0.36"/>
    <s v="United States"/>
    <x v="1"/>
    <x v="19"/>
    <x v="840"/>
    <n v="73064"/>
    <x v="169"/>
    <d v="2015-06-22T00:00:00"/>
    <x v="1795"/>
    <n v="16"/>
    <n v="99.92"/>
    <n v="88753"/>
    <n v="6.3900000000000006"/>
    <x v="1"/>
  </r>
  <r>
    <n v="1511"/>
    <s v="Joseph Dawson"/>
    <x v="0"/>
    <n v="0.09"/>
    <n v="20.98"/>
    <n v="1.49"/>
    <x v="1"/>
    <x v="3"/>
    <s v="Office Supplies"/>
    <x v="5"/>
    <s v="Small Box"/>
    <s v="Avery Legal 4-Ring Binder"/>
    <n v="0.35"/>
    <s v="United States"/>
    <x v="1"/>
    <x v="2"/>
    <x v="841"/>
    <n v="47302"/>
    <x v="170"/>
    <d v="2015-06-24T00:00:00"/>
    <x v="1796"/>
    <n v="14"/>
    <n v="288.67"/>
    <n v="90303"/>
    <n v="20.89"/>
    <x v="1"/>
  </r>
  <r>
    <n v="2874"/>
    <s v="Marian Willis"/>
    <x v="0"/>
    <n v="0.03"/>
    <n v="304.99"/>
    <n v="19.989999999999998"/>
    <x v="1"/>
    <x v="2"/>
    <s v="Office Supplies"/>
    <x v="5"/>
    <s v="Small Box"/>
    <s v="Ibico Hi-Tech Manual Binding System"/>
    <n v="0.4"/>
    <s v="United States"/>
    <x v="1"/>
    <x v="13"/>
    <x v="584"/>
    <n v="68128"/>
    <x v="170"/>
    <d v="2015-06-24T00:00:00"/>
    <x v="1797"/>
    <n v="19"/>
    <n v="5845.81"/>
    <n v="89874"/>
    <n v="304.96000000000004"/>
    <x v="1"/>
  </r>
  <r>
    <n v="2874"/>
    <s v="Marian Willis"/>
    <x v="0"/>
    <n v="0.09"/>
    <n v="65.989999999999995"/>
    <n v="8.99"/>
    <x v="1"/>
    <x v="2"/>
    <s v="Technology"/>
    <x v="12"/>
    <s v="Small Box"/>
    <s v="V 3600 Series"/>
    <n v="0.57999999999999996"/>
    <s v="United States"/>
    <x v="1"/>
    <x v="13"/>
    <x v="584"/>
    <n v="68128"/>
    <x v="170"/>
    <d v="2015-06-24T00:00:00"/>
    <x v="1798"/>
    <n v="12"/>
    <n v="633.85"/>
    <n v="89874"/>
    <n v="65.899999999999991"/>
    <x v="1"/>
  </r>
  <r>
    <n v="2963"/>
    <s v="Frances Johnson"/>
    <x v="0"/>
    <n v="0.01"/>
    <n v="7.98"/>
    <n v="6.5"/>
    <x v="1"/>
    <x v="1"/>
    <s v="Office Supplies"/>
    <x v="6"/>
    <s v="Medium Box"/>
    <s v="Iris Project Case"/>
    <n v="0.59"/>
    <s v="United States"/>
    <x v="3"/>
    <x v="36"/>
    <x v="842"/>
    <n v="21220"/>
    <x v="170"/>
    <d v="2015-06-23T00:00:00"/>
    <x v="1799"/>
    <n v="4"/>
    <n v="34.909999999999997"/>
    <n v="88612"/>
    <n v="7.9700000000000006"/>
    <x v="3"/>
  </r>
  <r>
    <n v="3132"/>
    <s v="Anita Kang"/>
    <x v="1"/>
    <n v="0.1"/>
    <n v="180.98"/>
    <n v="26.2"/>
    <x v="0"/>
    <x v="3"/>
    <s v="Furniture"/>
    <x v="9"/>
    <s v="Jumbo Drum"/>
    <s v="Global Ergonomic Managers Chair"/>
    <n v="0.59"/>
    <s v="United States"/>
    <x v="1"/>
    <x v="10"/>
    <x v="731"/>
    <n v="60060"/>
    <x v="170"/>
    <d v="2015-06-23T00:00:00"/>
    <x v="1800"/>
    <n v="3"/>
    <n v="519.41999999999996"/>
    <n v="86790"/>
    <n v="180.88"/>
    <x v="1"/>
  </r>
  <r>
    <n v="437"/>
    <s v="Alice Berger McIntyre"/>
    <x v="2"/>
    <n v="0.05"/>
    <n v="125.99"/>
    <n v="8.08"/>
    <x v="1"/>
    <x v="0"/>
    <s v="Technology"/>
    <x v="12"/>
    <s v="Small Box"/>
    <s v="StarTAC ST7762"/>
    <n v="0.56999999999999995"/>
    <s v="United States"/>
    <x v="3"/>
    <x v="35"/>
    <x v="843"/>
    <n v="1462"/>
    <x v="170"/>
    <d v="2015-06-27T00:00:00"/>
    <x v="1801"/>
    <n v="9"/>
    <n v="952.26"/>
    <n v="90695"/>
    <n v="125.94"/>
    <x v="3"/>
  </r>
  <r>
    <n v="1127"/>
    <s v="Ray Grady"/>
    <x v="2"/>
    <n v="0.04"/>
    <n v="4.71"/>
    <n v="0.7"/>
    <x v="1"/>
    <x v="1"/>
    <s v="Office Supplies"/>
    <x v="14"/>
    <s v="Wrap Bag"/>
    <s v="Plymouth Boxed Rubber Bands by Plymouth"/>
    <n v="0.8"/>
    <s v="United States"/>
    <x v="1"/>
    <x v="18"/>
    <x v="372"/>
    <n v="78852"/>
    <x v="170"/>
    <d v="2015-06-26T00:00:00"/>
    <x v="1802"/>
    <n v="19"/>
    <n v="90.52"/>
    <n v="87222"/>
    <n v="4.67"/>
    <x v="1"/>
  </r>
  <r>
    <n v="1128"/>
    <s v="Kurt O'Connor"/>
    <x v="2"/>
    <n v="0.06"/>
    <n v="4.2"/>
    <n v="2.2599999999999998"/>
    <x v="1"/>
    <x v="1"/>
    <s v="Office Supplies"/>
    <x v="7"/>
    <s v="Wrap Bag"/>
    <s v="Important Message Pads, 50 4-1/4 x 5-1/2 Forms per Pad"/>
    <n v="0.36"/>
    <s v="United States"/>
    <x v="1"/>
    <x v="18"/>
    <x v="844"/>
    <n v="78539"/>
    <x v="170"/>
    <d v="2015-06-27T00:00:00"/>
    <x v="1803"/>
    <n v="13"/>
    <n v="55.97"/>
    <n v="87222"/>
    <n v="4.1400000000000006"/>
    <x v="1"/>
  </r>
  <r>
    <n v="2279"/>
    <s v="Lucille McGee"/>
    <x v="2"/>
    <n v="0.04"/>
    <n v="4.4800000000000004"/>
    <n v="2.5"/>
    <x v="2"/>
    <x v="2"/>
    <s v="Office Supplies"/>
    <x v="15"/>
    <s v="Small Box"/>
    <s v="Ampad #10 Peel &amp; Seel® Holiday Envelopes"/>
    <n v="0.37"/>
    <s v="United States"/>
    <x v="3"/>
    <x v="28"/>
    <x v="845"/>
    <n v="15601"/>
    <x v="170"/>
    <d v="2015-06-26T00:00:00"/>
    <x v="1804"/>
    <n v="7"/>
    <n v="35.93"/>
    <n v="85949"/>
    <n v="4.4400000000000004"/>
    <x v="3"/>
  </r>
  <r>
    <n v="101"/>
    <s v="Claudia Boyle"/>
    <x v="4"/>
    <n v="0.1"/>
    <n v="19.98"/>
    <n v="4"/>
    <x v="1"/>
    <x v="1"/>
    <s v="Technology"/>
    <x v="1"/>
    <s v="Small Box"/>
    <s v="Belkin 105-Key Black Keyboard"/>
    <n v="0.68"/>
    <s v="United States"/>
    <x v="3"/>
    <x v="29"/>
    <x v="846"/>
    <n v="4005"/>
    <x v="170"/>
    <d v="2015-06-24T00:00:00"/>
    <x v="1805"/>
    <n v="16"/>
    <n v="303.58999999999997"/>
    <n v="88205"/>
    <n v="19.88"/>
    <x v="3"/>
  </r>
  <r>
    <n v="102"/>
    <s v="Caroline Johnston"/>
    <x v="4"/>
    <n v="0.1"/>
    <n v="19.98"/>
    <n v="4"/>
    <x v="1"/>
    <x v="1"/>
    <s v="Technology"/>
    <x v="1"/>
    <s v="Small Box"/>
    <s v="Belkin 105-Key Black Keyboard"/>
    <n v="0.68"/>
    <s v="United States"/>
    <x v="3"/>
    <x v="35"/>
    <x v="203"/>
    <n v="2129"/>
    <x v="170"/>
    <d v="2015-06-24T00:00:00"/>
    <x v="1806"/>
    <n v="65"/>
    <n v="1233.32"/>
    <n v="3397"/>
    <n v="19.88"/>
    <x v="3"/>
  </r>
  <r>
    <n v="102"/>
    <s v="Caroline Johnston"/>
    <x v="4"/>
    <n v="0.09"/>
    <n v="2.88"/>
    <n v="1.49"/>
    <x v="1"/>
    <x v="1"/>
    <s v="Office Supplies"/>
    <x v="5"/>
    <s v="Small Box"/>
    <s v="Avery Durable Binders"/>
    <n v="0.36"/>
    <s v="United States"/>
    <x v="3"/>
    <x v="35"/>
    <x v="203"/>
    <n v="2129"/>
    <x v="170"/>
    <d v="2015-06-23T00:00:00"/>
    <x v="1807"/>
    <n v="17"/>
    <n v="47.31"/>
    <n v="3397"/>
    <n v="2.79"/>
    <x v="3"/>
  </r>
  <r>
    <n v="109"/>
    <s v="Tom McFarland"/>
    <x v="4"/>
    <n v="0.09"/>
    <n v="2.88"/>
    <n v="1.49"/>
    <x v="1"/>
    <x v="1"/>
    <s v="Office Supplies"/>
    <x v="5"/>
    <s v="Small Box"/>
    <s v="Avery Durable Binders"/>
    <n v="0.36"/>
    <s v="United States"/>
    <x v="3"/>
    <x v="33"/>
    <x v="847"/>
    <n v="7644"/>
    <x v="170"/>
    <d v="2015-06-23T00:00:00"/>
    <x v="1808"/>
    <n v="4"/>
    <n v="11.13"/>
    <n v="88205"/>
    <n v="2.79"/>
    <x v="3"/>
  </r>
  <r>
    <n v="522"/>
    <s v="Aaron Riggs"/>
    <x v="4"/>
    <n v="0.02"/>
    <n v="150.97999999999999"/>
    <n v="13.99"/>
    <x v="2"/>
    <x v="0"/>
    <s v="Technology"/>
    <x v="3"/>
    <s v="Medium Box"/>
    <s v="Canon MP41DH Printing Calculator"/>
    <n v="0.38"/>
    <s v="United States"/>
    <x v="2"/>
    <x v="14"/>
    <x v="221"/>
    <n v="97756"/>
    <x v="170"/>
    <d v="2015-06-24T00:00:00"/>
    <x v="1809"/>
    <n v="3"/>
    <n v="480.37"/>
    <n v="89327"/>
    <n v="150.95999999999998"/>
    <x v="2"/>
  </r>
  <r>
    <n v="522"/>
    <s v="Aaron Riggs"/>
    <x v="4"/>
    <n v="0.1"/>
    <n v="5.43"/>
    <n v="0.95"/>
    <x v="1"/>
    <x v="0"/>
    <s v="Office Supplies"/>
    <x v="7"/>
    <s v="Wrap Bag"/>
    <s v="Wirebound Message Book, 4 per Page"/>
    <n v="0.36"/>
    <s v="United States"/>
    <x v="2"/>
    <x v="14"/>
    <x v="221"/>
    <n v="97756"/>
    <x v="170"/>
    <d v="2015-06-24T00:00:00"/>
    <x v="1810"/>
    <n v="1"/>
    <n v="5.76"/>
    <n v="89327"/>
    <n v="5.33"/>
    <x v="2"/>
  </r>
  <r>
    <n v="522"/>
    <s v="Aaron Riggs"/>
    <x v="4"/>
    <n v="0.01"/>
    <n v="179.29"/>
    <n v="29.21"/>
    <x v="0"/>
    <x v="0"/>
    <s v="Furniture"/>
    <x v="0"/>
    <s v="Jumbo Box"/>
    <s v="Bevis Round Conference Table Top, X-Base"/>
    <n v="0.74"/>
    <s v="United States"/>
    <x v="2"/>
    <x v="14"/>
    <x v="221"/>
    <n v="97756"/>
    <x v="170"/>
    <d v="2015-06-23T00:00:00"/>
    <x v="1811"/>
    <n v="21"/>
    <n v="3112.13"/>
    <n v="89327"/>
    <n v="179.28"/>
    <x v="2"/>
  </r>
  <r>
    <n v="445"/>
    <s v="Judy Barrett"/>
    <x v="1"/>
    <n v="0.09"/>
    <n v="200.98"/>
    <n v="55.96"/>
    <x v="0"/>
    <x v="0"/>
    <s v="Furniture"/>
    <x v="10"/>
    <s v="Jumbo Box"/>
    <s v="O'Sullivan Living Dimensions 3-Shelf Bookcases"/>
    <n v="0.75"/>
    <s v="United States"/>
    <x v="1"/>
    <x v="13"/>
    <x v="382"/>
    <n v="68701"/>
    <x v="171"/>
    <d v="2015-06-24T00:00:00"/>
    <x v="1812"/>
    <n v="9"/>
    <n v="1766.68"/>
    <n v="88084"/>
    <n v="200.89"/>
    <x v="1"/>
  </r>
  <r>
    <n v="445"/>
    <s v="Judy Barrett"/>
    <x v="1"/>
    <n v="0.09"/>
    <n v="2.78"/>
    <n v="0.97"/>
    <x v="1"/>
    <x v="0"/>
    <s v="Office Supplies"/>
    <x v="2"/>
    <s v="Wrap Bag"/>
    <s v="Newell 333"/>
    <n v="0.59"/>
    <s v="United States"/>
    <x v="1"/>
    <x v="13"/>
    <x v="382"/>
    <n v="68701"/>
    <x v="171"/>
    <d v="2015-06-24T00:00:00"/>
    <x v="1813"/>
    <n v="11"/>
    <n v="29.02"/>
    <n v="88084"/>
    <n v="2.69"/>
    <x v="1"/>
  </r>
  <r>
    <n v="2333"/>
    <s v="Megan Woods"/>
    <x v="1"/>
    <n v="0.06"/>
    <n v="180.98"/>
    <n v="26.2"/>
    <x v="0"/>
    <x v="0"/>
    <s v="Furniture"/>
    <x v="9"/>
    <s v="Jumbo Drum"/>
    <s v="Global Ergonomic Managers Chair"/>
    <n v="0.59"/>
    <s v="United States"/>
    <x v="1"/>
    <x v="30"/>
    <x v="848"/>
    <n v="54302"/>
    <x v="171"/>
    <d v="2015-06-24T00:00:00"/>
    <x v="1814"/>
    <n v="1"/>
    <n v="191.73"/>
    <n v="89611"/>
    <n v="180.92"/>
    <x v="1"/>
  </r>
  <r>
    <n v="1548"/>
    <s v="John Bray"/>
    <x v="2"/>
    <n v="0"/>
    <n v="599.99"/>
    <n v="24.49"/>
    <x v="1"/>
    <x v="3"/>
    <s v="Technology"/>
    <x v="4"/>
    <s v="Large Box"/>
    <s v="Canon Image Class D660 Copier"/>
    <n v="0.44"/>
    <s v="United States"/>
    <x v="1"/>
    <x v="2"/>
    <x v="696"/>
    <n v="47374"/>
    <x v="171"/>
    <d v="2015-06-25T00:00:00"/>
    <x v="1815"/>
    <n v="18"/>
    <n v="11015.82"/>
    <n v="88487"/>
    <n v="599.99"/>
    <x v="1"/>
  </r>
  <r>
    <n v="2215"/>
    <s v="Christopher High"/>
    <x v="2"/>
    <n v="7.0000000000000007E-2"/>
    <n v="3.28"/>
    <n v="3.97"/>
    <x v="1"/>
    <x v="3"/>
    <s v="Office Supplies"/>
    <x v="2"/>
    <s v="Wrap Bag"/>
    <s v="Newell 337"/>
    <n v="0.56000000000000005"/>
    <s v="United States"/>
    <x v="3"/>
    <x v="27"/>
    <x v="849"/>
    <n v="44646"/>
    <x v="171"/>
    <d v="2015-06-23T00:00:00"/>
    <x v="1816"/>
    <n v="4"/>
    <n v="14.76"/>
    <n v="90314"/>
    <n v="3.21"/>
    <x v="3"/>
  </r>
  <r>
    <n v="2216"/>
    <s v="Clara Kaplan"/>
    <x v="2"/>
    <n v="0.02"/>
    <n v="256.99"/>
    <n v="11.25"/>
    <x v="1"/>
    <x v="3"/>
    <s v="Technology"/>
    <x v="1"/>
    <s v="Small Box"/>
    <s v="Hayes Optima 56K V.90 Internal Voice Modem"/>
    <n v="0.51"/>
    <s v="United States"/>
    <x v="3"/>
    <x v="27"/>
    <x v="613"/>
    <n v="44256"/>
    <x v="171"/>
    <d v="2015-06-30T00:00:00"/>
    <x v="1817"/>
    <n v="3"/>
    <n v="808.44"/>
    <n v="90314"/>
    <n v="256.97000000000003"/>
    <x v="3"/>
  </r>
  <r>
    <n v="2216"/>
    <s v="Clara Kaplan"/>
    <x v="2"/>
    <n v="0.01"/>
    <n v="6.48"/>
    <n v="5.14"/>
    <x v="1"/>
    <x v="3"/>
    <s v="Office Supplies"/>
    <x v="7"/>
    <s v="Small Box"/>
    <s v="Xerox 23"/>
    <n v="0.37"/>
    <s v="United States"/>
    <x v="3"/>
    <x v="27"/>
    <x v="613"/>
    <n v="44256"/>
    <x v="171"/>
    <d v="2015-06-25T00:00:00"/>
    <x v="1818"/>
    <n v="10"/>
    <n v="67.41"/>
    <n v="90314"/>
    <n v="6.4700000000000006"/>
    <x v="3"/>
  </r>
  <r>
    <n v="2352"/>
    <s v="Kerry Beach"/>
    <x v="3"/>
    <n v="0.09"/>
    <n v="71.37"/>
    <n v="69"/>
    <x v="1"/>
    <x v="2"/>
    <s v="Furniture"/>
    <x v="0"/>
    <s v="Large Box"/>
    <s v="Lesro Sheffield Collection Coffee Table, End Table, Center Table, Corner Table"/>
    <n v="0.68"/>
    <s v="United States"/>
    <x v="3"/>
    <x v="36"/>
    <x v="835"/>
    <n v="21501"/>
    <x v="171"/>
    <d v="2015-06-24T00:00:00"/>
    <x v="1819"/>
    <n v="19"/>
    <n v="1302.98"/>
    <n v="86166"/>
    <n v="71.28"/>
    <x v="3"/>
  </r>
  <r>
    <n v="2044"/>
    <s v="Jay Simon"/>
    <x v="2"/>
    <n v="0.09"/>
    <n v="20.99"/>
    <n v="2.5"/>
    <x v="1"/>
    <x v="3"/>
    <s v="Technology"/>
    <x v="12"/>
    <s v="Wrap Bag"/>
    <s v="Accessory37"/>
    <n v="0.81"/>
    <s v="United States"/>
    <x v="0"/>
    <x v="1"/>
    <x v="850"/>
    <n v="72756"/>
    <x v="172"/>
    <d v="2015-07-01T00:00:00"/>
    <x v="1820"/>
    <n v="6"/>
    <n v="100.11"/>
    <n v="88692"/>
    <n v="20.9"/>
    <x v="0"/>
  </r>
  <r>
    <n v="3325"/>
    <s v="Diane Barr"/>
    <x v="2"/>
    <n v="0"/>
    <n v="8.74"/>
    <n v="8.2899999999999991"/>
    <x v="1"/>
    <x v="1"/>
    <s v="Office Supplies"/>
    <x v="15"/>
    <s v="Small Box"/>
    <s v="#10- 4 1/8&quot; x 9 1/2&quot; Recycled Envelopes"/>
    <n v="0.38"/>
    <s v="United States"/>
    <x v="2"/>
    <x v="14"/>
    <x v="654"/>
    <n v="97420"/>
    <x v="172"/>
    <d v="2015-06-26T00:00:00"/>
    <x v="1821"/>
    <n v="14"/>
    <n v="131.62"/>
    <n v="90986"/>
    <n v="8.74"/>
    <x v="2"/>
  </r>
  <r>
    <n v="721"/>
    <s v="Melvin Duke"/>
    <x v="3"/>
    <n v="0.04"/>
    <n v="10.64"/>
    <n v="5.16"/>
    <x v="1"/>
    <x v="3"/>
    <s v="Furniture"/>
    <x v="11"/>
    <s v="Small Box"/>
    <s v="Eldon Expressions Punched Metal &amp; Wood Desk Accessories, Pewter &amp; Cherry"/>
    <n v="0.56999999999999995"/>
    <s v="United States"/>
    <x v="1"/>
    <x v="2"/>
    <x v="616"/>
    <n v="46041"/>
    <x v="172"/>
    <d v="2015-06-25T00:00:00"/>
    <x v="1822"/>
    <n v="6"/>
    <n v="66.900000000000006"/>
    <n v="91053"/>
    <n v="10.600000000000001"/>
    <x v="1"/>
  </r>
  <r>
    <n v="721"/>
    <s v="Melvin Duke"/>
    <x v="3"/>
    <n v="0.03"/>
    <n v="2.78"/>
    <n v="1.34"/>
    <x v="2"/>
    <x v="3"/>
    <s v="Office Supplies"/>
    <x v="2"/>
    <s v="Wrap Bag"/>
    <s v="Prang Drawing Pencil Set"/>
    <n v="0.45"/>
    <s v="United States"/>
    <x v="1"/>
    <x v="2"/>
    <x v="616"/>
    <n v="46041"/>
    <x v="172"/>
    <d v="2015-06-26T00:00:00"/>
    <x v="1823"/>
    <n v="15"/>
    <n v="43.13"/>
    <n v="91053"/>
    <n v="2.75"/>
    <x v="1"/>
  </r>
  <r>
    <n v="3084"/>
    <s v="Debbie Hsu"/>
    <x v="3"/>
    <n v="0.01"/>
    <n v="7.1"/>
    <n v="6.05"/>
    <x v="1"/>
    <x v="0"/>
    <s v="Office Supplies"/>
    <x v="5"/>
    <s v="Small Box"/>
    <s v="Wilson Jones Hanging View Binder, White, 1&quot;"/>
    <n v="0.39"/>
    <s v="United States"/>
    <x v="2"/>
    <x v="4"/>
    <x v="115"/>
    <n v="98503"/>
    <x v="172"/>
    <d v="2015-06-25T00:00:00"/>
    <x v="1824"/>
    <n v="18"/>
    <n v="133.19"/>
    <n v="89880"/>
    <n v="7.09"/>
    <x v="2"/>
  </r>
  <r>
    <n v="3084"/>
    <s v="Debbie Hsu"/>
    <x v="3"/>
    <n v="0.05"/>
    <n v="18.97"/>
    <n v="9.0299999999999994"/>
    <x v="1"/>
    <x v="0"/>
    <s v="Office Supplies"/>
    <x v="7"/>
    <s v="Small Box"/>
    <s v="Computer Printout Paper with Letter-Trim Perforations"/>
    <n v="0.37"/>
    <s v="United States"/>
    <x v="2"/>
    <x v="4"/>
    <x v="115"/>
    <n v="98503"/>
    <x v="172"/>
    <d v="2015-06-25T00:00:00"/>
    <x v="1825"/>
    <n v="5"/>
    <n v="97.33"/>
    <n v="89880"/>
    <n v="18.919999999999998"/>
    <x v="2"/>
  </r>
  <r>
    <n v="1416"/>
    <s v="Betsy Gibson"/>
    <x v="1"/>
    <n v="0.04"/>
    <n v="46.89"/>
    <n v="5.0999999999999996"/>
    <x v="1"/>
    <x v="0"/>
    <s v="Office Supplies"/>
    <x v="8"/>
    <s v="Medium Box"/>
    <s v="Bionaire Personal Warm Mist Humidifier/Vaporizer"/>
    <n v="0.46"/>
    <s v="United States"/>
    <x v="1"/>
    <x v="2"/>
    <x v="422"/>
    <n v="46203"/>
    <x v="173"/>
    <d v="2015-06-27T00:00:00"/>
    <x v="1826"/>
    <n v="4"/>
    <n v="182.61"/>
    <n v="90540"/>
    <n v="46.85"/>
    <x v="1"/>
  </r>
  <r>
    <n v="1551"/>
    <s v="Laurence Flowers"/>
    <x v="2"/>
    <n v="7.0000000000000007E-2"/>
    <n v="17.7"/>
    <n v="9.4700000000000006"/>
    <x v="1"/>
    <x v="1"/>
    <s v="Office Supplies"/>
    <x v="6"/>
    <s v="Small Box"/>
    <s v="Portfile® Personal File Boxes"/>
    <n v="0.59"/>
    <s v="United States"/>
    <x v="0"/>
    <x v="0"/>
    <x v="851"/>
    <n v="39530"/>
    <x v="173"/>
    <d v="2015-07-01T00:00:00"/>
    <x v="1827"/>
    <n v="18"/>
    <n v="300.67"/>
    <n v="87488"/>
    <n v="17.63"/>
    <x v="0"/>
  </r>
  <r>
    <n v="3128"/>
    <s v="Cathy Burgess"/>
    <x v="2"/>
    <n v="0.08"/>
    <n v="3.69"/>
    <n v="2.5"/>
    <x v="1"/>
    <x v="0"/>
    <s v="Office Supplies"/>
    <x v="15"/>
    <s v="Small Box"/>
    <s v="Colored Envelopes"/>
    <n v="0.39"/>
    <s v="United States"/>
    <x v="0"/>
    <x v="17"/>
    <x v="852"/>
    <n v="71109"/>
    <x v="173"/>
    <d v="2015-06-30T00:00:00"/>
    <x v="1828"/>
    <n v="9"/>
    <n v="31.98"/>
    <n v="89810"/>
    <n v="3.61"/>
    <x v="0"/>
  </r>
  <r>
    <n v="3176"/>
    <s v="Jackie McCullough"/>
    <x v="2"/>
    <n v="0.02"/>
    <n v="58.14"/>
    <n v="36.61"/>
    <x v="0"/>
    <x v="1"/>
    <s v="Furniture"/>
    <x v="10"/>
    <s v="Jumbo Box"/>
    <s v="O'Sullivan 3-Shelf Heavy-Duty Bookcases"/>
    <n v="0.61"/>
    <s v="United States"/>
    <x v="0"/>
    <x v="12"/>
    <x v="690"/>
    <n v="32216"/>
    <x v="173"/>
    <d v="2015-07-01T00:00:00"/>
    <x v="1829"/>
    <n v="22"/>
    <n v="1358.02"/>
    <n v="90821"/>
    <n v="58.12"/>
    <x v="0"/>
  </r>
  <r>
    <n v="3176"/>
    <s v="Jackie McCullough"/>
    <x v="2"/>
    <n v="0.03"/>
    <n v="15.57"/>
    <n v="1.39"/>
    <x v="1"/>
    <x v="1"/>
    <s v="Office Supplies"/>
    <x v="15"/>
    <s v="Small Box"/>
    <s v="Park Ridge™ Embossed Executive Business Envelopes"/>
    <n v="0.38"/>
    <s v="United States"/>
    <x v="0"/>
    <x v="12"/>
    <x v="690"/>
    <n v="32216"/>
    <x v="173"/>
    <d v="2015-07-01T00:00:00"/>
    <x v="1830"/>
    <n v="22"/>
    <n v="358.84"/>
    <n v="90821"/>
    <n v="15.540000000000001"/>
    <x v="0"/>
  </r>
  <r>
    <n v="447"/>
    <s v="Valerie Moon"/>
    <x v="3"/>
    <n v="0.04"/>
    <n v="130.97999999999999"/>
    <n v="30"/>
    <x v="0"/>
    <x v="3"/>
    <s v="Furniture"/>
    <x v="9"/>
    <s v="Jumbo Drum"/>
    <s v="Office Star - Contemporary Task Swivel chair with 2-way adjustable arms, Plum"/>
    <n v="0.78"/>
    <s v="United States"/>
    <x v="1"/>
    <x v="7"/>
    <x v="465"/>
    <n v="55113"/>
    <x v="173"/>
    <d v="2015-06-28T00:00:00"/>
    <x v="1831"/>
    <n v="1"/>
    <n v="159.51"/>
    <n v="90449"/>
    <n v="130.94"/>
    <x v="1"/>
  </r>
  <r>
    <n v="447"/>
    <s v="Valerie Moon"/>
    <x v="3"/>
    <n v="0.05"/>
    <n v="200.99"/>
    <n v="4.2"/>
    <x v="1"/>
    <x v="3"/>
    <s v="Technology"/>
    <x v="12"/>
    <s v="Small Box"/>
    <s v="2160i"/>
    <n v="0.59"/>
    <s v="United States"/>
    <x v="1"/>
    <x v="7"/>
    <x v="465"/>
    <n v="55113"/>
    <x v="173"/>
    <d v="2015-06-25T00:00:00"/>
    <x v="1832"/>
    <n v="11"/>
    <n v="1838.85"/>
    <n v="90449"/>
    <n v="200.94"/>
    <x v="1"/>
  </r>
  <r>
    <n v="1419"/>
    <s v="Brooke Lancaster"/>
    <x v="3"/>
    <n v="0.01"/>
    <n v="124.49"/>
    <n v="51.94"/>
    <x v="0"/>
    <x v="0"/>
    <s v="Furniture"/>
    <x v="0"/>
    <s v="Jumbo Box"/>
    <s v="Bevis 36 x 72 Conference Tables"/>
    <n v="0.63"/>
    <s v="United States"/>
    <x v="1"/>
    <x v="2"/>
    <x v="580"/>
    <n v="47905"/>
    <x v="173"/>
    <d v="2015-06-26T00:00:00"/>
    <x v="1833"/>
    <n v="18"/>
    <n v="2376.12"/>
    <n v="90540"/>
    <n v="124.47999999999999"/>
    <x v="1"/>
  </r>
  <r>
    <n v="1442"/>
    <s v="Rodney Field"/>
    <x v="3"/>
    <n v="0.04"/>
    <n v="177.98"/>
    <n v="0.99"/>
    <x v="1"/>
    <x v="3"/>
    <s v="Office Supplies"/>
    <x v="8"/>
    <s v="Small Box"/>
    <s v="Kensington 7 Outlet MasterPiece Power Center"/>
    <n v="0.56000000000000005"/>
    <s v="United States"/>
    <x v="1"/>
    <x v="6"/>
    <x v="232"/>
    <n v="65807"/>
    <x v="173"/>
    <d v="2015-06-27T00:00:00"/>
    <x v="1834"/>
    <n v="15"/>
    <n v="2767.95"/>
    <n v="89076"/>
    <n v="177.94"/>
    <x v="1"/>
  </r>
  <r>
    <n v="2903"/>
    <s v="Frances Powers"/>
    <x v="3"/>
    <n v="0.06"/>
    <n v="70.89"/>
    <n v="89.3"/>
    <x v="0"/>
    <x v="0"/>
    <s v="Furniture"/>
    <x v="0"/>
    <s v="Jumbo Box"/>
    <s v="KI Conference Tables"/>
    <n v="0.72"/>
    <s v="United States"/>
    <x v="3"/>
    <x v="27"/>
    <x v="853"/>
    <n v="43068"/>
    <x v="173"/>
    <d v="2015-06-25T00:00:00"/>
    <x v="1835"/>
    <n v="6"/>
    <n v="364.26"/>
    <n v="87374"/>
    <n v="70.83"/>
    <x v="3"/>
  </r>
  <r>
    <n v="3261"/>
    <s v="Steven Long"/>
    <x v="3"/>
    <n v="7.0000000000000007E-2"/>
    <n v="105.34"/>
    <n v="24.49"/>
    <x v="2"/>
    <x v="1"/>
    <s v="Furniture"/>
    <x v="11"/>
    <s v="Large Box"/>
    <s v="Deflect-o DuraMat Antistatic Studded Beveled Mat for Medium Pile Carpeting"/>
    <n v="0.61"/>
    <s v="United States"/>
    <x v="1"/>
    <x v="25"/>
    <x v="854"/>
    <n v="49221"/>
    <x v="173"/>
    <d v="2015-06-26T00:00:00"/>
    <x v="1836"/>
    <n v="10"/>
    <n v="1029.96"/>
    <n v="90296"/>
    <n v="105.27000000000001"/>
    <x v="1"/>
  </r>
  <r>
    <n v="2197"/>
    <s v="Karen O'Donnell"/>
    <x v="0"/>
    <n v="0.08"/>
    <n v="100.97"/>
    <n v="7.18"/>
    <x v="1"/>
    <x v="0"/>
    <s v="Technology"/>
    <x v="1"/>
    <s v="Small Box"/>
    <s v="Gyration Ultra Cordless Optical Suite"/>
    <n v="0.46"/>
    <s v="United States"/>
    <x v="3"/>
    <x v="11"/>
    <x v="529"/>
    <n v="11756"/>
    <x v="174"/>
    <d v="2015-06-27T00:00:00"/>
    <x v="1837"/>
    <n v="7"/>
    <n v="650.25"/>
    <n v="89176"/>
    <n v="100.89"/>
    <x v="3"/>
  </r>
  <r>
    <n v="2197"/>
    <s v="Karen O'Donnell"/>
    <x v="0"/>
    <n v="0"/>
    <n v="13.4"/>
    <n v="4.95"/>
    <x v="1"/>
    <x v="0"/>
    <s v="Furniture"/>
    <x v="11"/>
    <s v="Small Pack"/>
    <s v="Electrix 20W Halogen Replacement Bulb for Zoom-In Desk Lamp"/>
    <n v="0.37"/>
    <s v="United States"/>
    <x v="3"/>
    <x v="11"/>
    <x v="529"/>
    <n v="11756"/>
    <x v="174"/>
    <d v="2015-06-27T00:00:00"/>
    <x v="1838"/>
    <n v="19"/>
    <n v="272.12"/>
    <n v="89176"/>
    <n v="13.4"/>
    <x v="3"/>
  </r>
  <r>
    <n v="2062"/>
    <s v="Alfred Singh"/>
    <x v="2"/>
    <n v="0.04"/>
    <n v="291.73"/>
    <n v="48.8"/>
    <x v="0"/>
    <x v="3"/>
    <s v="Furniture"/>
    <x v="9"/>
    <s v="Jumbo Drum"/>
    <s v="Hon 4070 Series Pagoda™ Armless Upholstered Stacking Chairs"/>
    <n v="0.56000000000000005"/>
    <s v="United States"/>
    <x v="0"/>
    <x v="21"/>
    <x v="228"/>
    <n v="23111"/>
    <x v="174"/>
    <d v="2015-06-30T00:00:00"/>
    <x v="1839"/>
    <n v="22"/>
    <n v="6676.61"/>
    <n v="87148"/>
    <n v="291.69"/>
    <x v="0"/>
  </r>
  <r>
    <n v="2587"/>
    <s v="Eugene H Walsh"/>
    <x v="3"/>
    <n v="0.02"/>
    <n v="22.72"/>
    <n v="8.99"/>
    <x v="1"/>
    <x v="2"/>
    <s v="Furniture"/>
    <x v="11"/>
    <s v="Small Pack"/>
    <s v="Executive Impressions 14&quot; Two-Color Numerals Wall Clock"/>
    <n v="0.44"/>
    <s v="United States"/>
    <x v="1"/>
    <x v="30"/>
    <x v="396"/>
    <n v="54220"/>
    <x v="174"/>
    <d v="2015-06-26T00:00:00"/>
    <x v="1840"/>
    <n v="12"/>
    <n v="289.88"/>
    <n v="91167"/>
    <n v="22.7"/>
    <x v="1"/>
  </r>
  <r>
    <n v="1380"/>
    <s v="Jeanne Walker"/>
    <x v="2"/>
    <n v="0.05"/>
    <n v="2.89"/>
    <n v="0.5"/>
    <x v="1"/>
    <x v="2"/>
    <s v="Office Supplies"/>
    <x v="13"/>
    <s v="Small Box"/>
    <s v="Avery 498"/>
    <n v="0.38"/>
    <s v="United States"/>
    <x v="3"/>
    <x v="47"/>
    <x v="535"/>
    <n v="3801"/>
    <x v="175"/>
    <d v="2015-07-03T00:00:00"/>
    <x v="1841"/>
    <n v="9"/>
    <n v="26.18"/>
    <n v="88213"/>
    <n v="2.8400000000000003"/>
    <x v="3"/>
  </r>
  <r>
    <n v="936"/>
    <s v="Robyn Garner"/>
    <x v="3"/>
    <n v="0.05"/>
    <n v="5.98"/>
    <n v="5.46"/>
    <x v="1"/>
    <x v="3"/>
    <s v="Office Supplies"/>
    <x v="7"/>
    <s v="Small Box"/>
    <s v="Xerox 1983"/>
    <n v="0.36"/>
    <s v="United States"/>
    <x v="2"/>
    <x v="8"/>
    <x v="336"/>
    <n v="92374"/>
    <x v="175"/>
    <d v="2015-06-27T00:00:00"/>
    <x v="1842"/>
    <n v="17"/>
    <n v="104.95"/>
    <n v="90589"/>
    <n v="5.9300000000000006"/>
    <x v="2"/>
  </r>
  <r>
    <n v="937"/>
    <s v="Kelly Shaw"/>
    <x v="3"/>
    <n v="0.01"/>
    <n v="65.989999999999995"/>
    <n v="3.99"/>
    <x v="1"/>
    <x v="3"/>
    <s v="Technology"/>
    <x v="12"/>
    <s v="Small Box"/>
    <s v="StarTAC 7760"/>
    <n v="0.59"/>
    <s v="United States"/>
    <x v="2"/>
    <x v="8"/>
    <x v="259"/>
    <n v="90278"/>
    <x v="175"/>
    <d v="2015-06-28T00:00:00"/>
    <x v="1843"/>
    <n v="3"/>
    <n v="166.59"/>
    <n v="90589"/>
    <n v="65.97999999999999"/>
    <x v="2"/>
  </r>
  <r>
    <n v="2617"/>
    <s v="Gerald Crabtree"/>
    <x v="3"/>
    <n v="0.1"/>
    <n v="3.25"/>
    <n v="49"/>
    <x v="1"/>
    <x v="3"/>
    <s v="Office Supplies"/>
    <x v="8"/>
    <s v="Large Box"/>
    <s v="Bravo II™ Megaboss® 12-Amp Hard Body Upright, Replacement Belts, 2 Belts per Pack"/>
    <n v="0.56000000000000005"/>
    <s v="United States"/>
    <x v="1"/>
    <x v="46"/>
    <x v="855"/>
    <n v="57401"/>
    <x v="175"/>
    <d v="2015-06-28T00:00:00"/>
    <x v="1844"/>
    <n v="6"/>
    <n v="40.69"/>
    <n v="91496"/>
    <n v="3.15"/>
    <x v="1"/>
  </r>
  <r>
    <n v="2987"/>
    <s v="Natalie Watts"/>
    <x v="0"/>
    <n v="0.09"/>
    <n v="100.98"/>
    <n v="35.840000000000003"/>
    <x v="0"/>
    <x v="2"/>
    <s v="Furniture"/>
    <x v="10"/>
    <s v="Jumbo Box"/>
    <s v="Bush Westfield Collection Bookcases, Fully Assembled"/>
    <n v="0.62"/>
    <s v="United States"/>
    <x v="1"/>
    <x v="20"/>
    <x v="856"/>
    <n v="50265"/>
    <x v="176"/>
    <d v="2015-06-28T00:00:00"/>
    <x v="1845"/>
    <n v="17"/>
    <n v="1700.38"/>
    <n v="91180"/>
    <n v="100.89"/>
    <x v="1"/>
  </r>
  <r>
    <n v="2987"/>
    <s v="Natalie Watts"/>
    <x v="0"/>
    <n v="0.1"/>
    <n v="5.78"/>
    <n v="7.96"/>
    <x v="1"/>
    <x v="2"/>
    <s v="Office Supplies"/>
    <x v="7"/>
    <s v="Small Box"/>
    <s v="Xerox 196"/>
    <n v="0.36"/>
    <s v="United States"/>
    <x v="1"/>
    <x v="20"/>
    <x v="856"/>
    <n v="50265"/>
    <x v="176"/>
    <d v="2015-06-28T00:00:00"/>
    <x v="1846"/>
    <n v="6"/>
    <n v="35.96"/>
    <n v="91180"/>
    <n v="5.6800000000000006"/>
    <x v="1"/>
  </r>
  <r>
    <n v="3209"/>
    <s v="Elsie Floyd"/>
    <x v="0"/>
    <n v="0.03"/>
    <n v="4.9800000000000004"/>
    <n v="4.62"/>
    <x v="2"/>
    <x v="3"/>
    <s v="Technology"/>
    <x v="1"/>
    <s v="Small Pack"/>
    <s v="Imation 3.5&quot;, DISKETTE 44766 HGHLD3.52HD/FM, 10/Pack"/>
    <n v="0.64"/>
    <s v="United States"/>
    <x v="2"/>
    <x v="8"/>
    <x v="857"/>
    <n v="90210"/>
    <x v="176"/>
    <d v="2015-06-29T00:00:00"/>
    <x v="1847"/>
    <n v="8"/>
    <n v="44.24"/>
    <n v="90739"/>
    <n v="4.95"/>
    <x v="2"/>
  </r>
  <r>
    <n v="1357"/>
    <s v="Marguerite Yu"/>
    <x v="1"/>
    <n v="7.0000000000000007E-2"/>
    <n v="119.99"/>
    <n v="16.8"/>
    <x v="0"/>
    <x v="2"/>
    <s v="Technology"/>
    <x v="3"/>
    <s v="Jumbo Box"/>
    <s v="Epson C62 Color Inkjet Printer"/>
    <n v="0.35"/>
    <s v="United States"/>
    <x v="1"/>
    <x v="18"/>
    <x v="786"/>
    <n v="78596"/>
    <x v="176"/>
    <d v="2015-06-30T00:00:00"/>
    <x v="1848"/>
    <n v="15"/>
    <n v="1748.69"/>
    <n v="88185"/>
    <n v="119.92"/>
    <x v="1"/>
  </r>
  <r>
    <n v="1733"/>
    <s v="Nina Horne Kelly"/>
    <x v="1"/>
    <n v="0.02"/>
    <n v="30.98"/>
    <n v="17.079999999999998"/>
    <x v="1"/>
    <x v="0"/>
    <s v="Office Supplies"/>
    <x v="7"/>
    <s v="Small Box"/>
    <s v="Xerox 197"/>
    <n v="0.4"/>
    <s v="United States"/>
    <x v="3"/>
    <x v="31"/>
    <x v="82"/>
    <n v="20012"/>
    <x v="176"/>
    <d v="2015-06-29T00:00:00"/>
    <x v="1849"/>
    <n v="13"/>
    <n v="438.25"/>
    <n v="59937"/>
    <n v="30.96"/>
    <x v="3"/>
  </r>
  <r>
    <n v="1735"/>
    <s v="Eric West"/>
    <x v="1"/>
    <n v="0.02"/>
    <n v="30.98"/>
    <n v="17.079999999999998"/>
    <x v="1"/>
    <x v="0"/>
    <s v="Office Supplies"/>
    <x v="7"/>
    <s v="Small Box"/>
    <s v="Xerox 197"/>
    <n v="0.4"/>
    <s v="United States"/>
    <x v="3"/>
    <x v="11"/>
    <x v="858"/>
    <n v="11550"/>
    <x v="176"/>
    <d v="2015-06-29T00:00:00"/>
    <x v="1850"/>
    <n v="3"/>
    <n v="101.13"/>
    <n v="88444"/>
    <n v="30.96"/>
    <x v="3"/>
  </r>
  <r>
    <n v="1191"/>
    <s v="John Morse"/>
    <x v="2"/>
    <n v="0.03"/>
    <n v="28.53"/>
    <n v="1.49"/>
    <x v="1"/>
    <x v="0"/>
    <s v="Office Supplies"/>
    <x v="5"/>
    <s v="Small Box"/>
    <s v="Lock-Up Easel 'Spel-Binder'"/>
    <n v="0.38"/>
    <s v="United States"/>
    <x v="3"/>
    <x v="22"/>
    <x v="859"/>
    <n v="6050"/>
    <x v="176"/>
    <d v="2015-07-01T00:00:00"/>
    <x v="1851"/>
    <n v="3"/>
    <n v="88.84"/>
    <n v="87587"/>
    <n v="28.5"/>
    <x v="3"/>
  </r>
  <r>
    <n v="1193"/>
    <s v="Louis Parrish"/>
    <x v="2"/>
    <n v="0.09"/>
    <n v="49.99"/>
    <n v="19.989999999999998"/>
    <x v="1"/>
    <x v="0"/>
    <s v="Technology"/>
    <x v="1"/>
    <s v="Small Box"/>
    <s v="Zoom V.92 USB External Faxmodem"/>
    <n v="0.41"/>
    <s v="United States"/>
    <x v="3"/>
    <x v="31"/>
    <x v="82"/>
    <n v="20016"/>
    <x v="176"/>
    <d v="2015-06-30T00:00:00"/>
    <x v="1852"/>
    <n v="48"/>
    <n v="2373.3200000000002"/>
    <n v="11206"/>
    <n v="49.9"/>
    <x v="3"/>
  </r>
  <r>
    <n v="1193"/>
    <s v="Louis Parrish"/>
    <x v="2"/>
    <n v="0.03"/>
    <n v="28.53"/>
    <n v="1.49"/>
    <x v="1"/>
    <x v="0"/>
    <s v="Office Supplies"/>
    <x v="5"/>
    <s v="Small Box"/>
    <s v="Lock-Up Easel 'Spel-Binder'"/>
    <n v="0.38"/>
    <s v="United States"/>
    <x v="3"/>
    <x v="31"/>
    <x v="82"/>
    <n v="20016"/>
    <x v="176"/>
    <d v="2015-07-01T00:00:00"/>
    <x v="1853"/>
    <n v="11"/>
    <n v="325.73"/>
    <n v="11206"/>
    <n v="28.5"/>
    <x v="3"/>
  </r>
  <r>
    <n v="1203"/>
    <s v="Judy Merritt"/>
    <x v="2"/>
    <n v="0.09"/>
    <n v="49.99"/>
    <n v="19.989999999999998"/>
    <x v="1"/>
    <x v="0"/>
    <s v="Technology"/>
    <x v="1"/>
    <s v="Small Box"/>
    <s v="Zoom V.92 USB External Faxmodem"/>
    <n v="0.41"/>
    <s v="United States"/>
    <x v="3"/>
    <x v="40"/>
    <x v="145"/>
    <n v="2920"/>
    <x v="176"/>
    <d v="2015-06-30T00:00:00"/>
    <x v="1854"/>
    <n v="12"/>
    <n v="593.33000000000004"/>
    <n v="87587"/>
    <n v="49.9"/>
    <x v="3"/>
  </r>
  <r>
    <n v="2801"/>
    <s v="Jimmy Wang"/>
    <x v="2"/>
    <n v="0"/>
    <n v="17.52"/>
    <n v="8.17"/>
    <x v="1"/>
    <x v="2"/>
    <s v="Office Supplies"/>
    <x v="8"/>
    <s v="Medium Box"/>
    <s v="Bionaire 99.97% HEPA Air Cleaner"/>
    <n v="0.5"/>
    <s v="United States"/>
    <x v="2"/>
    <x v="41"/>
    <x v="485"/>
    <n v="85224"/>
    <x v="176"/>
    <d v="2015-07-03T00:00:00"/>
    <x v="1855"/>
    <n v="15"/>
    <n v="284.33999999999997"/>
    <n v="91049"/>
    <n v="17.52"/>
    <x v="2"/>
  </r>
  <r>
    <n v="3226"/>
    <s v="Arthur Gold"/>
    <x v="4"/>
    <n v="0.06"/>
    <n v="22.24"/>
    <n v="1.99"/>
    <x v="1"/>
    <x v="0"/>
    <s v="Technology"/>
    <x v="1"/>
    <s v="Small Pack"/>
    <s v="Verbatim DVD-R, 3.95GB, SR, Mitsubishi Branded, Jewel"/>
    <n v="0.43"/>
    <s v="United States"/>
    <x v="0"/>
    <x v="34"/>
    <x v="120"/>
    <n v="37075"/>
    <x v="176"/>
    <d v="2015-06-30T00:00:00"/>
    <x v="1856"/>
    <n v="12"/>
    <n v="255.88"/>
    <n v="86509"/>
    <n v="22.18"/>
    <x v="0"/>
  </r>
  <r>
    <n v="2448"/>
    <s v="Melanie Morrow"/>
    <x v="1"/>
    <n v="0.09"/>
    <n v="6.48"/>
    <n v="7.03"/>
    <x v="1"/>
    <x v="1"/>
    <s v="Office Supplies"/>
    <x v="7"/>
    <s v="Small Box"/>
    <s v="Xerox 214"/>
    <n v="0.37"/>
    <s v="United States"/>
    <x v="1"/>
    <x v="7"/>
    <x v="24"/>
    <n v="55410"/>
    <x v="177"/>
    <d v="2015-07-01T00:00:00"/>
    <x v="1857"/>
    <n v="16"/>
    <n v="96.96"/>
    <n v="87790"/>
    <n v="6.3900000000000006"/>
    <x v="1"/>
  </r>
  <r>
    <n v="3374"/>
    <s v="Jamie Ward"/>
    <x v="1"/>
    <n v="0.05"/>
    <n v="73.98"/>
    <n v="12.14"/>
    <x v="1"/>
    <x v="2"/>
    <s v="Technology"/>
    <x v="1"/>
    <s v="Small Box"/>
    <s v="Keytronic 105-Key Spanish Keyboard"/>
    <n v="0.67"/>
    <s v="United States"/>
    <x v="3"/>
    <x v="36"/>
    <x v="783"/>
    <n v="21113"/>
    <x v="177"/>
    <d v="2015-06-30T00:00:00"/>
    <x v="1858"/>
    <n v="8"/>
    <n v="600.4"/>
    <n v="87474"/>
    <n v="73.930000000000007"/>
    <x v="3"/>
  </r>
  <r>
    <n v="3374"/>
    <s v="Jamie Ward"/>
    <x v="1"/>
    <n v="0"/>
    <n v="5.98"/>
    <n v="7.15"/>
    <x v="1"/>
    <x v="2"/>
    <s v="Office Supplies"/>
    <x v="7"/>
    <s v="Small Box"/>
    <s v="Universal Premium White Copier/Laser Paper (20Lb. and 87 Bright)"/>
    <n v="0.36"/>
    <s v="United States"/>
    <x v="3"/>
    <x v="36"/>
    <x v="783"/>
    <n v="21113"/>
    <x v="177"/>
    <d v="2015-07-01T00:00:00"/>
    <x v="1859"/>
    <n v="5"/>
    <n v="34.25"/>
    <n v="87474"/>
    <n v="5.98"/>
    <x v="3"/>
  </r>
  <r>
    <n v="3374"/>
    <s v="Jamie Ward"/>
    <x v="1"/>
    <n v="0.09"/>
    <n v="3.57"/>
    <n v="4.17"/>
    <x v="1"/>
    <x v="2"/>
    <s v="Office Supplies"/>
    <x v="2"/>
    <s v="Small Pack"/>
    <s v="Barrel Sharpener"/>
    <n v="0.59"/>
    <s v="United States"/>
    <x v="3"/>
    <x v="36"/>
    <x v="783"/>
    <n v="21113"/>
    <x v="177"/>
    <d v="2015-07-01T00:00:00"/>
    <x v="1860"/>
    <n v="9"/>
    <n v="31.45"/>
    <n v="87474"/>
    <n v="3.48"/>
    <x v="3"/>
  </r>
  <r>
    <n v="1502"/>
    <s v="Renee Huang"/>
    <x v="2"/>
    <n v="0.08"/>
    <n v="5.84"/>
    <n v="1"/>
    <x v="2"/>
    <x v="0"/>
    <s v="Office Supplies"/>
    <x v="2"/>
    <s v="Wrap Bag"/>
    <s v="Quartet Omega® Colored Chalk, 12/Pack"/>
    <n v="0.38"/>
    <s v="United States"/>
    <x v="0"/>
    <x v="12"/>
    <x v="698"/>
    <n v="33065"/>
    <x v="177"/>
    <d v="2015-07-03T00:00:00"/>
    <x v="1861"/>
    <n v="11"/>
    <n v="61.39"/>
    <n v="89194"/>
    <n v="5.76"/>
    <x v="0"/>
  </r>
  <r>
    <n v="1502"/>
    <s v="Renee Huang"/>
    <x v="2"/>
    <n v="0"/>
    <n v="205.99"/>
    <n v="8.99"/>
    <x v="1"/>
    <x v="0"/>
    <s v="Technology"/>
    <x v="12"/>
    <s v="Small Box"/>
    <s v="StarTAC 8000"/>
    <n v="0.6"/>
    <s v="United States"/>
    <x v="0"/>
    <x v="12"/>
    <x v="698"/>
    <n v="33065"/>
    <x v="177"/>
    <d v="2015-07-02T00:00:00"/>
    <x v="1862"/>
    <n v="13"/>
    <n v="2435.52"/>
    <n v="89194"/>
    <n v="205.99"/>
    <x v="0"/>
  </r>
  <r>
    <n v="1109"/>
    <s v="Dennis Welch"/>
    <x v="4"/>
    <n v="0.08"/>
    <n v="8.3699999999999992"/>
    <n v="10.16"/>
    <x v="1"/>
    <x v="1"/>
    <s v="Furniture"/>
    <x v="11"/>
    <s v="Large Box"/>
    <s v="Westinghouse Clip-On Gooseneck Lamps"/>
    <n v="0.59"/>
    <s v="United States"/>
    <x v="1"/>
    <x v="18"/>
    <x v="860"/>
    <n v="78041"/>
    <x v="177"/>
    <d v="2015-06-29T00:00:00"/>
    <x v="1863"/>
    <n v="13"/>
    <n v="108.99"/>
    <n v="86410"/>
    <n v="8.2899999999999991"/>
    <x v="1"/>
  </r>
  <r>
    <n v="1183"/>
    <s v="Becky O'Brien"/>
    <x v="3"/>
    <n v="0.04"/>
    <n v="35.99"/>
    <n v="3.3"/>
    <x v="1"/>
    <x v="2"/>
    <s v="Technology"/>
    <x v="12"/>
    <s v="Small Pack"/>
    <s v="Accessory9"/>
    <n v="0.39"/>
    <s v="United States"/>
    <x v="2"/>
    <x v="15"/>
    <x v="861"/>
    <n v="84663"/>
    <x v="177"/>
    <d v="2015-06-29T00:00:00"/>
    <x v="1864"/>
    <n v="9"/>
    <n v="266.95"/>
    <n v="86914"/>
    <n v="35.950000000000003"/>
    <x v="2"/>
  </r>
  <r>
    <n v="699"/>
    <s v="Jenny Gold"/>
    <x v="1"/>
    <n v="0.01"/>
    <n v="7.89"/>
    <n v="2.82"/>
    <x v="1"/>
    <x v="1"/>
    <s v="Office Supplies"/>
    <x v="14"/>
    <s v="Wrap Bag"/>
    <s v="Staples Vinyl Coated Paper Clips, 800/Box"/>
    <n v="0.4"/>
    <s v="United States"/>
    <x v="2"/>
    <x v="8"/>
    <x v="10"/>
    <n v="90041"/>
    <x v="178"/>
    <d v="2015-07-01T00:00:00"/>
    <x v="1865"/>
    <n v="32"/>
    <n v="274.26"/>
    <n v="36647"/>
    <n v="7.88"/>
    <x v="2"/>
  </r>
  <r>
    <n v="699"/>
    <s v="Jenny Gold"/>
    <x v="1"/>
    <n v="0.09"/>
    <n v="3.68"/>
    <n v="1.32"/>
    <x v="1"/>
    <x v="1"/>
    <s v="Office Supplies"/>
    <x v="16"/>
    <s v="Wrap Bag"/>
    <s v="*Staples* vLetter Openers, 2/Pack"/>
    <n v="0.83"/>
    <s v="United States"/>
    <x v="2"/>
    <x v="8"/>
    <x v="10"/>
    <n v="90041"/>
    <x v="178"/>
    <d v="2015-07-01T00:00:00"/>
    <x v="1866"/>
    <n v="24"/>
    <n v="83.16"/>
    <n v="36647"/>
    <n v="3.5900000000000003"/>
    <x v="2"/>
  </r>
  <r>
    <n v="699"/>
    <s v="Jenny Gold"/>
    <x v="1"/>
    <n v="0.1"/>
    <n v="9.7100000000000009"/>
    <n v="9.4499999999999993"/>
    <x v="1"/>
    <x v="1"/>
    <s v="Office Supplies"/>
    <x v="6"/>
    <s v="Small Box"/>
    <s v="Filing/Storage Totes and Swivel Casters"/>
    <n v="0.6"/>
    <s v="United States"/>
    <x v="2"/>
    <x v="8"/>
    <x v="10"/>
    <n v="90041"/>
    <x v="178"/>
    <d v="2015-07-03T00:00:00"/>
    <x v="1867"/>
    <n v="27"/>
    <n v="261.93"/>
    <n v="36647"/>
    <n v="9.6100000000000012"/>
    <x v="2"/>
  </r>
  <r>
    <n v="702"/>
    <s v="Kelly O'Connor"/>
    <x v="1"/>
    <n v="0.01"/>
    <n v="7.89"/>
    <n v="2.82"/>
    <x v="1"/>
    <x v="1"/>
    <s v="Office Supplies"/>
    <x v="14"/>
    <s v="Wrap Bag"/>
    <s v="Staples Vinyl Coated Paper Clips, 800/Box"/>
    <n v="0.4"/>
    <s v="United States"/>
    <x v="2"/>
    <x v="8"/>
    <x v="652"/>
    <n v="95404"/>
    <x v="178"/>
    <d v="2015-07-01T00:00:00"/>
    <x v="1868"/>
    <n v="8"/>
    <n v="68.56"/>
    <n v="87979"/>
    <n v="7.88"/>
    <x v="2"/>
  </r>
  <r>
    <n v="702"/>
    <s v="Kelly O'Connor"/>
    <x v="1"/>
    <n v="0.09"/>
    <n v="3.68"/>
    <n v="1.32"/>
    <x v="1"/>
    <x v="1"/>
    <s v="Office Supplies"/>
    <x v="16"/>
    <s v="Wrap Bag"/>
    <s v="*Staples* vLetter Openers, 2/Pack"/>
    <n v="0.83"/>
    <s v="United States"/>
    <x v="2"/>
    <x v="8"/>
    <x v="652"/>
    <n v="95404"/>
    <x v="178"/>
    <d v="2015-07-01T00:00:00"/>
    <x v="1869"/>
    <n v="6"/>
    <n v="20.79"/>
    <n v="87979"/>
    <n v="3.5900000000000003"/>
    <x v="2"/>
  </r>
  <r>
    <n v="702"/>
    <s v="Kelly O'Connor"/>
    <x v="1"/>
    <n v="0.1"/>
    <n v="9.7100000000000009"/>
    <n v="9.4499999999999993"/>
    <x v="1"/>
    <x v="1"/>
    <s v="Office Supplies"/>
    <x v="6"/>
    <s v="Small Box"/>
    <s v="Filing/Storage Totes and Swivel Casters"/>
    <n v="0.6"/>
    <s v="United States"/>
    <x v="2"/>
    <x v="8"/>
    <x v="652"/>
    <n v="95404"/>
    <x v="178"/>
    <d v="2015-07-03T00:00:00"/>
    <x v="1870"/>
    <n v="7"/>
    <n v="67.91"/>
    <n v="87979"/>
    <n v="9.6100000000000012"/>
    <x v="2"/>
  </r>
  <r>
    <n v="1307"/>
    <s v="Teresa Hill"/>
    <x v="2"/>
    <n v="0.04"/>
    <n v="8.33"/>
    <n v="1.99"/>
    <x v="1"/>
    <x v="0"/>
    <s v="Technology"/>
    <x v="1"/>
    <s v="Small Pack"/>
    <s v="80 Minute Slim Jewel Case CD-R , 10/Pack - Staples"/>
    <n v="0.52"/>
    <s v="United States"/>
    <x v="2"/>
    <x v="14"/>
    <x v="654"/>
    <n v="97420"/>
    <x v="178"/>
    <d v="2015-07-07T00:00:00"/>
    <x v="1871"/>
    <n v="16"/>
    <n v="131.26"/>
    <n v="91451"/>
    <n v="8.2900000000000009"/>
    <x v="2"/>
  </r>
  <r>
    <n v="2089"/>
    <s v="Annie Odom"/>
    <x v="2"/>
    <n v="0.06"/>
    <n v="38.06"/>
    <n v="4.5"/>
    <x v="1"/>
    <x v="3"/>
    <s v="Office Supplies"/>
    <x v="8"/>
    <s v="Small Box"/>
    <s v="Fellowes Superior 10 Outlet Split Surge Protector"/>
    <n v="0.56000000000000005"/>
    <s v="United States"/>
    <x v="3"/>
    <x v="11"/>
    <x v="862"/>
    <n v="10956"/>
    <x v="178"/>
    <d v="2015-07-06T00:00:00"/>
    <x v="1872"/>
    <n v="17"/>
    <n v="652.84"/>
    <n v="88348"/>
    <n v="38"/>
    <x v="3"/>
  </r>
  <r>
    <n v="2089"/>
    <s v="Annie Odom"/>
    <x v="2"/>
    <n v="0.08"/>
    <n v="599.99"/>
    <n v="24.49"/>
    <x v="1"/>
    <x v="3"/>
    <s v="Technology"/>
    <x v="4"/>
    <s v="Large Box"/>
    <s v="Hewlett Packard LaserJet 3310 Copier"/>
    <n v="0.37"/>
    <s v="United States"/>
    <x v="3"/>
    <x v="11"/>
    <x v="862"/>
    <n v="10956"/>
    <x v="178"/>
    <d v="2015-07-08T00:00:00"/>
    <x v="1873"/>
    <n v="22"/>
    <n v="12750.99"/>
    <n v="88348"/>
    <n v="599.91"/>
    <x v="3"/>
  </r>
  <r>
    <n v="2089"/>
    <s v="Annie Odom"/>
    <x v="2"/>
    <n v="0.1"/>
    <n v="3.98"/>
    <n v="2.97"/>
    <x v="2"/>
    <x v="3"/>
    <s v="Office Supplies"/>
    <x v="7"/>
    <s v="Wrap Bag"/>
    <s v="Unpadded Memo Slips"/>
    <n v="0.35"/>
    <s v="United States"/>
    <x v="3"/>
    <x v="11"/>
    <x v="862"/>
    <n v="10956"/>
    <x v="178"/>
    <d v="2015-07-04T00:00:00"/>
    <x v="1874"/>
    <n v="5"/>
    <n v="20.54"/>
    <n v="88348"/>
    <n v="3.88"/>
    <x v="3"/>
  </r>
  <r>
    <n v="2882"/>
    <s v="Andrew Gonzalez"/>
    <x v="2"/>
    <n v="0.05"/>
    <n v="63.94"/>
    <n v="14.48"/>
    <x v="2"/>
    <x v="1"/>
    <s v="Furniture"/>
    <x v="11"/>
    <s v="Small Box"/>
    <s v="Howard Miller 16&quot; Diameter Gallery Wall Clock"/>
    <n v="0.46"/>
    <s v="United States"/>
    <x v="0"/>
    <x v="9"/>
    <x v="170"/>
    <n v="28206"/>
    <x v="178"/>
    <d v="2015-07-07T00:00:00"/>
    <x v="1875"/>
    <n v="21"/>
    <n v="1336.35"/>
    <n v="40224"/>
    <n v="63.89"/>
    <x v="0"/>
  </r>
  <r>
    <n v="2885"/>
    <s v="Gary Frazier"/>
    <x v="2"/>
    <n v="0.05"/>
    <n v="63.94"/>
    <n v="14.48"/>
    <x v="2"/>
    <x v="1"/>
    <s v="Furniture"/>
    <x v="11"/>
    <s v="Small Box"/>
    <s v="Howard Miller 16&quot; Diameter Gallery Wall Clock"/>
    <n v="0.46"/>
    <s v="United States"/>
    <x v="3"/>
    <x v="27"/>
    <x v="863"/>
    <n v="44133"/>
    <x v="178"/>
    <d v="2015-07-07T00:00:00"/>
    <x v="1876"/>
    <n v="5"/>
    <n v="318.18"/>
    <n v="87634"/>
    <n v="63.89"/>
    <x v="3"/>
  </r>
  <r>
    <n v="1384"/>
    <s v="George McLamb"/>
    <x v="3"/>
    <n v="7.0000000000000007E-2"/>
    <n v="11.29"/>
    <n v="5.03"/>
    <x v="1"/>
    <x v="1"/>
    <s v="Office Supplies"/>
    <x v="6"/>
    <s v="Small Box"/>
    <s v="X-Rack™ File for Hanging Folders"/>
    <n v="0.59"/>
    <s v="United States"/>
    <x v="0"/>
    <x v="21"/>
    <x v="780"/>
    <n v="22304"/>
    <x v="178"/>
    <d v="2015-07-02T00:00:00"/>
    <x v="1877"/>
    <n v="11"/>
    <n v="123.18"/>
    <n v="89407"/>
    <n v="11.219999999999999"/>
    <x v="0"/>
  </r>
  <r>
    <n v="1472"/>
    <s v="Tommy Ellis Ritchie"/>
    <x v="3"/>
    <n v="0.02"/>
    <n v="30.98"/>
    <n v="6.5"/>
    <x v="2"/>
    <x v="2"/>
    <s v="Technology"/>
    <x v="1"/>
    <s v="Small Box"/>
    <s v="Logitech Internet Navigator Keyboard"/>
    <n v="0.79"/>
    <s v="United States"/>
    <x v="3"/>
    <x v="27"/>
    <x v="765"/>
    <n v="44145"/>
    <x v="178"/>
    <d v="2015-07-01T00:00:00"/>
    <x v="1878"/>
    <n v="17"/>
    <n v="552.89"/>
    <n v="87078"/>
    <n v="30.96"/>
    <x v="3"/>
  </r>
  <r>
    <n v="2276"/>
    <s v="Dennis Block Richardson"/>
    <x v="3"/>
    <n v="0.01"/>
    <n v="195.99"/>
    <n v="8.99"/>
    <x v="1"/>
    <x v="1"/>
    <s v="Technology"/>
    <x v="12"/>
    <s v="Small Box"/>
    <s v="T28 WORLD"/>
    <n v="0.6"/>
    <s v="United States"/>
    <x v="3"/>
    <x v="11"/>
    <x v="864"/>
    <n v="14304"/>
    <x v="178"/>
    <d v="2015-06-30T00:00:00"/>
    <x v="1879"/>
    <n v="22"/>
    <n v="3846.06"/>
    <n v="91502"/>
    <n v="195.98000000000002"/>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22016BC-B7E7-4C0D-99E9-D603DC39ECFC}"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5" firstHeaderRow="1" firstDataRow="1" firstDataCol="1"/>
  <pivotFields count="2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numFmtId="14" showAll="0"/>
    <pivotField showAll="0"/>
    <pivotField showAll="0"/>
    <pivotField dataField="1" showAll="0"/>
    <pivotField showAll="0"/>
    <pivotField showAll="0"/>
    <pivotField showAll="0">
      <items count="5">
        <item h="1" x="1"/>
        <item h="1" x="3"/>
        <item h="1" x="0"/>
        <item x="2"/>
        <item t="default"/>
      </items>
    </pivotField>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h="1" sd="0" x="0"/>
        <item h="1" sd="0" x="1"/>
        <item h="1" sd="0" x="2"/>
        <item h="1" sd="0" x="3"/>
        <item h="1" sd="0" x="4"/>
        <item sd="0" x="5"/>
        <item h="1" sd="0" x="6"/>
        <item h="1" sd="0" x="7"/>
        <item h="1" sd="0" x="8"/>
        <item h="1" sd="0" x="9"/>
        <item h="1" sd="0" x="10"/>
        <item h="1" sd="0" x="11"/>
        <item h="1" sd="0" x="12"/>
        <item h="1" sd="0" x="13"/>
        <item t="default"/>
      </items>
    </pivotField>
  </pivotFields>
  <rowFields count="1">
    <field x="27"/>
  </rowFields>
  <rowItems count="2">
    <i>
      <x v="5"/>
    </i>
    <i t="grand">
      <x/>
    </i>
  </rowItems>
  <colItems count="1">
    <i/>
  </colItems>
  <dataFields count="1">
    <dataField name="Sum of Sales" fld="22"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7075669-E69C-4A63-A575-0ED7F3D461D3}"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A3:B29" firstHeaderRow="1" firstDataRow="1" firstDataCol="1"/>
  <pivotFields count="2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numFmtId="14" showAll="0"/>
    <pivotField showAll="0"/>
    <pivotField showAll="0"/>
    <pivotField dataField="1" showAll="0"/>
    <pivotField showAll="0"/>
    <pivotField showAll="0"/>
    <pivotField showAll="0">
      <items count="5">
        <item h="1" x="1"/>
        <item h="1" x="3"/>
        <item h="1" x="0"/>
        <item x="2"/>
        <item t="default"/>
      </items>
    </pivotField>
    <pivotField axis="axisRow" showAll="0" defaultSubtotal="0">
      <items count="36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s>
    </pivotField>
    <pivotField showAll="0" defaultSubtotal="0">
      <items count="14">
        <item h="1" sd="0" x="0"/>
        <item h="1" sd="0" x="1"/>
        <item h="1" sd="0" x="2"/>
        <item h="1" sd="0" x="3"/>
        <item h="1" sd="0" x="4"/>
        <item sd="0" x="5"/>
        <item h="1" sd="0" x="6"/>
        <item h="1" sd="0" x="7"/>
        <item h="1" sd="0" x="8"/>
        <item h="1" sd="0" x="9"/>
        <item h="1" sd="0" x="10"/>
        <item h="1" sd="0" x="11"/>
        <item h="1" sd="0" x="12"/>
        <item h="1" sd="0" x="13"/>
      </items>
    </pivotField>
  </pivotFields>
  <rowFields count="1">
    <field x="26"/>
  </rowFields>
  <rowItems count="26">
    <i>
      <x v="122"/>
    </i>
    <i>
      <x v="123"/>
    </i>
    <i>
      <x v="124"/>
    </i>
    <i>
      <x v="125"/>
    </i>
    <i>
      <x v="126"/>
    </i>
    <i>
      <x v="128"/>
    </i>
    <i>
      <x v="129"/>
    </i>
    <i>
      <x v="131"/>
    </i>
    <i>
      <x v="132"/>
    </i>
    <i>
      <x v="134"/>
    </i>
    <i>
      <x v="135"/>
    </i>
    <i>
      <x v="136"/>
    </i>
    <i>
      <x v="137"/>
    </i>
    <i>
      <x v="138"/>
    </i>
    <i>
      <x v="140"/>
    </i>
    <i>
      <x v="141"/>
    </i>
    <i>
      <x v="142"/>
    </i>
    <i>
      <x v="143"/>
    </i>
    <i>
      <x v="144"/>
    </i>
    <i>
      <x v="145"/>
    </i>
    <i>
      <x v="146"/>
    </i>
    <i>
      <x v="147"/>
    </i>
    <i>
      <x v="148"/>
    </i>
    <i>
      <x v="149"/>
    </i>
    <i>
      <x v="150"/>
    </i>
    <i t="grand">
      <x/>
    </i>
  </rowItems>
  <colItems count="1">
    <i/>
  </colItems>
  <dataFields count="1">
    <dataField name="Sum of Sales" fld="22" baseField="0" baseItem="0"/>
  </dataFields>
  <chartFormats count="3">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6" count="1" selected="0">
            <x v="9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4FE19D0-38BC-45BA-8E41-875F23B7A399}"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C6" firstHeaderRow="1" firstDataRow="2" firstDataCol="1"/>
  <pivotFields count="2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1"/>
        <item x="3"/>
        <item x="0"/>
        <item x="2"/>
        <item t="default"/>
      </items>
    </pivotField>
    <pivotField showAll="0"/>
    <pivotField showAll="0"/>
    <pivotField showAll="0"/>
    <pivotField numFmtId="14"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numFmtId="14" showAll="0"/>
    <pivotField showAll="0"/>
    <pivotField showAll="0"/>
    <pivotField dataField="1" showAll="0"/>
    <pivotField showAll="0"/>
    <pivotField showAll="0"/>
    <pivotField axis="axisCol" showAll="0">
      <items count="5">
        <item h="1" x="1"/>
        <item h="1" x="3"/>
        <item h="1" x="0"/>
        <item x="2"/>
        <item t="default"/>
      </items>
    </pivotField>
    <pivotField axis="axisRow"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axis="axisRow" showAll="0" defaultSubtotal="0">
      <items count="14">
        <item h="1" x="0"/>
        <item h="1" sd="0" x="1"/>
        <item h="1" sd="0" x="2"/>
        <item h="1" sd="0" x="3"/>
        <item h="1" sd="0" x="4"/>
        <item sd="0" x="5"/>
        <item h="1" sd="0" x="6"/>
        <item h="1" x="7"/>
        <item h="1" x="8"/>
        <item h="1" x="9"/>
        <item h="1" x="10"/>
        <item h="1" x="11"/>
        <item h="1" x="12"/>
        <item h="1" x="13"/>
      </items>
    </pivotField>
  </pivotFields>
  <rowFields count="2">
    <field x="27"/>
    <field x="26"/>
  </rowFields>
  <rowItems count="2">
    <i>
      <x v="5"/>
    </i>
    <i t="grand">
      <x/>
    </i>
  </rowItems>
  <colFields count="1">
    <field x="25"/>
  </colFields>
  <colItems count="2">
    <i>
      <x v="3"/>
    </i>
    <i t="grand">
      <x/>
    </i>
  </colItems>
  <dataFields count="1">
    <dataField name="Sum of Sales" fld="22" baseField="0" baseItem="0"/>
  </dataFields>
  <chartFormats count="8">
    <chartFormat chart="0" format="0" series="1">
      <pivotArea type="data" outline="0" fieldPosition="0">
        <references count="2">
          <reference field="4294967294" count="1" selected="0">
            <x v="0"/>
          </reference>
          <reference field="25" count="1" selected="0">
            <x v="0"/>
          </reference>
        </references>
      </pivotArea>
    </chartFormat>
    <chartFormat chart="0" format="1" series="1">
      <pivotArea type="data" outline="0" fieldPosition="0">
        <references count="2">
          <reference field="4294967294" count="1" selected="0">
            <x v="0"/>
          </reference>
          <reference field="25" count="1" selected="0">
            <x v="1"/>
          </reference>
        </references>
      </pivotArea>
    </chartFormat>
    <chartFormat chart="0" format="2" series="1">
      <pivotArea type="data" outline="0" fieldPosition="0">
        <references count="2">
          <reference field="4294967294" count="1" selected="0">
            <x v="0"/>
          </reference>
          <reference field="25" count="1" selected="0">
            <x v="2"/>
          </reference>
        </references>
      </pivotArea>
    </chartFormat>
    <chartFormat chart="0" format="3" series="1">
      <pivotArea type="data" outline="0" fieldPosition="0">
        <references count="2">
          <reference field="4294967294" count="1" selected="0">
            <x v="0"/>
          </reference>
          <reference field="25" count="1" selected="0">
            <x v="3"/>
          </reference>
        </references>
      </pivotArea>
    </chartFormat>
    <chartFormat chart="3" format="8" series="1">
      <pivotArea type="data" outline="0" fieldPosition="0">
        <references count="2">
          <reference field="4294967294" count="1" selected="0">
            <x v="0"/>
          </reference>
          <reference field="25" count="1" selected="0">
            <x v="0"/>
          </reference>
        </references>
      </pivotArea>
    </chartFormat>
    <chartFormat chart="3" format="9" series="1">
      <pivotArea type="data" outline="0" fieldPosition="0">
        <references count="2">
          <reference field="4294967294" count="1" selected="0">
            <x v="0"/>
          </reference>
          <reference field="25" count="1" selected="0">
            <x v="1"/>
          </reference>
        </references>
      </pivotArea>
    </chartFormat>
    <chartFormat chart="3" format="10" series="1">
      <pivotArea type="data" outline="0" fieldPosition="0">
        <references count="2">
          <reference field="4294967294" count="1" selected="0">
            <x v="0"/>
          </reference>
          <reference field="25" count="1" selected="0">
            <x v="2"/>
          </reference>
        </references>
      </pivotArea>
    </chartFormat>
    <chartFormat chart="3" format="11" series="1">
      <pivotArea type="data" outline="0" fieldPosition="0">
        <references count="2">
          <reference field="4294967294" count="1" selected="0">
            <x v="0"/>
          </reference>
          <reference field="2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EAA99D2-ABE8-4072-9872-3B24AF533CC3}"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B9" firstHeaderRow="1" firstDataRow="1" firstDataCol="1"/>
  <pivotFields count="28">
    <pivotField showAll="0"/>
    <pivotField showAll="0"/>
    <pivotField axis="axisRow" showAll="0">
      <items count="6">
        <item x="0"/>
        <item x="1"/>
        <item x="2"/>
        <item x="4"/>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numFmtId="14" showAll="0"/>
    <pivotField dataField="1" showAll="0"/>
    <pivotField showAll="0"/>
    <pivotField showAll="0"/>
    <pivotField showAll="0"/>
    <pivotField showAll="0"/>
    <pivotField showAll="0">
      <items count="5">
        <item h="1" x="1"/>
        <item h="1" x="3"/>
        <item h="1" x="0"/>
        <item x="2"/>
        <item t="default"/>
      </items>
    </pivotField>
    <pivotField showAll="0" defaultSubtotal="0"/>
    <pivotField showAll="0" defaultSubtotal="0">
      <items count="14">
        <item h="1" x="0"/>
        <item h="1" x="1"/>
        <item h="1" x="2"/>
        <item h="1" x="3"/>
        <item h="1" x="4"/>
        <item x="5"/>
        <item h="1" x="6"/>
        <item h="1" x="7"/>
        <item h="1" x="8"/>
        <item h="1" x="9"/>
        <item h="1" x="10"/>
        <item h="1" x="11"/>
        <item h="1" x="12"/>
        <item h="1" x="13"/>
      </items>
    </pivotField>
  </pivotFields>
  <rowFields count="1">
    <field x="2"/>
  </rowFields>
  <rowItems count="6">
    <i>
      <x/>
    </i>
    <i>
      <x v="1"/>
    </i>
    <i>
      <x v="2"/>
    </i>
    <i>
      <x v="3"/>
    </i>
    <i>
      <x v="4"/>
    </i>
    <i t="grand">
      <x/>
    </i>
  </rowItems>
  <colItems count="1">
    <i/>
  </colItems>
  <dataFields count="1">
    <dataField name="Count of Profit" fld="20" subtotal="count" showDataAs="percentOfTotal" baseField="2" baseItem="1" numFmtId="10"/>
  </dataFields>
  <formats count="3">
    <format dxfId="40">
      <pivotArea outline="0" collapsedLevelsAreSubtotals="1" fieldPosition="0"/>
    </format>
    <format dxfId="39">
      <pivotArea dataOnly="0" labelOnly="1" outline="0" axis="axisValues" fieldPosition="0"/>
    </format>
    <format dxfId="38">
      <pivotArea outline="0" fieldPosition="0">
        <references count="1">
          <reference field="4294967294" count="1">
            <x v="0"/>
          </reference>
        </references>
      </pivotArea>
    </format>
  </formats>
  <chartFormats count="12">
    <chartFormat chart="0" format="0" series="1">
      <pivotArea type="data" outline="0" fieldPosition="0">
        <references count="1">
          <reference field="4294967294" count="1" selected="0">
            <x v="0"/>
          </reference>
        </references>
      </pivotArea>
    </chartFormat>
    <chartFormat chart="0" format="6">
      <pivotArea type="data" outline="0" fieldPosition="0">
        <references count="2">
          <reference field="4294967294" count="1" selected="0">
            <x v="0"/>
          </reference>
          <reference field="2" count="1" selected="0">
            <x v="0"/>
          </reference>
        </references>
      </pivotArea>
    </chartFormat>
    <chartFormat chart="0" format="7">
      <pivotArea type="data" outline="0" fieldPosition="0">
        <references count="2">
          <reference field="4294967294" count="1" selected="0">
            <x v="0"/>
          </reference>
          <reference field="2" count="1" selected="0">
            <x v="1"/>
          </reference>
        </references>
      </pivotArea>
    </chartFormat>
    <chartFormat chart="0" format="8">
      <pivotArea type="data" outline="0" fieldPosition="0">
        <references count="2">
          <reference field="4294967294" count="1" selected="0">
            <x v="0"/>
          </reference>
          <reference field="2" count="1" selected="0">
            <x v="2"/>
          </reference>
        </references>
      </pivotArea>
    </chartFormat>
    <chartFormat chart="0" format="9">
      <pivotArea type="data" outline="0" fieldPosition="0">
        <references count="2">
          <reference field="4294967294" count="1" selected="0">
            <x v="0"/>
          </reference>
          <reference field="2" count="1" selected="0">
            <x v="3"/>
          </reference>
        </references>
      </pivotArea>
    </chartFormat>
    <chartFormat chart="0" format="10">
      <pivotArea type="data" outline="0" fieldPosition="0">
        <references count="2">
          <reference field="4294967294" count="1" selected="0">
            <x v="0"/>
          </reference>
          <reference field="2" count="1" selected="0">
            <x v="4"/>
          </reference>
        </references>
      </pivotArea>
    </chartFormat>
    <chartFormat chart="7" format="17" series="1">
      <pivotArea type="data" outline="0" fieldPosition="0">
        <references count="1">
          <reference field="4294967294" count="1" selected="0">
            <x v="0"/>
          </reference>
        </references>
      </pivotArea>
    </chartFormat>
    <chartFormat chart="7" format="18">
      <pivotArea type="data" outline="0" fieldPosition="0">
        <references count="2">
          <reference field="4294967294" count="1" selected="0">
            <x v="0"/>
          </reference>
          <reference field="2" count="1" selected="0">
            <x v="0"/>
          </reference>
        </references>
      </pivotArea>
    </chartFormat>
    <chartFormat chart="7" format="19">
      <pivotArea type="data" outline="0" fieldPosition="0">
        <references count="2">
          <reference field="4294967294" count="1" selected="0">
            <x v="0"/>
          </reference>
          <reference field="2" count="1" selected="0">
            <x v="1"/>
          </reference>
        </references>
      </pivotArea>
    </chartFormat>
    <chartFormat chart="7" format="20">
      <pivotArea type="data" outline="0" fieldPosition="0">
        <references count="2">
          <reference field="4294967294" count="1" selected="0">
            <x v="0"/>
          </reference>
          <reference field="2" count="1" selected="0">
            <x v="2"/>
          </reference>
        </references>
      </pivotArea>
    </chartFormat>
    <chartFormat chart="7" format="21">
      <pivotArea type="data" outline="0" fieldPosition="0">
        <references count="2">
          <reference field="4294967294" count="1" selected="0">
            <x v="0"/>
          </reference>
          <reference field="2" count="1" selected="0">
            <x v="3"/>
          </reference>
        </references>
      </pivotArea>
    </chartFormat>
    <chartFormat chart="7" format="22">
      <pivotArea type="data" outline="0" fieldPosition="0">
        <references count="2">
          <reference field="4294967294" count="1" selected="0">
            <x v="0"/>
          </reference>
          <reference field="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ABD470F-CBC6-45BE-83ED-5C3667AB54B2}"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19" firstHeaderRow="1" firstDataRow="1" firstDataCol="1"/>
  <pivotFields count="28">
    <pivotField showAll="0"/>
    <pivotField showAll="0"/>
    <pivotField showAll="0"/>
    <pivotField showAll="0"/>
    <pivotField showAll="0"/>
    <pivotField dataField="1" showAll="0"/>
    <pivotField showAll="0">
      <items count="4">
        <item x="0"/>
        <item x="2"/>
        <item x="1"/>
        <item t="default"/>
      </items>
    </pivotField>
    <pivotField showAll="0"/>
    <pivotField showAll="0"/>
    <pivotField axis="axisRow" showAll="0">
      <items count="18">
        <item x="8"/>
        <item x="5"/>
        <item x="10"/>
        <item x="9"/>
        <item x="1"/>
        <item x="4"/>
        <item x="15"/>
        <item x="13"/>
        <item x="11"/>
        <item x="3"/>
        <item x="7"/>
        <item x="2"/>
        <item x="14"/>
        <item x="16"/>
        <item x="6"/>
        <item x="0"/>
        <item x="12"/>
        <item t="default"/>
      </items>
    </pivotField>
    <pivotField showAll="0"/>
    <pivotField showAll="0"/>
    <pivotField showAll="0"/>
    <pivotField showAll="0"/>
    <pivotField showAll="0"/>
    <pivotField showAll="0"/>
    <pivotField showAll="0"/>
    <pivotField showAll="0"/>
    <pivotField numFmtId="14"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numFmtId="14" showAll="0"/>
    <pivotField showAll="0"/>
    <pivotField showAll="0"/>
    <pivotField showAll="0"/>
    <pivotField showAll="0"/>
    <pivotField showAll="0"/>
    <pivotField showAll="0">
      <items count="5">
        <item h="1" x="1"/>
        <item h="1" x="3"/>
        <item h="1" x="0"/>
        <item x="2"/>
        <item t="default"/>
      </items>
    </pivotField>
    <pivotField showAll="0" defaultSubtotal="0"/>
    <pivotField showAll="0" defaultSubtotal="0">
      <items count="14">
        <item h="1" x="0"/>
        <item h="1" x="1"/>
        <item h="1" x="2"/>
        <item h="1" x="3"/>
        <item h="1" x="4"/>
        <item x="5"/>
        <item h="1" x="6"/>
        <item h="1" x="7"/>
        <item h="1" x="8"/>
        <item h="1" x="9"/>
        <item h="1" x="10"/>
        <item h="1" x="11"/>
        <item h="1" x="12"/>
        <item h="1" x="13"/>
      </items>
    </pivotField>
  </pivotFields>
  <rowFields count="1">
    <field x="9"/>
  </rowFields>
  <rowItems count="16">
    <i>
      <x/>
    </i>
    <i>
      <x v="1"/>
    </i>
    <i>
      <x v="2"/>
    </i>
    <i>
      <x v="3"/>
    </i>
    <i>
      <x v="4"/>
    </i>
    <i>
      <x v="7"/>
    </i>
    <i>
      <x v="8"/>
    </i>
    <i>
      <x v="9"/>
    </i>
    <i>
      <x v="10"/>
    </i>
    <i>
      <x v="11"/>
    </i>
    <i>
      <x v="12"/>
    </i>
    <i>
      <x v="13"/>
    </i>
    <i>
      <x v="14"/>
    </i>
    <i>
      <x v="15"/>
    </i>
    <i>
      <x v="16"/>
    </i>
    <i t="grand">
      <x/>
    </i>
  </rowItems>
  <colItems count="1">
    <i/>
  </colItems>
  <dataFields count="1">
    <dataField name="Sum of Shipping Cost" fld="5" baseField="0" baseItem="0" numFmtId="164"/>
  </dataFields>
  <formats count="2">
    <format dxfId="37">
      <pivotArea outline="0" collapsedLevelsAreSubtotals="1" fieldPosition="0"/>
    </format>
    <format dxfId="36">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ED45FC3-45E3-4C5A-9533-6ACE65249BC6}"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7" firstHeaderRow="1" firstDataRow="1" firstDataCol="1"/>
  <pivotFields count="28">
    <pivotField showAll="0"/>
    <pivotField showAll="0"/>
    <pivotField showAll="0"/>
    <pivotField showAll="0"/>
    <pivotField showAll="0"/>
    <pivotField showAll="0"/>
    <pivotField axis="axisRow"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numFmtId="14"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numFmtId="14" showAll="0"/>
    <pivotField showAll="0"/>
    <pivotField showAll="0"/>
    <pivotField dataField="1" showAll="0"/>
    <pivotField showAll="0"/>
    <pivotField showAll="0"/>
    <pivotField showAll="0">
      <items count="5">
        <item h="1" x="1"/>
        <item h="1" x="3"/>
        <item h="1" x="0"/>
        <item x="2"/>
        <item t="default"/>
      </items>
    </pivotField>
    <pivotField showAll="0" defaultSubtotal="0"/>
    <pivotField showAll="0" defaultSubtotal="0">
      <items count="14">
        <item h="1" x="0"/>
        <item h="1" x="1"/>
        <item h="1" x="2"/>
        <item h="1" x="3"/>
        <item h="1" x="4"/>
        <item x="5"/>
        <item h="1" x="6"/>
        <item h="1" x="7"/>
        <item h="1" x="8"/>
        <item h="1" x="9"/>
        <item h="1" x="10"/>
        <item h="1" x="11"/>
        <item h="1" x="12"/>
        <item h="1" x="13"/>
      </items>
    </pivotField>
  </pivotFields>
  <rowFields count="1">
    <field x="6"/>
  </rowFields>
  <rowItems count="4">
    <i>
      <x/>
    </i>
    <i>
      <x v="1"/>
    </i>
    <i>
      <x v="2"/>
    </i>
    <i t="grand">
      <x/>
    </i>
  </rowItems>
  <colItems count="1">
    <i/>
  </colItems>
  <dataFields count="1">
    <dataField name="Count of Sales" fld="22" subtotal="count" showDataAs="percentOfTotal" baseField="6" baseItem="0" numFmtId="10"/>
  </dataFields>
  <chartFormats count="4">
    <chartFormat chart="0" format="0" series="1">
      <pivotArea type="data" outline="0" fieldPosition="0">
        <references count="1">
          <reference field="4294967294" count="1" selected="0">
            <x v="0"/>
          </reference>
        </references>
      </pivotArea>
    </chartFormat>
    <chartFormat chart="0" format="4">
      <pivotArea type="data" outline="0" fieldPosition="0">
        <references count="2">
          <reference field="4294967294" count="1" selected="0">
            <x v="0"/>
          </reference>
          <reference field="6" count="1" selected="0">
            <x v="0"/>
          </reference>
        </references>
      </pivotArea>
    </chartFormat>
    <chartFormat chart="0" format="5">
      <pivotArea type="data" outline="0" fieldPosition="0">
        <references count="2">
          <reference field="4294967294" count="1" selected="0">
            <x v="0"/>
          </reference>
          <reference field="6" count="1" selected="0">
            <x v="1"/>
          </reference>
        </references>
      </pivotArea>
    </chartFormat>
    <chartFormat chart="0" format="6">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786B270-6D7C-495C-B22F-DD8E4F6ED646}"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9" firstHeaderRow="1" firstDataRow="1" firstDataCol="1"/>
  <pivotFields count="28">
    <pivotField showAll="0"/>
    <pivotField showAll="0"/>
    <pivotField showAll="0"/>
    <pivotField showAll="0"/>
    <pivotField showAll="0"/>
    <pivotField showAll="0"/>
    <pivotField showAll="0"/>
    <pivotField showAll="0"/>
    <pivotField showAll="0"/>
    <pivotField axis="axisRow" showAll="0">
      <items count="18">
        <item x="8"/>
        <item x="5"/>
        <item x="10"/>
        <item x="9"/>
        <item x="1"/>
        <item x="4"/>
        <item x="15"/>
        <item x="13"/>
        <item x="11"/>
        <item x="3"/>
        <item x="7"/>
        <item x="2"/>
        <item x="14"/>
        <item x="16"/>
        <item x="6"/>
        <item x="0"/>
        <item x="12"/>
        <item t="default"/>
      </items>
    </pivotField>
    <pivotField showAll="0"/>
    <pivotField showAll="0"/>
    <pivotField showAll="0"/>
    <pivotField showAll="0"/>
    <pivotField showAll="0"/>
    <pivotField showAll="0"/>
    <pivotField showAll="0"/>
    <pivotField showAll="0"/>
    <pivotField numFmtId="14"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numFmtId="14" showAll="0"/>
    <pivotField dataField="1" showAll="0"/>
    <pivotField showAll="0"/>
    <pivotField showAll="0"/>
    <pivotField showAll="0"/>
    <pivotField showAll="0"/>
    <pivotField showAll="0">
      <items count="5">
        <item h="1" x="1"/>
        <item h="1" x="3"/>
        <item h="1" x="0"/>
        <item x="2"/>
        <item t="default"/>
      </items>
    </pivotField>
    <pivotField showAll="0" defaultSubtotal="0"/>
    <pivotField showAll="0" defaultSubtotal="0">
      <items count="14">
        <item h="1" x="0"/>
        <item h="1" x="1"/>
        <item h="1" x="2"/>
        <item h="1" x="3"/>
        <item h="1" x="4"/>
        <item x="5"/>
        <item h="1" x="6"/>
        <item h="1" x="7"/>
        <item h="1" x="8"/>
        <item h="1" x="9"/>
        <item h="1" x="10"/>
        <item h="1" x="11"/>
        <item h="1" x="12"/>
        <item h="1" x="13"/>
      </items>
    </pivotField>
  </pivotFields>
  <rowFields count="1">
    <field x="9"/>
  </rowFields>
  <rowItems count="16">
    <i>
      <x/>
    </i>
    <i>
      <x v="1"/>
    </i>
    <i>
      <x v="2"/>
    </i>
    <i>
      <x v="3"/>
    </i>
    <i>
      <x v="4"/>
    </i>
    <i>
      <x v="7"/>
    </i>
    <i>
      <x v="8"/>
    </i>
    <i>
      <x v="9"/>
    </i>
    <i>
      <x v="10"/>
    </i>
    <i>
      <x v="11"/>
    </i>
    <i>
      <x v="12"/>
    </i>
    <i>
      <x v="13"/>
    </i>
    <i>
      <x v="14"/>
    </i>
    <i>
      <x v="15"/>
    </i>
    <i>
      <x v="16"/>
    </i>
    <i t="grand">
      <x/>
    </i>
  </rowItems>
  <colItems count="1">
    <i/>
  </colItems>
  <dataFields count="1">
    <dataField name="Sum of Profit" fld="20" baseField="0" baseItem="0"/>
  </dataFields>
  <formats count="2">
    <format dxfId="35">
      <pivotArea outline="0" collapsedLevelsAreSubtotals="1" fieldPosition="0"/>
    </format>
    <format dxfId="34">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D607FC2-6D06-4836-B72A-1E42583017BD}"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4" firstHeaderRow="1" firstDataRow="1" firstDataCol="1"/>
  <pivotFields count="2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measureFilter="1" sortType="descending">
      <items count="50">
        <item x="16"/>
        <item x="41"/>
        <item x="1"/>
        <item x="8"/>
        <item x="3"/>
        <item x="22"/>
        <item x="48"/>
        <item x="31"/>
        <item x="12"/>
        <item x="5"/>
        <item x="37"/>
        <item x="10"/>
        <item x="2"/>
        <item x="20"/>
        <item x="38"/>
        <item x="32"/>
        <item x="17"/>
        <item x="29"/>
        <item x="36"/>
        <item x="35"/>
        <item x="25"/>
        <item x="7"/>
        <item x="0"/>
        <item x="6"/>
        <item x="24"/>
        <item x="13"/>
        <item x="26"/>
        <item x="47"/>
        <item x="33"/>
        <item x="43"/>
        <item x="11"/>
        <item x="9"/>
        <item x="39"/>
        <item x="27"/>
        <item x="19"/>
        <item x="14"/>
        <item x="28"/>
        <item x="40"/>
        <item x="23"/>
        <item x="46"/>
        <item x="34"/>
        <item x="18"/>
        <item x="15"/>
        <item x="42"/>
        <item x="21"/>
        <item x="4"/>
        <item x="44"/>
        <item x="30"/>
        <item x="45"/>
        <item t="default"/>
      </items>
      <autoSortScope>
        <pivotArea dataOnly="0" outline="0" fieldPosition="0">
          <references count="1">
            <reference field="4294967294" count="1" selected="0">
              <x v="0"/>
            </reference>
          </references>
        </pivotArea>
      </autoSortScope>
    </pivotField>
    <pivotField showAll="0">
      <items count="866">
        <item x="855"/>
        <item x="743"/>
        <item x="328"/>
        <item x="854"/>
        <item x="207"/>
        <item x="685"/>
        <item x="830"/>
        <item x="349"/>
        <item x="780"/>
        <item x="201"/>
        <item x="113"/>
        <item x="602"/>
        <item x="218"/>
        <item x="97"/>
        <item x="802"/>
        <item x="760"/>
        <item x="59"/>
        <item x="464"/>
        <item x="528"/>
        <item x="754"/>
        <item x="781"/>
        <item x="484"/>
        <item x="542"/>
        <item x="370"/>
        <item x="354"/>
        <item x="304"/>
        <item x="579"/>
        <item x="710"/>
        <item x="807"/>
        <item x="683"/>
        <item x="447"/>
        <item x="78"/>
        <item x="329"/>
        <item x="81"/>
        <item x="305"/>
        <item x="411"/>
        <item x="478"/>
        <item x="688"/>
        <item x="235"/>
        <item x="407"/>
        <item x="134"/>
        <item x="511"/>
        <item x="631"/>
        <item x="26"/>
        <item x="130"/>
        <item x="269"/>
        <item x="89"/>
        <item x="36"/>
        <item x="499"/>
        <item x="824"/>
        <item x="742"/>
        <item x="91"/>
        <item x="459"/>
        <item x="537"/>
        <item x="472"/>
        <item x="634"/>
        <item x="92"/>
        <item x="857"/>
        <item x="846"/>
        <item x="851"/>
        <item x="293"/>
        <item x="626"/>
        <item x="795"/>
        <item x="526"/>
        <item x="137"/>
        <item x="292"/>
        <item x="738"/>
        <item x="839"/>
        <item x="165"/>
        <item x="203"/>
        <item x="632"/>
        <item x="244"/>
        <item x="674"/>
        <item x="671"/>
        <item x="490"/>
        <item x="48"/>
        <item x="237"/>
        <item x="30"/>
        <item x="697"/>
        <item x="32"/>
        <item x="400"/>
        <item x="388"/>
        <item x="598"/>
        <item x="339"/>
        <item x="289"/>
        <item x="34"/>
        <item x="248"/>
        <item x="260"/>
        <item x="55"/>
        <item x="604"/>
        <item x="448"/>
        <item x="538"/>
        <item x="475"/>
        <item x="395"/>
        <item x="823"/>
        <item x="480"/>
        <item x="270"/>
        <item x="720"/>
        <item x="494"/>
        <item x="326"/>
        <item x="630"/>
        <item x="11"/>
        <item x="603"/>
        <item x="544"/>
        <item x="123"/>
        <item x="596"/>
        <item x="262"/>
        <item x="637"/>
        <item x="49"/>
        <item x="239"/>
        <item x="651"/>
        <item x="50"/>
        <item x="286"/>
        <item x="294"/>
        <item x="485"/>
        <item x="445"/>
        <item x="770"/>
        <item x="170"/>
        <item x="796"/>
        <item x="677"/>
        <item x="446"/>
        <item x="225"/>
        <item x="790"/>
        <item x="287"/>
        <item x="129"/>
        <item x="271"/>
        <item x="250"/>
        <item x="155"/>
        <item x="420"/>
        <item x="810"/>
        <item x="285"/>
        <item x="168"/>
        <item x="689"/>
        <item x="0"/>
        <item x="766"/>
        <item x="279"/>
        <item x="332"/>
        <item x="219"/>
        <item x="421"/>
        <item x="107"/>
        <item x="813"/>
        <item x="609"/>
        <item x="548"/>
        <item x="461"/>
        <item x="413"/>
        <item x="543"/>
        <item x="41"/>
        <item x="105"/>
        <item x="324"/>
        <item x="56"/>
        <item x="654"/>
        <item x="263"/>
        <item x="698"/>
        <item x="521"/>
        <item x="343"/>
        <item x="788"/>
        <item x="106"/>
        <item x="508"/>
        <item x="367"/>
        <item x="679"/>
        <item x="145"/>
        <item x="692"/>
        <item x="545"/>
        <item x="536"/>
        <item x="835"/>
        <item x="247"/>
        <item x="136"/>
        <item x="825"/>
        <item x="672"/>
        <item x="443"/>
        <item x="657"/>
        <item x="756"/>
        <item x="628"/>
        <item x="739"/>
        <item x="72"/>
        <item x="43"/>
        <item x="451"/>
        <item x="83"/>
        <item x="267"/>
        <item x="363"/>
        <item x="172"/>
        <item x="442"/>
        <item x="318"/>
        <item x="214"/>
        <item x="655"/>
        <item x="585"/>
        <item x="353"/>
        <item x="21"/>
        <item x="487"/>
        <item x="452"/>
        <item x="44"/>
        <item x="470"/>
        <item x="439"/>
        <item x="182"/>
        <item x="431"/>
        <item x="341"/>
        <item x="691"/>
        <item x="372"/>
        <item x="283"/>
        <item x="84"/>
        <item x="273"/>
        <item x="787"/>
        <item x="812"/>
        <item x="728"/>
        <item x="220"/>
        <item x="73"/>
        <item x="667"/>
        <item x="24"/>
        <item x="844"/>
        <item x="68"/>
        <item x="347"/>
        <item x="399"/>
        <item x="309"/>
        <item x="747"/>
        <item x="412"/>
        <item x="275"/>
        <item x="776"/>
        <item x="440"/>
        <item x="376"/>
        <item x="181"/>
        <item x="509"/>
        <item x="74"/>
        <item x="101"/>
        <item x="808"/>
        <item x="553"/>
        <item x="662"/>
        <item x="296"/>
        <item x="736"/>
        <item x="772"/>
        <item x="501"/>
        <item x="51"/>
        <item x="197"/>
        <item x="569"/>
        <item x="204"/>
        <item x="245"/>
        <item x="164"/>
        <item x="290"/>
        <item x="272"/>
        <item x="587"/>
        <item x="246"/>
        <item x="104"/>
        <item x="601"/>
        <item x="194"/>
        <item x="498"/>
        <item x="3"/>
        <item x="38"/>
        <item x="297"/>
        <item x="209"/>
        <item x="268"/>
        <item x="103"/>
        <item x="243"/>
        <item x="642"/>
        <item x="616"/>
        <item x="196"/>
        <item x="233"/>
        <item x="65"/>
        <item x="281"/>
        <item x="486"/>
        <item x="597"/>
        <item x="307"/>
        <item x="378"/>
        <item x="556"/>
        <item x="96"/>
        <item x="45"/>
        <item x="550"/>
        <item x="590"/>
        <item x="69"/>
        <item x="638"/>
        <item x="434"/>
        <item x="124"/>
        <item x="540"/>
        <item x="389"/>
        <item x="119"/>
        <item x="789"/>
        <item x="75"/>
        <item x="22"/>
        <item x="335"/>
        <item x="717"/>
        <item x="625"/>
        <item x="429"/>
        <item x="763"/>
        <item x="664"/>
        <item x="806"/>
        <item x="643"/>
        <item x="594"/>
        <item x="659"/>
        <item x="125"/>
        <item x="764"/>
        <item x="162"/>
        <item x="848"/>
        <item x="774"/>
        <item x="583"/>
        <item x="845"/>
        <item x="278"/>
        <item x="176"/>
        <item x="820"/>
        <item x="627"/>
        <item x="314"/>
        <item x="379"/>
        <item x="571"/>
        <item x="397"/>
        <item x="160"/>
        <item x="401"/>
        <item x="234"/>
        <item x="374"/>
        <item x="93"/>
        <item x="474"/>
        <item x="693"/>
        <item x="193"/>
        <item x="570"/>
        <item x="838"/>
        <item x="126"/>
        <item x="94"/>
        <item x="331"/>
        <item x="85"/>
        <item x="722"/>
        <item x="858"/>
        <item x="109"/>
        <item x="120"/>
        <item x="57"/>
        <item x="473"/>
        <item x="187"/>
        <item x="316"/>
        <item x="154"/>
        <item x="519"/>
        <item x="306"/>
        <item x="801"/>
        <item x="699"/>
        <item x="54"/>
        <item x="355"/>
        <item x="177"/>
        <item x="797"/>
        <item x="364"/>
        <item x="405"/>
        <item x="814"/>
        <item x="595"/>
        <item x="298"/>
        <item x="138"/>
        <item x="496"/>
        <item x="554"/>
        <item x="713"/>
        <item x="600"/>
        <item x="186"/>
        <item x="169"/>
        <item x="265"/>
        <item x="295"/>
        <item x="678"/>
        <item x="703"/>
        <item x="534"/>
        <item x="422"/>
        <item x="799"/>
        <item x="531"/>
        <item x="466"/>
        <item x="572"/>
        <item x="28"/>
        <item x="608"/>
        <item x="690"/>
        <item x="589"/>
        <item x="758"/>
        <item x="423"/>
        <item x="357"/>
        <item x="727"/>
        <item x="212"/>
        <item x="463"/>
        <item x="837"/>
        <item x="344"/>
        <item x="226"/>
        <item x="18"/>
        <item x="360"/>
        <item x="338"/>
        <item x="645"/>
        <item x="533"/>
        <item x="308"/>
        <item x="175"/>
        <item x="359"/>
        <item x="524"/>
        <item x="76"/>
        <item x="759"/>
        <item x="180"/>
        <item x="386"/>
        <item x="769"/>
        <item x="351"/>
        <item x="121"/>
        <item x="2"/>
        <item x="640"/>
        <item x="607"/>
        <item x="584"/>
        <item x="115"/>
        <item x="798"/>
        <item x="580"/>
        <item x="384"/>
        <item x="223"/>
        <item x="752"/>
        <item x="249"/>
        <item x="745"/>
        <item x="19"/>
        <item x="63"/>
        <item x="582"/>
        <item x="558"/>
        <item x="581"/>
        <item x="785"/>
        <item x="102"/>
        <item x="860"/>
        <item x="749"/>
        <item x="60"/>
        <item x="133"/>
        <item x="79"/>
        <item x="29"/>
        <item x="574"/>
        <item x="793"/>
        <item x="195"/>
        <item x="90"/>
        <item x="88"/>
        <item x="520"/>
        <item x="829"/>
        <item x="529"/>
        <item x="468"/>
        <item x="805"/>
        <item x="576"/>
        <item x="280"/>
        <item x="406"/>
        <item x="751"/>
        <item x="775"/>
        <item x="184"/>
        <item x="387"/>
        <item x="695"/>
        <item x="368"/>
        <item x="847"/>
        <item x="127"/>
        <item x="833"/>
        <item x="716"/>
        <item x="730"/>
        <item x="40"/>
        <item x="10"/>
        <item x="771"/>
        <item x="707"/>
        <item x="361"/>
        <item x="530"/>
        <item x="64"/>
        <item x="513"/>
        <item x="843"/>
        <item x="506"/>
        <item x="515"/>
        <item x="77"/>
        <item x="122"/>
        <item x="551"/>
        <item x="140"/>
        <item x="684"/>
        <item x="396"/>
        <item x="185"/>
        <item x="402"/>
        <item x="108"/>
        <item x="315"/>
        <item x="831"/>
        <item x="477"/>
        <item x="522"/>
        <item x="502"/>
        <item x="615"/>
        <item x="369"/>
        <item x="205"/>
        <item x="849"/>
        <item x="282"/>
        <item x="605"/>
        <item x="228"/>
        <item x="686"/>
        <item x="613"/>
        <item x="794"/>
        <item x="567"/>
        <item x="62"/>
        <item x="199"/>
        <item x="148"/>
        <item x="505"/>
        <item x="568"/>
        <item x="153"/>
        <item x="450"/>
        <item x="16"/>
        <item x="842"/>
        <item x="419"/>
        <item x="735"/>
        <item x="755"/>
        <item x="560"/>
        <item x="424"/>
        <item x="559"/>
        <item x="586"/>
        <item x="748"/>
        <item x="183"/>
        <item x="778"/>
        <item x="418"/>
        <item x="8"/>
        <item x="152"/>
        <item x="588"/>
        <item x="817"/>
        <item x="462"/>
        <item x="417"/>
        <item x="210"/>
        <item x="635"/>
        <item x="39"/>
        <item x="4"/>
        <item x="251"/>
        <item x="841"/>
        <item x="731"/>
        <item x="489"/>
        <item x="135"/>
        <item x="255"/>
        <item x="200"/>
        <item x="404"/>
        <item x="840"/>
        <item x="71"/>
        <item x="12"/>
        <item x="139"/>
        <item x="375"/>
        <item x="649"/>
        <item x="517"/>
        <item x="715"/>
        <item x="512"/>
        <item x="622"/>
        <item x="9"/>
        <item x="859"/>
        <item x="862"/>
        <item x="732"/>
        <item x="555"/>
        <item x="624"/>
        <item x="818"/>
        <item x="669"/>
        <item x="13"/>
        <item x="779"/>
        <item x="385"/>
        <item x="532"/>
        <item x="704"/>
        <item x="189"/>
        <item x="864"/>
        <item x="382"/>
        <item x="37"/>
        <item x="675"/>
        <item x="403"/>
        <item x="491"/>
        <item x="541"/>
        <item x="410"/>
        <item x="222"/>
        <item x="227"/>
        <item x="733"/>
        <item x="492"/>
        <item x="863"/>
        <item x="253"/>
        <item x="150"/>
        <item x="836"/>
        <item x="734"/>
        <item x="750"/>
        <item x="612"/>
        <item x="319"/>
        <item x="614"/>
        <item x="527"/>
        <item x="460"/>
        <item x="118"/>
        <item x="768"/>
        <item x="783"/>
        <item x="606"/>
        <item x="578"/>
        <item x="757"/>
        <item x="611"/>
        <item x="682"/>
        <item x="352"/>
        <item x="42"/>
        <item x="146"/>
        <item x="510"/>
        <item x="213"/>
        <item x="500"/>
        <item x="557"/>
        <item x="811"/>
        <item x="822"/>
        <item x="158"/>
        <item x="345"/>
        <item x="826"/>
        <item x="216"/>
        <item x="398"/>
        <item x="151"/>
        <item x="143"/>
        <item x="23"/>
        <item x="444"/>
        <item x="564"/>
        <item x="366"/>
        <item x="479"/>
        <item x="188"/>
        <item x="350"/>
        <item x="80"/>
        <item x="258"/>
        <item x="666"/>
        <item x="5"/>
        <item x="301"/>
        <item x="383"/>
        <item x="111"/>
        <item x="673"/>
        <item x="147"/>
        <item x="724"/>
        <item x="46"/>
        <item x="523"/>
        <item x="31"/>
        <item x="25"/>
        <item x="67"/>
        <item x="321"/>
        <item x="371"/>
        <item x="276"/>
        <item x="87"/>
        <item x="562"/>
        <item x="358"/>
        <item x="86"/>
        <item x="312"/>
        <item x="110"/>
        <item x="834"/>
        <item x="206"/>
        <item x="330"/>
        <item x="428"/>
        <item x="621"/>
        <item x="317"/>
        <item x="441"/>
        <item x="687"/>
        <item x="535"/>
        <item x="116"/>
        <item x="563"/>
        <item x="174"/>
        <item x="438"/>
        <item x="619"/>
        <item x="7"/>
        <item x="791"/>
        <item x="224"/>
        <item x="256"/>
        <item x="516"/>
        <item x="320"/>
        <item x="437"/>
        <item x="777"/>
        <item x="705"/>
        <item x="809"/>
        <item x="617"/>
        <item x="288"/>
        <item x="539"/>
        <item x="6"/>
        <item x="618"/>
        <item x="336"/>
        <item x="221"/>
        <item x="259"/>
        <item x="373"/>
        <item x="454"/>
        <item x="471"/>
        <item x="190"/>
        <item x="117"/>
        <item x="853"/>
        <item x="773"/>
        <item x="14"/>
        <item x="696"/>
        <item x="458"/>
        <item x="392"/>
        <item x="408"/>
        <item x="663"/>
        <item x="313"/>
        <item x="455"/>
        <item x="229"/>
        <item x="469"/>
        <item x="436"/>
        <item x="850"/>
        <item x="327"/>
        <item x="435"/>
        <item x="644"/>
        <item x="325"/>
        <item x="465"/>
        <item x="33"/>
        <item x="546"/>
        <item x="709"/>
        <item x="426"/>
        <item x="53"/>
        <item x="552"/>
        <item x="832"/>
        <item x="714"/>
        <item x="633"/>
        <item x="708"/>
        <item x="425"/>
        <item x="573"/>
        <item x="261"/>
        <item x="202"/>
        <item x="409"/>
        <item x="98"/>
        <item x="453"/>
        <item x="356"/>
        <item x="723"/>
        <item x="61"/>
        <item x="47"/>
        <item x="236"/>
        <item x="252"/>
        <item x="636"/>
        <item x="681"/>
        <item x="215"/>
        <item x="518"/>
        <item x="676"/>
        <item x="70"/>
        <item x="497"/>
        <item x="670"/>
        <item x="161"/>
        <item x="323"/>
        <item x="652"/>
        <item x="427"/>
        <item x="391"/>
        <item x="514"/>
        <item x="761"/>
        <item x="525"/>
        <item x="660"/>
        <item x="163"/>
        <item x="20"/>
        <item x="230"/>
        <item x="15"/>
        <item x="495"/>
        <item x="149"/>
        <item x="828"/>
        <item x="741"/>
        <item x="827"/>
        <item x="706"/>
        <item x="231"/>
        <item x="242"/>
        <item x="394"/>
        <item x="380"/>
        <item x="852"/>
        <item x="171"/>
        <item x="291"/>
        <item x="700"/>
        <item x="593"/>
        <item x="99"/>
        <item x="816"/>
        <item x="159"/>
        <item x="800"/>
        <item x="762"/>
        <item x="377"/>
        <item x="694"/>
        <item x="744"/>
        <item x="58"/>
        <item x="414"/>
        <item x="753"/>
        <item x="264"/>
        <item x="415"/>
        <item x="100"/>
        <item x="232"/>
        <item x="861"/>
        <item x="381"/>
        <item x="623"/>
        <item x="254"/>
        <item x="481"/>
        <item x="647"/>
        <item x="482"/>
        <item x="726"/>
        <item x="648"/>
        <item x="66"/>
        <item x="467"/>
        <item x="702"/>
        <item x="483"/>
        <item x="311"/>
        <item x="348"/>
        <item x="821"/>
        <item x="656"/>
        <item x="620"/>
        <item x="178"/>
        <item x="767"/>
        <item x="303"/>
        <item x="504"/>
        <item x="493"/>
        <item x="340"/>
        <item x="701"/>
        <item x="575"/>
        <item x="284"/>
        <item x="266"/>
        <item x="729"/>
        <item x="322"/>
        <item x="362"/>
        <item x="334"/>
        <item x="433"/>
        <item x="198"/>
        <item x="815"/>
        <item x="804"/>
        <item x="641"/>
        <item x="346"/>
        <item x="390"/>
        <item x="549"/>
        <item x="95"/>
        <item x="112"/>
        <item x="144"/>
        <item x="302"/>
        <item x="784"/>
        <item x="274"/>
        <item x="432"/>
        <item x="156"/>
        <item x="416"/>
        <item x="257"/>
        <item x="547"/>
        <item x="599"/>
        <item x="737"/>
        <item x="277"/>
        <item x="680"/>
        <item x="718"/>
        <item x="52"/>
        <item x="507"/>
        <item x="342"/>
        <item x="27"/>
        <item x="577"/>
        <item x="661"/>
        <item x="719"/>
        <item x="365"/>
        <item x="192"/>
        <item x="639"/>
        <item x="35"/>
        <item x="610"/>
        <item x="746"/>
        <item x="476"/>
        <item x="82"/>
        <item x="449"/>
        <item x="650"/>
        <item x="17"/>
        <item x="333"/>
        <item x="179"/>
        <item x="665"/>
        <item x="430"/>
        <item x="299"/>
        <item x="819"/>
        <item x="658"/>
        <item x="786"/>
        <item x="503"/>
        <item x="211"/>
        <item x="856"/>
        <item x="114"/>
        <item x="457"/>
        <item x="653"/>
        <item x="711"/>
        <item x="488"/>
        <item x="1"/>
        <item x="128"/>
        <item x="241"/>
        <item x="712"/>
        <item x="337"/>
        <item x="310"/>
        <item x="765"/>
        <item x="740"/>
        <item x="191"/>
        <item x="240"/>
        <item x="646"/>
        <item x="668"/>
        <item x="131"/>
        <item x="721"/>
        <item x="566"/>
        <item x="157"/>
        <item x="141"/>
        <item x="300"/>
        <item x="803"/>
        <item x="208"/>
        <item x="393"/>
        <item x="456"/>
        <item x="591"/>
        <item x="592"/>
        <item x="792"/>
        <item x="173"/>
        <item x="238"/>
        <item x="629"/>
        <item x="132"/>
        <item x="142"/>
        <item x="167"/>
        <item x="166"/>
        <item x="217"/>
        <item x="782"/>
        <item x="565"/>
        <item x="725"/>
        <item x="561"/>
        <item t="default"/>
      </items>
    </pivotField>
    <pivotField showAll="0"/>
    <pivotField numFmtId="14"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numFmtId="14" showAll="0"/>
    <pivotField dataField="1" showAll="0">
      <items count="1881">
        <item x="945"/>
        <item x="729"/>
        <item x="63"/>
        <item x="1145"/>
        <item x="319"/>
        <item x="990"/>
        <item x="3"/>
        <item x="378"/>
        <item x="1134"/>
        <item x="1205"/>
        <item x="177"/>
        <item x="94"/>
        <item x="865"/>
        <item x="414"/>
        <item x="366"/>
        <item x="1173"/>
        <item x="243"/>
        <item x="568"/>
        <item x="1491"/>
        <item x="1592"/>
        <item x="473"/>
        <item x="302"/>
        <item x="1167"/>
        <item x="320"/>
        <item x="769"/>
        <item x="845"/>
        <item x="527"/>
        <item x="16"/>
        <item x="727"/>
        <item x="471"/>
        <item x="659"/>
        <item x="1819"/>
        <item x="833"/>
        <item x="1379"/>
        <item x="64"/>
        <item x="1618"/>
        <item x="489"/>
        <item x="972"/>
        <item x="1706"/>
        <item x="222"/>
        <item x="1657"/>
        <item x="592"/>
        <item x="1568"/>
        <item x="328"/>
        <item x="426"/>
        <item x="1326"/>
        <item x="501"/>
        <item x="1141"/>
        <item x="1557"/>
        <item x="1503"/>
        <item x="770"/>
        <item x="978"/>
        <item x="905"/>
        <item x="264"/>
        <item x="1721"/>
        <item x="120"/>
        <item x="217"/>
        <item x="710"/>
        <item x="1342"/>
        <item x="1225"/>
        <item x="60"/>
        <item x="58"/>
        <item x="1216"/>
        <item x="1344"/>
        <item x="1704"/>
        <item x="301"/>
        <item x="1588"/>
        <item x="785"/>
        <item x="616"/>
        <item x="192"/>
        <item x="581"/>
        <item x="41"/>
        <item x="1008"/>
        <item x="354"/>
        <item x="402"/>
        <item x="1331"/>
        <item x="798"/>
        <item x="1513"/>
        <item x="886"/>
        <item x="108"/>
        <item x="788"/>
        <item x="761"/>
        <item x="915"/>
        <item x="1010"/>
        <item x="1140"/>
        <item x="1045"/>
        <item x="1111"/>
        <item x="517"/>
        <item x="1370"/>
        <item x="439"/>
        <item x="156"/>
        <item x="1069"/>
        <item x="40"/>
        <item x="131"/>
        <item x="796"/>
        <item x="1281"/>
        <item x="188"/>
        <item x="589"/>
        <item x="1090"/>
        <item x="552"/>
        <item x="1747"/>
        <item x="923"/>
        <item x="868"/>
        <item x="1154"/>
        <item x="1190"/>
        <item x="1812"/>
        <item x="936"/>
        <item x="1764"/>
        <item x="44"/>
        <item x="1584"/>
        <item x="1590"/>
        <item x="30"/>
        <item x="310"/>
        <item x="1133"/>
        <item x="952"/>
        <item x="284"/>
        <item x="297"/>
        <item x="1614"/>
        <item x="1278"/>
        <item x="889"/>
        <item x="421"/>
        <item x="333"/>
        <item x="1693"/>
        <item x="1155"/>
        <item x="440"/>
        <item x="1250"/>
        <item x="774"/>
        <item x="260"/>
        <item x="28"/>
        <item x="1738"/>
        <item x="1121"/>
        <item x="1040"/>
        <item x="546"/>
        <item x="1204"/>
        <item x="363"/>
        <item x="1815"/>
        <item x="214"/>
        <item x="1195"/>
        <item x="197"/>
        <item x="888"/>
        <item x="612"/>
        <item x="355"/>
        <item x="122"/>
        <item x="1339"/>
        <item x="1014"/>
        <item x="0"/>
        <item x="890"/>
        <item x="763"/>
        <item x="293"/>
        <item x="662"/>
        <item x="92"/>
        <item x="643"/>
        <item x="1033"/>
        <item x="15"/>
        <item x="564"/>
        <item x="1071"/>
        <item x="175"/>
        <item x="903"/>
        <item x="389"/>
        <item x="1685"/>
        <item x="458"/>
        <item x="1844"/>
        <item x="1774"/>
        <item x="595"/>
        <item x="976"/>
        <item x="1695"/>
        <item x="1700"/>
        <item x="1260"/>
        <item x="968"/>
        <item x="59"/>
        <item x="34"/>
        <item x="1371"/>
        <item x="161"/>
        <item x="334"/>
        <item x="31"/>
        <item x="1182"/>
        <item x="623"/>
        <item x="285"/>
        <item x="1791"/>
        <item x="251"/>
        <item x="723"/>
        <item x="24"/>
        <item x="538"/>
        <item x="694"/>
        <item x="225"/>
        <item x="1414"/>
        <item x="691"/>
        <item x="1542"/>
        <item x="1272"/>
        <item x="737"/>
        <item x="1073"/>
        <item x="196"/>
        <item x="429"/>
        <item x="1655"/>
        <item x="1765"/>
        <item x="1699"/>
        <item x="87"/>
        <item x="562"/>
        <item x="1827"/>
        <item x="569"/>
        <item x="202"/>
        <item x="1709"/>
        <item x="1463"/>
        <item x="812"/>
        <item x="705"/>
        <item x="840"/>
        <item x="1545"/>
        <item x="55"/>
        <item x="973"/>
        <item x="577"/>
        <item x="567"/>
        <item x="529"/>
        <item x="1783"/>
        <item x="751"/>
        <item x="844"/>
        <item x="975"/>
        <item x="1652"/>
        <item x="780"/>
        <item x="149"/>
        <item x="1737"/>
        <item x="892"/>
        <item x="1323"/>
        <item x="1781"/>
        <item x="912"/>
        <item x="1468"/>
        <item x="209"/>
        <item x="1161"/>
        <item x="749"/>
        <item x="717"/>
        <item x="630"/>
        <item x="1817"/>
        <item x="359"/>
        <item x="79"/>
        <item x="159"/>
        <item x="1091"/>
        <item x="1110"/>
        <item x="1410"/>
        <item x="1795"/>
        <item x="107"/>
        <item x="96"/>
        <item x="1736"/>
        <item x="338"/>
        <item x="1127"/>
        <item x="1775"/>
        <item x="232"/>
        <item x="1119"/>
        <item x="1118"/>
        <item x="1713"/>
        <item x="992"/>
        <item x="124"/>
        <item x="1423"/>
        <item x="1087"/>
        <item x="916"/>
        <item x="451"/>
        <item x="1027"/>
        <item x="695"/>
        <item x="1026"/>
        <item x="565"/>
        <item x="1255"/>
        <item x="27"/>
        <item x="1095"/>
        <item x="1123"/>
        <item x="1790"/>
        <item x="1734"/>
        <item x="829"/>
        <item x="1249"/>
        <item x="779"/>
        <item x="1028"/>
        <item x="139"/>
        <item x="172"/>
        <item x="1139"/>
        <item x="1149"/>
        <item x="411"/>
        <item x="1863"/>
        <item x="332"/>
        <item x="803"/>
        <item x="596"/>
        <item x="1391"/>
        <item x="1488"/>
        <item x="1787"/>
        <item x="485"/>
        <item x="777"/>
        <item x="1301"/>
        <item x="1877"/>
        <item x="919"/>
        <item x="62"/>
        <item x="335"/>
        <item x="104"/>
        <item x="1124"/>
        <item x="1615"/>
        <item x="499"/>
        <item x="746"/>
        <item x="1351"/>
        <item x="1109"/>
        <item x="199"/>
        <item x="697"/>
        <item x="834"/>
        <item x="126"/>
        <item x="1386"/>
        <item x="204"/>
        <item x="385"/>
        <item x="1432"/>
        <item x="427"/>
        <item x="665"/>
        <item x="268"/>
        <item x="1448"/>
        <item x="460"/>
        <item x="907"/>
        <item x="1218"/>
        <item x="721"/>
        <item x="1390"/>
        <item x="388"/>
        <item x="390"/>
        <item x="857"/>
        <item x="113"/>
        <item x="212"/>
        <item x="370"/>
        <item x="1714"/>
        <item x="1591"/>
        <item x="1504"/>
        <item x="1392"/>
        <item x="412"/>
        <item x="88"/>
        <item x="1828"/>
        <item x="1716"/>
        <item x="168"/>
        <item x="100"/>
        <item x="1416"/>
        <item x="1820"/>
        <item x="331"/>
        <item x="258"/>
        <item x="1356"/>
        <item x="909"/>
        <item x="66"/>
        <item x="1613"/>
        <item x="1324"/>
        <item x="191"/>
        <item x="918"/>
        <item x="1548"/>
        <item x="773"/>
        <item x="428"/>
        <item x="1676"/>
        <item x="1610"/>
        <item x="679"/>
        <item x="1291"/>
        <item x="133"/>
        <item x="742"/>
        <item x="712"/>
        <item x="786"/>
        <item x="20"/>
        <item x="325"/>
        <item x="1857"/>
        <item x="229"/>
        <item x="590"/>
        <item x="1268"/>
        <item x="1016"/>
        <item x="1196"/>
        <item x="272"/>
        <item x="1773"/>
        <item x="281"/>
        <item x="1628"/>
        <item x="1814"/>
        <item x="155"/>
        <item x="1443"/>
        <item x="941"/>
        <item x="483"/>
        <item x="377"/>
        <item x="1352"/>
        <item x="1758"/>
        <item x="673"/>
        <item x="1867"/>
        <item x="957"/>
        <item x="800"/>
        <item x="745"/>
        <item x="641"/>
        <item x="1317"/>
        <item x="954"/>
        <item x="1839"/>
        <item x="1715"/>
        <item x="1479"/>
        <item x="299"/>
        <item x="36"/>
        <item x="1533"/>
        <item x="536"/>
        <item x="18"/>
        <item x="732"/>
        <item x="1198"/>
        <item x="1725"/>
        <item x="221"/>
        <item x="74"/>
        <item x="1017"/>
        <item x="1611"/>
        <item x="189"/>
        <item x="127"/>
        <item x="171"/>
        <item x="553"/>
        <item x="1015"/>
        <item x="1845"/>
        <item x="1483"/>
        <item x="409"/>
        <item x="1181"/>
        <item x="1665"/>
        <item x="67"/>
        <item x="598"/>
        <item x="143"/>
        <item x="683"/>
        <item x="693"/>
        <item x="1006"/>
        <item x="394"/>
        <item x="1084"/>
        <item x="176"/>
        <item x="1126"/>
        <item x="789"/>
        <item x="543"/>
        <item x="587"/>
        <item x="266"/>
        <item x="799"/>
        <item x="744"/>
        <item x="140"/>
        <item x="465"/>
        <item x="1870"/>
        <item x="436"/>
        <item x="1843"/>
        <item x="969"/>
        <item x="1833"/>
        <item x="457"/>
        <item x="1271"/>
        <item x="42"/>
        <item x="1057"/>
        <item x="502"/>
        <item x="604"/>
        <item x="1280"/>
        <item x="1701"/>
        <item x="1566"/>
        <item x="76"/>
        <item x="740"/>
        <item x="1445"/>
        <item x="234"/>
        <item x="65"/>
        <item x="1367"/>
        <item x="811"/>
        <item x="1776"/>
        <item x="1022"/>
        <item x="949"/>
        <item x="692"/>
        <item x="78"/>
        <item x="1743"/>
        <item x="794"/>
        <item x="1049"/>
        <item x="1307"/>
        <item x="1039"/>
        <item x="758"/>
        <item x="853"/>
        <item x="1583"/>
        <item x="1122"/>
        <item x="109"/>
        <item x="450"/>
        <item x="1304"/>
        <item x="951"/>
        <item x="117"/>
        <item x="766"/>
        <item x="1065"/>
        <item x="1731"/>
        <item x="750"/>
        <item x="808"/>
        <item x="227"/>
        <item x="1831"/>
        <item x="928"/>
        <item x="822"/>
        <item x="1362"/>
        <item x="153"/>
        <item x="522"/>
        <item x="1564"/>
        <item x="1821"/>
        <item x="654"/>
        <item x="1144"/>
        <item x="480"/>
        <item x="1253"/>
        <item x="883"/>
        <item x="1005"/>
        <item x="19"/>
        <item x="340"/>
        <item x="632"/>
        <item x="253"/>
        <item x="574"/>
        <item x="738"/>
        <item x="415"/>
        <item x="463"/>
        <item x="180"/>
        <item x="765"/>
        <item x="54"/>
        <item x="147"/>
        <item x="576"/>
        <item x="974"/>
        <item x="1086"/>
        <item x="846"/>
        <item x="771"/>
        <item x="802"/>
        <item x="295"/>
        <item x="330"/>
        <item x="445"/>
        <item x="670"/>
        <item x="1384"/>
        <item x="734"/>
        <item x="1437"/>
        <item x="165"/>
        <item x="112"/>
        <item x="119"/>
        <item x="205"/>
        <item x="1536"/>
        <item x="434"/>
        <item x="238"/>
        <item x="703"/>
        <item x="223"/>
        <item x="261"/>
        <item x="994"/>
        <item x="964"/>
        <item x="1677"/>
        <item x="1261"/>
        <item x="1800"/>
        <item x="778"/>
        <item x="531"/>
        <item x="1785"/>
        <item x="704"/>
        <item x="708"/>
        <item x="1418"/>
        <item x="1746"/>
        <item x="1125"/>
        <item x="1168"/>
        <item x="368"/>
        <item x="1102"/>
        <item x="1"/>
        <item x="1675"/>
        <item x="775"/>
        <item x="535"/>
        <item x="1062"/>
        <item x="1055"/>
        <item x="1512"/>
        <item x="1415"/>
        <item x="1846"/>
        <item x="70"/>
        <item x="1585"/>
        <item x="1383"/>
        <item x="1860"/>
        <item x="417"/>
        <item x="782"/>
        <item x="1762"/>
        <item x="1080"/>
        <item x="470"/>
        <item x="219"/>
        <item x="324"/>
        <item x="397"/>
        <item x="514"/>
        <item x="1670"/>
        <item x="570"/>
        <item x="203"/>
        <item x="1093"/>
        <item x="1213"/>
        <item x="518"/>
        <item x="1193"/>
        <item x="713"/>
        <item x="453"/>
        <item x="1131"/>
        <item x="1757"/>
        <item x="435"/>
        <item x="961"/>
        <item x="797"/>
        <item x="283"/>
        <item x="110"/>
        <item x="1531"/>
        <item x="958"/>
        <item x="1671"/>
        <item x="23"/>
        <item x="386"/>
        <item x="534"/>
        <item x="855"/>
        <item x="842"/>
        <item x="887"/>
        <item x="1770"/>
        <item x="813"/>
        <item x="459"/>
        <item x="125"/>
        <item x="876"/>
        <item x="1565"/>
        <item x="90"/>
        <item x="725"/>
        <item x="944"/>
        <item x="1343"/>
        <item x="111"/>
        <item x="461"/>
        <item x="1666"/>
        <item x="71"/>
        <item x="497"/>
        <item x="1128"/>
        <item x="558"/>
        <item x="294"/>
        <item x="649"/>
        <item x="413"/>
        <item x="748"/>
        <item x="1626"/>
        <item x="827"/>
        <item x="1534"/>
        <item x="101"/>
        <item x="1135"/>
        <item x="741"/>
        <item x="824"/>
        <item x="45"/>
        <item x="1878"/>
        <item x="759"/>
        <item x="1115"/>
        <item x="605"/>
        <item x="682"/>
        <item x="521"/>
        <item x="351"/>
        <item x="183"/>
        <item x="11"/>
        <item x="254"/>
        <item x="486"/>
        <item x="157"/>
        <item x="956"/>
        <item x="647"/>
        <item x="1556"/>
        <item x="1348"/>
        <item x="810"/>
        <item x="1164"/>
        <item x="1684"/>
        <item x="442"/>
        <item x="1434"/>
        <item x="61"/>
        <item x="633"/>
        <item x="312"/>
        <item x="1142"/>
        <item x="1493"/>
        <item x="1824"/>
        <item x="1553"/>
        <item x="494"/>
        <item x="512"/>
        <item x="349"/>
        <item x="795"/>
        <item x="1277"/>
        <item x="674"/>
        <item x="313"/>
        <item x="303"/>
        <item x="1859"/>
        <item x="1376"/>
        <item x="1292"/>
        <item x="1368"/>
        <item x="593"/>
        <item x="525"/>
        <item x="1405"/>
        <item x="1601"/>
        <item x="636"/>
        <item x="408"/>
        <item x="446"/>
        <item x="924"/>
        <item x="1484"/>
        <item x="479"/>
        <item x="53"/>
        <item x="555"/>
        <item x="32"/>
        <item x="1647"/>
        <item x="1799"/>
        <item x="1540"/>
        <item x="337"/>
        <item x="1464"/>
        <item x="424"/>
        <item x="184"/>
        <item x="1739"/>
        <item x="656"/>
        <item x="1849"/>
        <item x="369"/>
        <item x="1842"/>
        <item x="1786"/>
        <item x="1710"/>
        <item x="897"/>
        <item x="1105"/>
        <item x="1679"/>
        <item x="1847"/>
        <item x="1043"/>
        <item x="783"/>
        <item x="668"/>
        <item x="661"/>
        <item x="869"/>
        <item x="1667"/>
        <item x="356"/>
        <item x="1237"/>
        <item x="271"/>
        <item x="921"/>
        <item x="282"/>
        <item x="273"/>
        <item x="835"/>
        <item x="322"/>
        <item x="934"/>
        <item x="391"/>
        <item x="132"/>
        <item x="1692"/>
        <item x="1697"/>
        <item x="1756"/>
        <item x="651"/>
        <item x="1772"/>
        <item x="1818"/>
        <item x="1735"/>
        <item x="280"/>
        <item x="1741"/>
        <item x="644"/>
        <item x="1223"/>
        <item x="1749"/>
        <item x="1669"/>
        <item x="884"/>
        <item x="609"/>
        <item x="1007"/>
        <item x="1186"/>
        <item x="454"/>
        <item x="1106"/>
        <item x="228"/>
        <item x="1209"/>
        <item x="1375"/>
        <item x="276"/>
        <item x="1515"/>
        <item x="1551"/>
        <item x="571"/>
        <item x="115"/>
        <item x="1596"/>
        <item x="1332"/>
        <item x="1120"/>
        <item x="849"/>
        <item x="1221"/>
        <item x="1619"/>
        <item x="1041"/>
        <item x="1816"/>
        <item x="784"/>
        <item x="194"/>
        <item x="1866"/>
        <item x="597"/>
        <item x="265"/>
        <item x="1598"/>
        <item x="996"/>
        <item x="1648"/>
        <item x="1200"/>
        <item x="806"/>
        <item x="353"/>
        <item x="991"/>
        <item x="246"/>
        <item x="146"/>
        <item x="1407"/>
        <item x="484"/>
        <item x="259"/>
        <item x="1806"/>
        <item x="444"/>
        <item x="1431"/>
        <item x="1771"/>
        <item x="513"/>
        <item x="689"/>
        <item x="380"/>
        <item x="1759"/>
        <item x="12"/>
        <item x="1162"/>
        <item x="908"/>
        <item x="287"/>
        <item x="379"/>
        <item x="545"/>
        <item x="1580"/>
        <item x="572"/>
        <item x="306"/>
        <item x="684"/>
        <item x="586"/>
        <item x="1869"/>
        <item x="1480"/>
        <item x="660"/>
        <item x="1852"/>
        <item x="1458"/>
        <item x="262"/>
        <item x="1207"/>
        <item x="1511"/>
        <item x="640"/>
        <item x="894"/>
        <item x="1805"/>
        <item x="1850"/>
        <item x="831"/>
        <item x="981"/>
        <item x="469"/>
        <item x="448"/>
        <item x="1740"/>
        <item x="220"/>
        <item x="80"/>
        <item x="56"/>
        <item x="357"/>
        <item x="274"/>
        <item x="606"/>
        <item x="1274"/>
        <item x="8"/>
        <item x="655"/>
        <item x="1537"/>
        <item x="419"/>
        <item x="93"/>
        <item x="1151"/>
        <item x="1641"/>
        <item x="1638"/>
        <item x="275"/>
        <item x="1137"/>
        <item x="943"/>
        <item x="657"/>
        <item x="1617"/>
        <item x="249"/>
        <item x="707"/>
        <item x="456"/>
        <item x="926"/>
        <item x="1792"/>
        <item x="760"/>
        <item x="832"/>
        <item x="910"/>
        <item x="959"/>
        <item x="169"/>
        <item x="901"/>
        <item x="1153"/>
        <item x="1745"/>
        <item x="237"/>
        <item x="1674"/>
        <item x="1478"/>
        <item x="1754"/>
        <item x="625"/>
        <item x="1262"/>
        <item x="286"/>
        <item x="1471"/>
        <item x="1612"/>
        <item x="1723"/>
        <item x="1794"/>
        <item x="739"/>
        <item x="891"/>
        <item x="1672"/>
        <item x="160"/>
        <item x="902"/>
        <item x="814"/>
        <item x="1766"/>
        <item x="1429"/>
        <item x="1088"/>
        <item x="825"/>
        <item x="1854"/>
        <item x="533"/>
        <item x="982"/>
        <item x="624"/>
        <item x="1211"/>
        <item x="671"/>
        <item x="1438"/>
        <item x="304"/>
        <item x="1597"/>
        <item x="1378"/>
        <item x="7"/>
        <item x="475"/>
        <item x="1673"/>
        <item x="105"/>
        <item x="1023"/>
        <item x="441"/>
        <item x="1630"/>
        <item x="503"/>
        <item x="383"/>
        <item x="1113"/>
        <item x="1520"/>
        <item x="1382"/>
        <item x="1266"/>
        <item x="1108"/>
        <item x="1562"/>
        <item x="867"/>
        <item x="1505"/>
        <item x="1874"/>
        <item x="323"/>
        <item x="1645"/>
        <item x="1308"/>
        <item x="1554"/>
        <item x="114"/>
        <item x="1038"/>
        <item x="1309"/>
        <item x="1170"/>
        <item x="1107"/>
        <item x="711"/>
        <item x="381"/>
        <item x="540"/>
        <item x="492"/>
        <item x="291"/>
        <item x="1092"/>
        <item x="686"/>
        <item x="1813"/>
        <item x="309"/>
        <item x="638"/>
        <item x="1336"/>
        <item x="1587"/>
        <item x="1807"/>
        <item x="599"/>
        <item x="504"/>
        <item x="1112"/>
        <item x="1473"/>
        <item x="1808"/>
        <item x="1810"/>
        <item x="1594"/>
        <item x="1579"/>
        <item x="946"/>
        <item x="1656"/>
        <item x="1404"/>
        <item x="700"/>
        <item x="1589"/>
        <item x="1858"/>
        <item x="1825"/>
        <item x="68"/>
        <item x="602"/>
        <item x="1178"/>
        <item x="791"/>
        <item x="311"/>
        <item x="466"/>
        <item x="1467"/>
        <item x="1616"/>
        <item x="772"/>
        <item x="1377"/>
        <item x="367"/>
        <item x="1217"/>
        <item x="178"/>
        <item x="1829"/>
        <item x="1451"/>
        <item x="1524"/>
        <item x="1227"/>
        <item x="1235"/>
        <item x="103"/>
        <item x="215"/>
        <item x="343"/>
        <item x="1428"/>
        <item x="1373"/>
        <item x="1310"/>
        <item x="1789"/>
        <item x="1575"/>
        <item x="1549"/>
        <item x="290"/>
        <item x="239"/>
        <item x="48"/>
        <item x="1510"/>
        <item x="1508"/>
        <item x="39"/>
        <item x="1233"/>
        <item x="979"/>
        <item x="1257"/>
        <item x="136"/>
        <item x="1214"/>
        <item x="1353"/>
        <item x="1472"/>
        <item x="1169"/>
        <item x="1359"/>
        <item x="187"/>
        <item x="182"/>
        <item x="476"/>
        <item x="1409"/>
        <item x="1528"/>
        <item x="1311"/>
        <item x="1408"/>
        <item x="1690"/>
        <item x="1636"/>
        <item x="1469"/>
        <item x="967"/>
        <item x="1681"/>
        <item x="1320"/>
        <item x="850"/>
        <item x="837"/>
        <item x="1637"/>
        <item x="1029"/>
        <item x="1361"/>
        <item x="1722"/>
        <item x="858"/>
        <item x="1569"/>
        <item x="1518"/>
        <item x="198"/>
        <item x="1436"/>
        <item x="1267"/>
        <item x="142"/>
        <item x="839"/>
        <item x="467"/>
        <item x="1802"/>
        <item x="86"/>
        <item x="173"/>
        <item x="650"/>
        <item x="621"/>
        <item x="914"/>
        <item x="387"/>
        <item x="1334"/>
        <item x="1072"/>
        <item x="231"/>
        <item x="1661"/>
        <item x="1328"/>
        <item x="1502"/>
        <item x="1208"/>
        <item x="821"/>
        <item x="1664"/>
        <item x="235"/>
        <item x="43"/>
        <item x="307"/>
        <item x="1358"/>
        <item x="256"/>
        <item x="1251"/>
        <item x="1823"/>
        <item x="637"/>
        <item x="1486"/>
        <item x="863"/>
        <item x="1372"/>
        <item x="1760"/>
        <item x="73"/>
        <item x="1703"/>
        <item x="1426"/>
        <item x="955"/>
        <item x="1496"/>
        <item x="1132"/>
        <item x="1032"/>
        <item x="1096"/>
        <item x="793"/>
        <item x="416"/>
        <item x="620"/>
        <item x="1294"/>
        <item x="1402"/>
        <item x="358"/>
        <item x="1129"/>
        <item x="375"/>
        <item x="591"/>
        <item x="1411"/>
        <item x="722"/>
        <item x="560"/>
        <item x="401"/>
        <item x="645"/>
        <item x="1803"/>
        <item x="26"/>
        <item x="1350"/>
        <item x="995"/>
        <item x="1097"/>
        <item x="1051"/>
        <item x="1668"/>
        <item x="1804"/>
        <item x="1662"/>
        <item x="1573"/>
        <item x="482"/>
        <item x="162"/>
        <item x="1285"/>
        <item x="507"/>
        <item x="1192"/>
        <item x="614"/>
        <item x="1559"/>
        <item x="735"/>
        <item x="98"/>
        <item x="344"/>
        <item x="1101"/>
        <item x="628"/>
        <item x="1333"/>
        <item x="1160"/>
        <item x="547"/>
        <item x="1425"/>
        <item x="1541"/>
        <item x="1076"/>
        <item x="642"/>
        <item x="1730"/>
        <item x="1035"/>
        <item x="345"/>
        <item x="1363"/>
        <item x="838"/>
        <item x="1172"/>
        <item x="1526"/>
        <item x="1165"/>
        <item x="1001"/>
        <item x="1083"/>
        <item x="1752"/>
        <item x="1497"/>
        <item x="634"/>
        <item x="1355"/>
        <item x="1354"/>
        <item x="89"/>
        <item x="1300"/>
        <item x="1576"/>
        <item x="515"/>
        <item x="213"/>
        <item x="1394"/>
        <item x="1452"/>
        <item x="1651"/>
        <item x="965"/>
        <item x="462"/>
        <item x="218"/>
        <item x="1649"/>
        <item x="505"/>
        <item x="179"/>
        <item x="1570"/>
        <item x="57"/>
        <item x="1728"/>
        <item x="216"/>
        <item x="935"/>
        <item x="1003"/>
        <item x="879"/>
        <item x="1116"/>
        <item x="1239"/>
        <item x="1750"/>
        <item x="99"/>
        <item x="1521"/>
        <item x="288"/>
        <item x="1366"/>
        <item x="1232"/>
        <item x="877"/>
        <item x="1419"/>
        <item x="1768"/>
        <item x="1841"/>
        <item x="948"/>
        <item x="917"/>
        <item x="1346"/>
        <item x="1189"/>
        <item x="851"/>
        <item x="626"/>
        <item x="896"/>
        <item x="25"/>
        <item x="1560"/>
        <item x="1230"/>
        <item x="481"/>
        <item x="1450"/>
        <item x="977"/>
        <item x="1689"/>
        <item x="1295"/>
        <item x="715"/>
        <item x="1177"/>
        <item x="1242"/>
        <item x="880"/>
        <item x="9"/>
        <item x="5"/>
        <item x="210"/>
        <item x="371"/>
        <item x="1283"/>
        <item x="1136"/>
        <item x="252"/>
        <item x="830"/>
        <item x="339"/>
        <item x="792"/>
        <item x="1380"/>
        <item x="1529"/>
        <item x="1330"/>
        <item x="1753"/>
        <item x="1246"/>
        <item x="1654"/>
        <item x="1060"/>
        <item x="1212"/>
        <item x="134"/>
        <item x="361"/>
        <item x="1365"/>
        <item x="1687"/>
        <item x="1259"/>
        <item x="1600"/>
        <item x="526"/>
        <item x="1620"/>
        <item x="776"/>
        <item x="1822"/>
        <item x="1751"/>
        <item x="1732"/>
        <item x="1444"/>
        <item x="809"/>
        <item x="1100"/>
        <item x="1019"/>
        <item x="37"/>
        <item x="929"/>
        <item x="1347"/>
        <item x="2"/>
        <item x="1459"/>
        <item x="1357"/>
        <item x="1809"/>
        <item x="1197"/>
        <item x="516"/>
        <item x="1494"/>
        <item x="1064"/>
        <item x="128"/>
        <item x="443"/>
        <item x="1644"/>
        <item x="348"/>
        <item x="464"/>
        <item x="698"/>
        <item x="1462"/>
        <item x="298"/>
        <item x="1552"/>
        <item x="696"/>
        <item x="1293"/>
        <item x="129"/>
        <item x="747"/>
        <item x="1099"/>
        <item x="860"/>
        <item x="875"/>
        <item x="116"/>
        <item x="1606"/>
        <item x="365"/>
        <item x="1025"/>
        <item x="248"/>
        <item x="940"/>
        <item x="1475"/>
        <item x="953"/>
        <item x="828"/>
        <item x="1030"/>
        <item x="566"/>
        <item x="106"/>
        <item x="167"/>
        <item x="1078"/>
        <item x="962"/>
        <item x="848"/>
        <item x="1146"/>
        <item x="537"/>
        <item x="418"/>
        <item x="1338"/>
        <item x="1712"/>
        <item x="1453"/>
        <item x="549"/>
        <item x="326"/>
        <item x="329"/>
        <item x="118"/>
        <item x="856"/>
        <item x="1179"/>
        <item x="578"/>
        <item x="669"/>
        <item x="46"/>
        <item x="1621"/>
        <item x="1779"/>
        <item x="841"/>
        <item x="942"/>
        <item x="1020"/>
        <item x="987"/>
        <item x="1632"/>
        <item x="6"/>
        <item x="315"/>
        <item x="557"/>
        <item x="1046"/>
        <item x="1571"/>
        <item x="1282"/>
        <item x="900"/>
        <item x="211"/>
        <item x="1202"/>
        <item x="1865"/>
        <item x="1158"/>
        <item x="1642"/>
        <item x="164"/>
        <item x="1275"/>
        <item x="1561"/>
        <item x="300"/>
        <item x="1727"/>
        <item x="1853"/>
        <item x="1635"/>
        <item x="1000"/>
        <item x="1682"/>
        <item x="347"/>
        <item x="847"/>
        <item x="431"/>
        <item x="405"/>
        <item x="1646"/>
        <item x="137"/>
        <item x="706"/>
        <item x="635"/>
        <item x="1335"/>
        <item x="1171"/>
        <item x="510"/>
        <item x="1729"/>
        <item x="1599"/>
        <item x="1220"/>
        <item x="1871"/>
        <item x="1138"/>
        <item x="190"/>
        <item x="145"/>
        <item x="731"/>
        <item x="728"/>
        <item x="548"/>
        <item x="519"/>
        <item x="1018"/>
        <item x="1270"/>
        <item x="327"/>
        <item x="1400"/>
        <item x="1868"/>
        <item x="1187"/>
        <item x="495"/>
        <item x="474"/>
        <item x="939"/>
        <item x="1680"/>
        <item x="652"/>
        <item x="508"/>
        <item x="1547"/>
        <item x="1470"/>
        <item x="1313"/>
        <item x="963"/>
        <item x="181"/>
        <item x="1252"/>
        <item x="1855"/>
        <item x="72"/>
        <item x="1044"/>
        <item x="1784"/>
        <item x="1572"/>
        <item x="938"/>
        <item x="619"/>
        <item x="663"/>
        <item x="1456"/>
        <item x="520"/>
        <item x="563"/>
        <item x="1089"/>
        <item x="1507"/>
        <item x="292"/>
        <item x="1286"/>
        <item x="1340"/>
        <item x="1851"/>
        <item x="404"/>
        <item x="241"/>
        <item x="1188"/>
        <item x="1449"/>
        <item x="787"/>
        <item x="1830"/>
        <item x="1070"/>
        <item x="1835"/>
        <item x="1509"/>
        <item x="664"/>
        <item x="1316"/>
        <item x="852"/>
        <item x="1236"/>
        <item x="1514"/>
        <item x="123"/>
        <item x="1602"/>
        <item x="148"/>
        <item x="1455"/>
        <item x="208"/>
        <item x="1663"/>
        <item x="396"/>
        <item x="91"/>
        <item x="1724"/>
        <item x="372"/>
        <item x="658"/>
        <item x="193"/>
        <item x="1474"/>
        <item x="1477"/>
        <item x="1763"/>
        <item x="653"/>
        <item x="1627"/>
        <item x="836"/>
        <item x="1744"/>
        <item x="1074"/>
        <item x="676"/>
        <item x="702"/>
        <item x="893"/>
        <item x="201"/>
        <item x="1103"/>
        <item x="1461"/>
        <item x="95"/>
        <item x="1042"/>
        <item x="881"/>
        <item x="83"/>
        <item x="757"/>
        <item x="1299"/>
        <item x="1454"/>
        <item x="677"/>
        <item x="289"/>
        <item x="151"/>
        <item x="1004"/>
        <item x="873"/>
        <item x="1639"/>
        <item x="1519"/>
        <item x="594"/>
        <item x="1826"/>
        <item x="1605"/>
        <item x="862"/>
        <item x="1063"/>
        <item x="730"/>
        <item x="680"/>
        <item x="38"/>
        <item x="1148"/>
        <item x="937"/>
        <item x="1593"/>
        <item x="927"/>
        <item x="406"/>
        <item x="986"/>
        <item x="988"/>
        <item x="1856"/>
        <item x="1406"/>
        <item x="736"/>
        <item x="947"/>
        <item x="613"/>
        <item x="121"/>
        <item x="392"/>
        <item x="600"/>
        <item x="1412"/>
        <item x="1276"/>
        <item x="675"/>
        <item x="639"/>
        <item x="524"/>
        <item x="950"/>
        <item x="815"/>
        <item x="316"/>
        <item x="895"/>
        <item x="154"/>
        <item x="1066"/>
        <item x="1199"/>
        <item x="1567"/>
        <item x="1054"/>
        <item x="85"/>
        <item x="823"/>
        <item x="716"/>
        <item x="1248"/>
        <item x="432"/>
        <item x="10"/>
        <item x="1183"/>
        <item x="1075"/>
        <item x="1289"/>
        <item x="150"/>
        <item x="1245"/>
        <item x="472"/>
        <item x="1698"/>
        <item x="1002"/>
        <item x="398"/>
        <item x="1629"/>
        <item x="478"/>
        <item x="617"/>
        <item x="603"/>
        <item x="1061"/>
        <item x="1303"/>
        <item x="509"/>
        <item x="1079"/>
        <item x="1476"/>
        <item x="807"/>
        <item x="1422"/>
        <item x="1686"/>
        <item x="1546"/>
        <item x="1439"/>
        <item x="911"/>
        <item x="1726"/>
        <item x="1603"/>
        <item x="997"/>
        <item x="541"/>
        <item x="75"/>
        <item x="1837"/>
        <item x="966"/>
        <item x="152"/>
        <item x="1147"/>
        <item x="77"/>
        <item x="185"/>
        <item x="756"/>
        <item x="1595"/>
        <item x="393"/>
        <item x="925"/>
        <item x="1417"/>
        <item x="1447"/>
        <item x="1157"/>
        <item x="1608"/>
        <item x="1582"/>
        <item x="1288"/>
        <item x="1395"/>
        <item x="1798"/>
        <item x="1624"/>
        <item x="582"/>
        <item x="1532"/>
        <item x="687"/>
        <item x="618"/>
        <item x="1337"/>
        <item x="33"/>
        <item x="1130"/>
        <item x="1530"/>
        <item x="1688"/>
        <item x="1279"/>
        <item x="726"/>
        <item x="1296"/>
        <item x="1485"/>
        <item x="1244"/>
        <item x="1393"/>
        <item x="1077"/>
        <item x="733"/>
        <item x="174"/>
        <item x="1114"/>
        <item x="430"/>
        <item x="1273"/>
        <item x="200"/>
        <item x="400"/>
        <item x="496"/>
        <item x="362"/>
        <item x="1457"/>
        <item x="866"/>
        <item x="622"/>
        <item x="1538"/>
        <item x="1389"/>
        <item x="1094"/>
        <item x="861"/>
        <item x="1401"/>
        <item x="364"/>
        <item x="1420"/>
        <item x="1864"/>
        <item x="1862"/>
        <item x="82"/>
        <item x="1446"/>
        <item x="1838"/>
        <item x="1254"/>
        <item x="420"/>
        <item x="781"/>
        <item x="1796"/>
        <item x="1840"/>
        <item x="615"/>
        <item x="1535"/>
        <item x="913"/>
        <item x="1387"/>
        <item x="233"/>
        <item x="1104"/>
        <item x="1499"/>
        <item x="872"/>
        <item x="1053"/>
        <item x="755"/>
        <item x="906"/>
        <item x="1876"/>
        <item x="539"/>
        <item x="1159"/>
        <item x="980"/>
        <item x="878"/>
        <item x="1403"/>
        <item x="336"/>
        <item x="1442"/>
        <item x="608"/>
        <item x="667"/>
        <item x="1287"/>
        <item x="816"/>
        <item x="170"/>
        <item x="1058"/>
        <item x="29"/>
        <item x="985"/>
        <item x="1143"/>
        <item x="556"/>
        <item x="69"/>
        <item x="1206"/>
        <item x="1284"/>
        <item x="1678"/>
        <item x="885"/>
        <item x="1305"/>
        <item x="1633"/>
        <item x="1788"/>
        <item x="382"/>
        <item x="257"/>
        <item x="1748"/>
        <item x="1555"/>
        <item x="1707"/>
        <item x="314"/>
        <item x="1156"/>
        <item x="559"/>
        <item x="999"/>
        <item x="247"/>
        <item x="244"/>
        <item x="588"/>
        <item x="1875"/>
        <item x="971"/>
        <item x="308"/>
        <item x="35"/>
        <item x="1604"/>
        <item x="743"/>
        <item x="1056"/>
        <item x="826"/>
        <item x="1263"/>
        <item x="1421"/>
        <item x="1381"/>
        <item x="762"/>
        <item x="1490"/>
        <item x="1068"/>
        <item x="341"/>
        <item x="1544"/>
        <item x="933"/>
        <item x="1578"/>
        <item x="1329"/>
        <item x="1527"/>
        <item x="1290"/>
        <item x="754"/>
        <item x="1176"/>
        <item x="1398"/>
        <item x="554"/>
        <item x="488"/>
        <item x="767"/>
        <item x="1586"/>
        <item x="532"/>
        <item x="1424"/>
        <item x="1440"/>
        <item x="752"/>
        <item x="245"/>
        <item x="1059"/>
        <item x="611"/>
        <item x="882"/>
        <item x="1696"/>
        <item x="627"/>
        <item x="438"/>
        <item x="1523"/>
        <item x="993"/>
        <item x="346"/>
        <item x="1031"/>
        <item x="305"/>
        <item x="1761"/>
        <item x="236"/>
        <item x="455"/>
        <item x="768"/>
        <item x="970"/>
        <item x="1047"/>
        <item x="1460"/>
        <item x="648"/>
        <item x="864"/>
        <item x="1258"/>
        <item x="922"/>
        <item x="583"/>
        <item x="433"/>
        <item x="646"/>
        <item x="1314"/>
        <item x="874"/>
        <item x="1399"/>
        <item x="1433"/>
        <item x="81"/>
        <item x="790"/>
        <item x="1166"/>
        <item x="561"/>
        <item x="278"/>
        <item x="270"/>
        <item x="542"/>
        <item x="1492"/>
        <item x="1465"/>
        <item x="1297"/>
        <item x="1543"/>
        <item x="859"/>
        <item x="376"/>
        <item x="206"/>
        <item x="1203"/>
        <item x="1650"/>
        <item x="240"/>
        <item x="195"/>
        <item x="1034"/>
        <item x="1801"/>
        <item x="1021"/>
        <item x="720"/>
        <item x="269"/>
        <item x="1396"/>
        <item x="818"/>
        <item x="1247"/>
        <item x="1872"/>
        <item x="144"/>
        <item x="1702"/>
        <item x="1397"/>
        <item x="49"/>
        <item x="1495"/>
        <item x="530"/>
        <item x="1385"/>
        <item x="1435"/>
        <item x="1767"/>
        <item x="130"/>
        <item x="186"/>
        <item x="1609"/>
        <item x="701"/>
        <item x="709"/>
        <item x="899"/>
        <item x="1742"/>
        <item x="843"/>
        <item x="666"/>
        <item x="163"/>
        <item x="1312"/>
        <item x="452"/>
        <item x="819"/>
        <item x="321"/>
        <item x="898"/>
        <item x="447"/>
        <item x="1024"/>
        <item x="1048"/>
        <item x="1052"/>
        <item x="631"/>
        <item x="1558"/>
        <item x="1302"/>
        <item x="493"/>
        <item x="528"/>
        <item x="1201"/>
        <item x="1640"/>
        <item x="17"/>
        <item x="1082"/>
        <item x="1226"/>
        <item x="1705"/>
        <item x="607"/>
        <item x="544"/>
        <item x="1152"/>
        <item x="1319"/>
        <item x="487"/>
        <item x="1369"/>
        <item x="1234"/>
        <item x="279"/>
        <item x="250"/>
        <item x="1175"/>
        <item x="1150"/>
        <item x="437"/>
        <item x="1163"/>
        <item x="1256"/>
        <item x="1581"/>
        <item x="584"/>
        <item x="1194"/>
        <item x="1517"/>
        <item x="477"/>
        <item x="718"/>
        <item x="1498"/>
        <item x="1694"/>
        <item x="230"/>
        <item x="1306"/>
        <item x="1539"/>
        <item x="50"/>
        <item x="1711"/>
        <item x="1298"/>
        <item x="1836"/>
        <item x="1360"/>
        <item x="1720"/>
        <item x="425"/>
        <item x="1388"/>
        <item x="1081"/>
        <item x="1264"/>
        <item x="498"/>
        <item x="277"/>
        <item x="1861"/>
        <item x="1622"/>
        <item x="263"/>
        <item x="1341"/>
        <item x="384"/>
        <item x="1780"/>
        <item x="1231"/>
        <item x="1098"/>
        <item x="610"/>
        <item x="395"/>
        <item x="1180"/>
        <item x="352"/>
        <item x="449"/>
        <item x="1733"/>
        <item x="1793"/>
        <item x="52"/>
        <item x="1374"/>
        <item x="1769"/>
        <item x="817"/>
        <item x="870"/>
        <item x="998"/>
        <item x="14"/>
        <item x="500"/>
        <item x="506"/>
        <item x="920"/>
        <item x="1577"/>
        <item x="1659"/>
        <item x="1489"/>
        <item x="255"/>
        <item x="1625"/>
        <item x="724"/>
        <item x="84"/>
        <item x="714"/>
        <item x="1522"/>
        <item x="930"/>
        <item x="1243"/>
        <item x="931"/>
        <item x="1315"/>
        <item x="242"/>
        <item x="1481"/>
        <item x="166"/>
        <item x="360"/>
        <item x="158"/>
        <item x="22"/>
        <item x="318"/>
        <item x="984"/>
        <item x="1325"/>
        <item x="1265"/>
        <item x="699"/>
        <item x="1658"/>
        <item x="820"/>
        <item x="1185"/>
        <item x="1345"/>
        <item x="1550"/>
        <item x="1506"/>
        <item x="422"/>
        <item x="399"/>
        <item x="1755"/>
        <item x="141"/>
        <item x="1691"/>
        <item x="681"/>
        <item x="1349"/>
        <item x="1719"/>
        <item x="1683"/>
        <item x="983"/>
        <item x="138"/>
        <item x="1240"/>
        <item x="511"/>
        <item x="1848"/>
        <item x="1050"/>
        <item x="102"/>
        <item x="1623"/>
        <item x="1643"/>
        <item x="551"/>
        <item x="403"/>
        <item x="871"/>
        <item x="1832"/>
        <item x="1117"/>
        <item x="989"/>
        <item x="423"/>
        <item x="1238"/>
        <item x="719"/>
        <item x="1318"/>
        <item x="468"/>
        <item x="1516"/>
        <item x="804"/>
        <item x="1085"/>
        <item x="1500"/>
        <item x="685"/>
        <item x="1228"/>
        <item x="1322"/>
        <item x="1441"/>
        <item x="207"/>
        <item x="1327"/>
        <item x="573"/>
        <item x="1574"/>
        <item x="226"/>
        <item x="1241"/>
        <item x="1487"/>
        <item x="575"/>
        <item x="51"/>
        <item x="374"/>
        <item x="491"/>
        <item x="1012"/>
        <item x="805"/>
        <item x="1660"/>
        <item x="1224"/>
        <item x="296"/>
        <item x="224"/>
        <item x="1430"/>
        <item x="550"/>
        <item x="678"/>
        <item x="932"/>
        <item x="1037"/>
        <item x="47"/>
        <item x="629"/>
        <item x="1607"/>
        <item x="1834"/>
        <item x="1215"/>
        <item x="21"/>
        <item x="1229"/>
        <item x="373"/>
        <item x="1482"/>
        <item x="1563"/>
        <item x="1036"/>
        <item x="1777"/>
        <item x="688"/>
        <item x="1782"/>
        <item x="1013"/>
        <item x="764"/>
        <item x="1413"/>
        <item x="1427"/>
        <item x="904"/>
        <item x="1067"/>
        <item x="1210"/>
        <item x="1718"/>
        <item x="1634"/>
        <item x="601"/>
        <item x="1879"/>
        <item x="13"/>
        <item x="135"/>
        <item x="410"/>
        <item x="1269"/>
        <item x="1811"/>
        <item x="342"/>
        <item x="490"/>
        <item x="801"/>
        <item x="407"/>
        <item x="1778"/>
        <item x="854"/>
        <item x="317"/>
        <item x="585"/>
        <item x="753"/>
        <item x="4"/>
        <item x="97"/>
        <item x="1466"/>
        <item x="1525"/>
        <item x="1797"/>
        <item x="579"/>
        <item x="523"/>
        <item x="1222"/>
        <item x="1717"/>
        <item x="672"/>
        <item x="1174"/>
        <item x="690"/>
        <item x="1708"/>
        <item x="267"/>
        <item x="1219"/>
        <item x="1184"/>
        <item x="1364"/>
        <item x="1501"/>
        <item x="580"/>
        <item x="1321"/>
        <item x="1653"/>
        <item x="1191"/>
        <item x="1631"/>
        <item x="960"/>
        <item x="350"/>
        <item x="1011"/>
        <item x="1873"/>
        <item x="1009"/>
        <item t="default"/>
      </items>
    </pivotField>
    <pivotField showAll="0"/>
    <pivotField showAll="0"/>
    <pivotField showAll="0"/>
    <pivotField showAll="0"/>
    <pivotField showAll="0">
      <items count="5">
        <item h="1" x="1"/>
        <item h="1" x="3"/>
        <item h="1" x="0"/>
        <item x="2"/>
        <item t="default"/>
      </items>
    </pivotField>
    <pivotField showAll="0" defaultSubtotal="0"/>
    <pivotField showAll="0" defaultSubtotal="0">
      <items count="14">
        <item h="1" x="0"/>
        <item h="1" x="1"/>
        <item h="1" x="2"/>
        <item h="1" x="3"/>
        <item h="1" x="4"/>
        <item x="5"/>
        <item h="1" x="6"/>
        <item h="1" x="7"/>
        <item h="1" x="8"/>
        <item h="1" x="9"/>
        <item h="1" x="10"/>
        <item h="1" x="11"/>
        <item h="1" x="12"/>
        <item h="1" x="13"/>
      </items>
    </pivotField>
  </pivotFields>
  <rowFields count="1">
    <field x="15"/>
  </rowFields>
  <rowItems count="11">
    <i>
      <x v="3"/>
    </i>
    <i>
      <x v="4"/>
    </i>
    <i>
      <x v="10"/>
    </i>
    <i>
      <x v="29"/>
    </i>
    <i>
      <x v="1"/>
    </i>
    <i>
      <x v="45"/>
    </i>
    <i>
      <x v="24"/>
    </i>
    <i>
      <x v="42"/>
    </i>
    <i>
      <x v="35"/>
    </i>
    <i>
      <x v="26"/>
    </i>
    <i t="grand">
      <x/>
    </i>
  </rowItems>
  <colItems count="1">
    <i/>
  </colItems>
  <dataFields count="1">
    <dataField name="Sum of Profit" fld="20" baseField="0" baseItem="0" numFmtId="164"/>
  </dataFields>
  <formats count="1">
    <format dxfId="33">
      <pivotArea outline="0" collapsedLevelsAreSubtotals="1" fieldPosition="0"/>
    </format>
  </formats>
  <chartFormats count="25">
    <chartFormat chart="0" format="0" series="1">
      <pivotArea type="data" outline="0" fieldPosition="0">
        <references count="1">
          <reference field="4294967294" count="1" selected="0">
            <x v="0"/>
          </reference>
        </references>
      </pivotArea>
    </chartFormat>
    <chartFormat chart="0" format="11">
      <pivotArea type="data" outline="0" fieldPosition="0">
        <references count="2">
          <reference field="4294967294" count="1" selected="0">
            <x v="0"/>
          </reference>
          <reference field="15" count="1" selected="0">
            <x v="3"/>
          </reference>
        </references>
      </pivotArea>
    </chartFormat>
    <chartFormat chart="0" format="12">
      <pivotArea type="data" outline="0" fieldPosition="0">
        <references count="2">
          <reference field="4294967294" count="1" selected="0">
            <x v="0"/>
          </reference>
          <reference field="15" count="1" selected="0">
            <x v="30"/>
          </reference>
        </references>
      </pivotArea>
    </chartFormat>
    <chartFormat chart="0" format="13">
      <pivotArea type="data" outline="0" fieldPosition="0">
        <references count="2">
          <reference field="4294967294" count="1" selected="0">
            <x v="0"/>
          </reference>
          <reference field="15" count="1" selected="0">
            <x v="41"/>
          </reference>
        </references>
      </pivotArea>
    </chartFormat>
    <chartFormat chart="0" format="14">
      <pivotArea type="data" outline="0" fieldPosition="0">
        <references count="2">
          <reference field="4294967294" count="1" selected="0">
            <x v="0"/>
          </reference>
          <reference field="15" count="1" selected="0">
            <x v="33"/>
          </reference>
        </references>
      </pivotArea>
    </chartFormat>
    <chartFormat chart="0" format="15">
      <pivotArea type="data" outline="0" fieldPosition="0">
        <references count="2">
          <reference field="4294967294" count="1" selected="0">
            <x v="0"/>
          </reference>
          <reference field="15" count="1" selected="0">
            <x v="35"/>
          </reference>
        </references>
      </pivotArea>
    </chartFormat>
    <chartFormat chart="0" format="16">
      <pivotArea type="data" outline="0" fieldPosition="0">
        <references count="2">
          <reference field="4294967294" count="1" selected="0">
            <x v="0"/>
          </reference>
          <reference field="15" count="1" selected="0">
            <x v="11"/>
          </reference>
        </references>
      </pivotArea>
    </chartFormat>
    <chartFormat chart="0" format="17">
      <pivotArea type="data" outline="0" fieldPosition="0">
        <references count="2">
          <reference field="4294967294" count="1" selected="0">
            <x v="0"/>
          </reference>
          <reference field="15" count="1" selected="0">
            <x v="20"/>
          </reference>
        </references>
      </pivotArea>
    </chartFormat>
    <chartFormat chart="0" format="18">
      <pivotArea type="data" outline="0" fieldPosition="0">
        <references count="2">
          <reference field="4294967294" count="1" selected="0">
            <x v="0"/>
          </reference>
          <reference field="15" count="1" selected="0">
            <x v="7"/>
          </reference>
        </references>
      </pivotArea>
    </chartFormat>
    <chartFormat chart="0" format="19">
      <pivotArea type="data" outline="0" fieldPosition="0">
        <references count="2">
          <reference field="4294967294" count="1" selected="0">
            <x v="0"/>
          </reference>
          <reference field="15" count="1" selected="0">
            <x v="9"/>
          </reference>
        </references>
      </pivotArea>
    </chartFormat>
    <chartFormat chart="0" format="20">
      <pivotArea type="data" outline="0" fieldPosition="0">
        <references count="2">
          <reference field="4294967294" count="1" selected="0">
            <x v="0"/>
          </reference>
          <reference field="15" count="1" selected="0">
            <x v="4"/>
          </reference>
        </references>
      </pivotArea>
    </chartFormat>
    <chartFormat chart="0" format="21">
      <pivotArea type="data" outline="0" fieldPosition="0">
        <references count="2">
          <reference field="4294967294" count="1" selected="0">
            <x v="0"/>
          </reference>
          <reference field="15" count="1" selected="0">
            <x v="21"/>
          </reference>
        </references>
      </pivotArea>
    </chartFormat>
    <chartFormat chart="0" format="22">
      <pivotArea type="data" outline="0" fieldPosition="0">
        <references count="2">
          <reference field="4294967294" count="1" selected="0">
            <x v="0"/>
          </reference>
          <reference field="15" count="1" selected="0">
            <x v="25"/>
          </reference>
        </references>
      </pivotArea>
    </chartFormat>
    <chartFormat chart="0" format="23">
      <pivotArea type="data" outline="0" fieldPosition="0">
        <references count="2">
          <reference field="4294967294" count="1" selected="0">
            <x v="0"/>
          </reference>
          <reference field="15" count="1" selected="0">
            <x v="47"/>
          </reference>
        </references>
      </pivotArea>
    </chartFormat>
    <chartFormat chart="0" format="24">
      <pivotArea type="data" outline="0" fieldPosition="0">
        <references count="2">
          <reference field="4294967294" count="1" selected="0">
            <x v="0"/>
          </reference>
          <reference field="15" count="1" selected="0">
            <x v="32"/>
          </reference>
        </references>
      </pivotArea>
    </chartFormat>
    <chartFormat chart="0" format="25">
      <pivotArea type="data" outline="0" fieldPosition="0">
        <references count="2">
          <reference field="4294967294" count="1" selected="0">
            <x v="0"/>
          </reference>
          <reference field="15" count="1" selected="0">
            <x v="14"/>
          </reference>
        </references>
      </pivotArea>
    </chartFormat>
    <chartFormat chart="0" format="26">
      <pivotArea type="data" outline="0" fieldPosition="0">
        <references count="2">
          <reference field="4294967294" count="1" selected="0">
            <x v="0"/>
          </reference>
          <reference field="15" count="1" selected="0">
            <x v="34"/>
          </reference>
        </references>
      </pivotArea>
    </chartFormat>
    <chartFormat chart="0" format="27">
      <pivotArea type="data" outline="0" fieldPosition="0">
        <references count="2">
          <reference field="4294967294" count="1" selected="0">
            <x v="0"/>
          </reference>
          <reference field="15" count="1" selected="0">
            <x v="23"/>
          </reference>
        </references>
      </pivotArea>
    </chartFormat>
    <chartFormat chart="0" format="28">
      <pivotArea type="data" outline="0" fieldPosition="0">
        <references count="2">
          <reference field="4294967294" count="1" selected="0">
            <x v="0"/>
          </reference>
          <reference field="15" count="1" selected="0">
            <x v="45"/>
          </reference>
        </references>
      </pivotArea>
    </chartFormat>
    <chartFormat chart="0" format="29">
      <pivotArea type="data" outline="0" fieldPosition="0">
        <references count="2">
          <reference field="4294967294" count="1" selected="0">
            <x v="0"/>
          </reference>
          <reference field="15" count="1" selected="0">
            <x v="26"/>
          </reference>
        </references>
      </pivotArea>
    </chartFormat>
    <chartFormat chart="0" format="30">
      <pivotArea type="data" outline="0" fieldPosition="0">
        <references count="2">
          <reference field="4294967294" count="1" selected="0">
            <x v="0"/>
          </reference>
          <reference field="15" count="1" selected="0">
            <x v="48"/>
          </reference>
        </references>
      </pivotArea>
    </chartFormat>
    <chartFormat chart="0" format="31">
      <pivotArea type="data" outline="0" fieldPosition="0">
        <references count="2">
          <reference field="4294967294" count="1" selected="0">
            <x v="0"/>
          </reference>
          <reference field="15" count="1" selected="0">
            <x v="10"/>
          </reference>
        </references>
      </pivotArea>
    </chartFormat>
    <chartFormat chart="0" format="32">
      <pivotArea type="data" outline="0" fieldPosition="0">
        <references count="2">
          <reference field="4294967294" count="1" selected="0">
            <x v="0"/>
          </reference>
          <reference field="15" count="1" selected="0">
            <x v="1"/>
          </reference>
        </references>
      </pivotArea>
    </chartFormat>
    <chartFormat chart="0" format="33">
      <pivotArea type="data" outline="0" fieldPosition="0">
        <references count="2">
          <reference field="4294967294" count="1" selected="0">
            <x v="0"/>
          </reference>
          <reference field="15" count="1" selected="0">
            <x v="42"/>
          </reference>
        </references>
      </pivotArea>
    </chartFormat>
    <chartFormat chart="0" format="34">
      <pivotArea type="data" outline="0" fieldPosition="0">
        <references count="2">
          <reference field="4294967294" count="1" selected="0">
            <x v="0"/>
          </reference>
          <reference field="15" count="1" selected="0">
            <x v="24"/>
          </reference>
        </references>
      </pivotArea>
    </chartFormat>
  </chart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A782E64-6DD7-4454-A683-8FC292024F18}"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8" firstHeaderRow="1" firstDataRow="1" firstDataCol="1"/>
  <pivotFields count="28">
    <pivotField dataField="1" showAll="0"/>
    <pivotField showAll="0"/>
    <pivotField showAll="0"/>
    <pivotField showAll="0"/>
    <pivotField showAll="0"/>
    <pivotField showAll="0"/>
    <pivotField showAll="0"/>
    <pivotField axis="axisRow" showAll="0">
      <items count="5">
        <item x="1"/>
        <item x="3"/>
        <item x="2"/>
        <item x="0"/>
        <item t="default"/>
      </items>
    </pivotField>
    <pivotField showAll="0"/>
    <pivotField showAll="0"/>
    <pivotField showAll="0"/>
    <pivotField showAll="0"/>
    <pivotField showAll="0"/>
    <pivotField showAll="0"/>
    <pivotField showAll="0"/>
    <pivotField showAll="0"/>
    <pivotField showAll="0"/>
    <pivotField showAll="0"/>
    <pivotField numFmtId="14"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numFmtId="14" showAll="0"/>
    <pivotField showAll="0"/>
    <pivotField showAll="0"/>
    <pivotField showAll="0"/>
    <pivotField showAll="0"/>
    <pivotField showAll="0"/>
    <pivotField showAll="0">
      <items count="5">
        <item h="1" x="1"/>
        <item h="1" x="3"/>
        <item h="1" x="0"/>
        <item x="2"/>
        <item t="default"/>
      </items>
    </pivotField>
    <pivotField showAll="0" defaultSubtotal="0"/>
    <pivotField showAll="0" defaultSubtotal="0">
      <items count="14">
        <item h="1" x="0"/>
        <item h="1" x="1"/>
        <item h="1" x="2"/>
        <item h="1" x="3"/>
        <item h="1" x="4"/>
        <item x="5"/>
        <item h="1" x="6"/>
        <item h="1" x="7"/>
        <item h="1" x="8"/>
        <item h="1" x="9"/>
        <item h="1" x="10"/>
        <item h="1" x="11"/>
        <item h="1" x="12"/>
        <item h="1" x="13"/>
      </items>
    </pivotField>
  </pivotFields>
  <rowFields count="1">
    <field x="7"/>
  </rowFields>
  <rowItems count="5">
    <i>
      <x/>
    </i>
    <i>
      <x v="1"/>
    </i>
    <i>
      <x v="2"/>
    </i>
    <i>
      <x v="3"/>
    </i>
    <i t="grand">
      <x/>
    </i>
  </rowItems>
  <colItems count="1">
    <i/>
  </colItems>
  <dataFields count="1">
    <dataField name="Sum of Customer ID" fld="0" showDataAs="percentOfTotal" baseField="7" baseItem="0" numFmtId="10"/>
  </dataFields>
  <chartFormats count="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7" count="1" selected="0">
            <x v="0"/>
          </reference>
        </references>
      </pivotArea>
    </chartFormat>
    <chartFormat chart="0" format="2">
      <pivotArea type="data" outline="0" fieldPosition="0">
        <references count="2">
          <reference field="4294967294" count="1" selected="0">
            <x v="0"/>
          </reference>
          <reference field="7" count="1" selected="0">
            <x v="1"/>
          </reference>
        </references>
      </pivotArea>
    </chartFormat>
    <chartFormat chart="0" format="3">
      <pivotArea type="data" outline="0" fieldPosition="0">
        <references count="2">
          <reference field="4294967294" count="1" selected="0">
            <x v="0"/>
          </reference>
          <reference field="7" count="1" selected="0">
            <x v="2"/>
          </reference>
        </references>
      </pivotArea>
    </chartFormat>
    <chartFormat chart="0" format="4">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09285B8-CC97-4048-AB4E-A170C3FC2932}"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4" firstHeaderRow="1" firstDataRow="1" firstDataCol="1"/>
  <pivotFields count="2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1"/>
        <item x="3"/>
        <item x="0"/>
        <item x="2"/>
        <item t="default"/>
      </items>
    </pivotField>
    <pivotField axis="axisRow" showAll="0">
      <items count="50">
        <item x="16"/>
        <item x="41"/>
        <item x="1"/>
        <item x="8"/>
        <item x="3"/>
        <item x="22"/>
        <item x="48"/>
        <item x="31"/>
        <item x="12"/>
        <item x="5"/>
        <item x="37"/>
        <item x="10"/>
        <item x="2"/>
        <item x="20"/>
        <item x="38"/>
        <item x="32"/>
        <item x="17"/>
        <item x="29"/>
        <item x="36"/>
        <item x="35"/>
        <item x="25"/>
        <item x="7"/>
        <item x="0"/>
        <item x="6"/>
        <item x="24"/>
        <item x="13"/>
        <item x="26"/>
        <item x="47"/>
        <item x="33"/>
        <item x="43"/>
        <item x="11"/>
        <item x="9"/>
        <item x="39"/>
        <item x="27"/>
        <item x="19"/>
        <item x="14"/>
        <item x="28"/>
        <item x="40"/>
        <item x="23"/>
        <item x="46"/>
        <item x="34"/>
        <item x="18"/>
        <item x="15"/>
        <item x="42"/>
        <item x="21"/>
        <item x="4"/>
        <item x="44"/>
        <item x="30"/>
        <item x="45"/>
        <item t="default"/>
      </items>
    </pivotField>
    <pivotField showAll="0">
      <items count="866">
        <item x="855"/>
        <item x="743"/>
        <item x="328"/>
        <item x="854"/>
        <item x="207"/>
        <item x="685"/>
        <item x="830"/>
        <item x="349"/>
        <item x="780"/>
        <item x="201"/>
        <item x="113"/>
        <item x="602"/>
        <item x="218"/>
        <item x="97"/>
        <item x="802"/>
        <item x="760"/>
        <item x="59"/>
        <item x="464"/>
        <item x="528"/>
        <item x="754"/>
        <item x="781"/>
        <item x="484"/>
        <item x="542"/>
        <item x="370"/>
        <item x="354"/>
        <item x="304"/>
        <item x="579"/>
        <item x="710"/>
        <item x="807"/>
        <item x="683"/>
        <item x="447"/>
        <item x="78"/>
        <item x="329"/>
        <item x="81"/>
        <item x="305"/>
        <item x="411"/>
        <item x="478"/>
        <item x="688"/>
        <item x="235"/>
        <item x="407"/>
        <item x="134"/>
        <item x="511"/>
        <item x="631"/>
        <item x="26"/>
        <item x="130"/>
        <item x="269"/>
        <item x="89"/>
        <item x="36"/>
        <item x="499"/>
        <item x="824"/>
        <item x="742"/>
        <item x="91"/>
        <item x="459"/>
        <item x="537"/>
        <item x="472"/>
        <item x="634"/>
        <item x="92"/>
        <item x="857"/>
        <item x="846"/>
        <item x="851"/>
        <item x="293"/>
        <item x="626"/>
        <item x="795"/>
        <item x="526"/>
        <item x="137"/>
        <item x="292"/>
        <item x="738"/>
        <item x="839"/>
        <item x="165"/>
        <item x="203"/>
        <item x="632"/>
        <item x="244"/>
        <item x="674"/>
        <item x="671"/>
        <item x="490"/>
        <item x="48"/>
        <item x="237"/>
        <item x="30"/>
        <item x="697"/>
        <item x="32"/>
        <item x="400"/>
        <item x="388"/>
        <item x="598"/>
        <item x="339"/>
        <item x="289"/>
        <item x="34"/>
        <item x="248"/>
        <item x="260"/>
        <item x="55"/>
        <item x="604"/>
        <item x="448"/>
        <item x="538"/>
        <item x="475"/>
        <item x="395"/>
        <item x="823"/>
        <item x="480"/>
        <item x="270"/>
        <item x="720"/>
        <item x="494"/>
        <item x="326"/>
        <item x="630"/>
        <item x="11"/>
        <item x="603"/>
        <item x="544"/>
        <item x="123"/>
        <item x="596"/>
        <item x="262"/>
        <item x="637"/>
        <item x="49"/>
        <item x="239"/>
        <item x="651"/>
        <item x="50"/>
        <item x="286"/>
        <item x="294"/>
        <item x="485"/>
        <item x="445"/>
        <item x="770"/>
        <item x="170"/>
        <item x="796"/>
        <item x="677"/>
        <item x="446"/>
        <item x="225"/>
        <item x="790"/>
        <item x="287"/>
        <item x="129"/>
        <item x="271"/>
        <item x="250"/>
        <item x="155"/>
        <item x="420"/>
        <item x="810"/>
        <item x="285"/>
        <item x="168"/>
        <item x="689"/>
        <item x="0"/>
        <item x="766"/>
        <item x="279"/>
        <item x="332"/>
        <item x="219"/>
        <item x="421"/>
        <item x="107"/>
        <item x="813"/>
        <item x="609"/>
        <item x="548"/>
        <item x="461"/>
        <item x="413"/>
        <item x="543"/>
        <item x="41"/>
        <item x="105"/>
        <item x="324"/>
        <item x="56"/>
        <item x="654"/>
        <item x="263"/>
        <item x="698"/>
        <item x="521"/>
        <item x="343"/>
        <item x="788"/>
        <item x="106"/>
        <item x="508"/>
        <item x="367"/>
        <item x="679"/>
        <item x="145"/>
        <item x="692"/>
        <item x="545"/>
        <item x="536"/>
        <item x="835"/>
        <item x="247"/>
        <item x="136"/>
        <item x="825"/>
        <item x="672"/>
        <item x="443"/>
        <item x="657"/>
        <item x="756"/>
        <item x="628"/>
        <item x="739"/>
        <item x="72"/>
        <item x="43"/>
        <item x="451"/>
        <item x="83"/>
        <item x="267"/>
        <item x="363"/>
        <item x="172"/>
        <item x="442"/>
        <item x="318"/>
        <item x="214"/>
        <item x="655"/>
        <item x="585"/>
        <item x="353"/>
        <item x="21"/>
        <item x="487"/>
        <item x="452"/>
        <item x="44"/>
        <item x="470"/>
        <item x="439"/>
        <item x="182"/>
        <item x="431"/>
        <item x="341"/>
        <item x="691"/>
        <item x="372"/>
        <item x="283"/>
        <item x="84"/>
        <item x="273"/>
        <item x="787"/>
        <item x="812"/>
        <item x="728"/>
        <item x="220"/>
        <item x="73"/>
        <item x="667"/>
        <item x="24"/>
        <item x="844"/>
        <item x="68"/>
        <item x="347"/>
        <item x="399"/>
        <item x="309"/>
        <item x="747"/>
        <item x="412"/>
        <item x="275"/>
        <item x="776"/>
        <item x="440"/>
        <item x="376"/>
        <item x="181"/>
        <item x="509"/>
        <item x="74"/>
        <item x="101"/>
        <item x="808"/>
        <item x="553"/>
        <item x="662"/>
        <item x="296"/>
        <item x="736"/>
        <item x="772"/>
        <item x="501"/>
        <item x="51"/>
        <item x="197"/>
        <item x="569"/>
        <item x="204"/>
        <item x="245"/>
        <item x="164"/>
        <item x="290"/>
        <item x="272"/>
        <item x="587"/>
        <item x="246"/>
        <item x="104"/>
        <item x="601"/>
        <item x="194"/>
        <item x="498"/>
        <item x="3"/>
        <item x="38"/>
        <item x="297"/>
        <item x="209"/>
        <item x="268"/>
        <item x="103"/>
        <item x="243"/>
        <item x="642"/>
        <item x="616"/>
        <item x="196"/>
        <item x="233"/>
        <item x="65"/>
        <item x="281"/>
        <item x="486"/>
        <item x="597"/>
        <item x="307"/>
        <item x="378"/>
        <item x="556"/>
        <item x="96"/>
        <item x="45"/>
        <item x="550"/>
        <item x="590"/>
        <item x="69"/>
        <item x="638"/>
        <item x="434"/>
        <item x="124"/>
        <item x="540"/>
        <item x="389"/>
        <item x="119"/>
        <item x="789"/>
        <item x="75"/>
        <item x="22"/>
        <item x="335"/>
        <item x="717"/>
        <item x="625"/>
        <item x="429"/>
        <item x="763"/>
        <item x="664"/>
        <item x="806"/>
        <item x="643"/>
        <item x="594"/>
        <item x="659"/>
        <item x="125"/>
        <item x="764"/>
        <item x="162"/>
        <item x="848"/>
        <item x="774"/>
        <item x="583"/>
        <item x="845"/>
        <item x="278"/>
        <item x="176"/>
        <item x="820"/>
        <item x="627"/>
        <item x="314"/>
        <item x="379"/>
        <item x="571"/>
        <item x="397"/>
        <item x="160"/>
        <item x="401"/>
        <item x="234"/>
        <item x="374"/>
        <item x="93"/>
        <item x="474"/>
        <item x="693"/>
        <item x="193"/>
        <item x="570"/>
        <item x="838"/>
        <item x="126"/>
        <item x="94"/>
        <item x="331"/>
        <item x="85"/>
        <item x="722"/>
        <item x="858"/>
        <item x="109"/>
        <item x="120"/>
        <item x="57"/>
        <item x="473"/>
        <item x="187"/>
        <item x="316"/>
        <item x="154"/>
        <item x="519"/>
        <item x="306"/>
        <item x="801"/>
        <item x="699"/>
        <item x="54"/>
        <item x="355"/>
        <item x="177"/>
        <item x="797"/>
        <item x="364"/>
        <item x="405"/>
        <item x="814"/>
        <item x="595"/>
        <item x="298"/>
        <item x="138"/>
        <item x="496"/>
        <item x="554"/>
        <item x="713"/>
        <item x="600"/>
        <item x="186"/>
        <item x="169"/>
        <item x="265"/>
        <item x="295"/>
        <item x="678"/>
        <item x="703"/>
        <item x="534"/>
        <item x="422"/>
        <item x="799"/>
        <item x="531"/>
        <item x="466"/>
        <item x="572"/>
        <item x="28"/>
        <item x="608"/>
        <item x="690"/>
        <item x="589"/>
        <item x="758"/>
        <item x="423"/>
        <item x="357"/>
        <item x="727"/>
        <item x="212"/>
        <item x="463"/>
        <item x="837"/>
        <item x="344"/>
        <item x="226"/>
        <item x="18"/>
        <item x="360"/>
        <item x="338"/>
        <item x="645"/>
        <item x="533"/>
        <item x="308"/>
        <item x="175"/>
        <item x="359"/>
        <item x="524"/>
        <item x="76"/>
        <item x="759"/>
        <item x="180"/>
        <item x="386"/>
        <item x="769"/>
        <item x="351"/>
        <item x="121"/>
        <item x="2"/>
        <item x="640"/>
        <item x="607"/>
        <item x="584"/>
        <item x="115"/>
        <item x="798"/>
        <item x="580"/>
        <item x="384"/>
        <item x="223"/>
        <item x="752"/>
        <item x="249"/>
        <item x="745"/>
        <item x="19"/>
        <item x="63"/>
        <item x="582"/>
        <item x="558"/>
        <item x="581"/>
        <item x="785"/>
        <item x="102"/>
        <item x="860"/>
        <item x="749"/>
        <item x="60"/>
        <item x="133"/>
        <item x="79"/>
        <item x="29"/>
        <item x="574"/>
        <item x="793"/>
        <item x="195"/>
        <item x="90"/>
        <item x="88"/>
        <item x="520"/>
        <item x="829"/>
        <item x="529"/>
        <item x="468"/>
        <item x="805"/>
        <item x="576"/>
        <item x="280"/>
        <item x="406"/>
        <item x="751"/>
        <item x="775"/>
        <item x="184"/>
        <item x="387"/>
        <item x="695"/>
        <item x="368"/>
        <item x="847"/>
        <item x="127"/>
        <item x="833"/>
        <item x="716"/>
        <item x="730"/>
        <item x="40"/>
        <item x="10"/>
        <item x="771"/>
        <item x="707"/>
        <item x="361"/>
        <item x="530"/>
        <item x="64"/>
        <item x="513"/>
        <item x="843"/>
        <item x="506"/>
        <item x="515"/>
        <item x="77"/>
        <item x="122"/>
        <item x="551"/>
        <item x="140"/>
        <item x="684"/>
        <item x="396"/>
        <item x="185"/>
        <item x="402"/>
        <item x="108"/>
        <item x="315"/>
        <item x="831"/>
        <item x="477"/>
        <item x="522"/>
        <item x="502"/>
        <item x="615"/>
        <item x="369"/>
        <item x="205"/>
        <item x="849"/>
        <item x="282"/>
        <item x="605"/>
        <item x="228"/>
        <item x="686"/>
        <item x="613"/>
        <item x="794"/>
        <item x="567"/>
        <item x="62"/>
        <item x="199"/>
        <item x="148"/>
        <item x="505"/>
        <item x="568"/>
        <item x="153"/>
        <item x="450"/>
        <item x="16"/>
        <item x="842"/>
        <item x="419"/>
        <item x="735"/>
        <item x="755"/>
        <item x="560"/>
        <item x="424"/>
        <item x="559"/>
        <item x="586"/>
        <item x="748"/>
        <item x="183"/>
        <item x="778"/>
        <item x="418"/>
        <item x="8"/>
        <item x="152"/>
        <item x="588"/>
        <item x="817"/>
        <item x="462"/>
        <item x="417"/>
        <item x="210"/>
        <item x="635"/>
        <item x="39"/>
        <item x="4"/>
        <item x="251"/>
        <item x="841"/>
        <item x="731"/>
        <item x="489"/>
        <item x="135"/>
        <item x="255"/>
        <item x="200"/>
        <item x="404"/>
        <item x="840"/>
        <item x="71"/>
        <item x="12"/>
        <item x="139"/>
        <item x="375"/>
        <item x="649"/>
        <item x="517"/>
        <item x="715"/>
        <item x="512"/>
        <item x="622"/>
        <item x="9"/>
        <item x="859"/>
        <item x="862"/>
        <item x="732"/>
        <item x="555"/>
        <item x="624"/>
        <item x="818"/>
        <item x="669"/>
        <item x="13"/>
        <item x="779"/>
        <item x="385"/>
        <item x="532"/>
        <item x="704"/>
        <item x="189"/>
        <item x="864"/>
        <item x="382"/>
        <item x="37"/>
        <item x="675"/>
        <item x="403"/>
        <item x="491"/>
        <item x="541"/>
        <item x="410"/>
        <item x="222"/>
        <item x="227"/>
        <item x="733"/>
        <item x="492"/>
        <item x="863"/>
        <item x="253"/>
        <item x="150"/>
        <item x="836"/>
        <item x="734"/>
        <item x="750"/>
        <item x="612"/>
        <item x="319"/>
        <item x="614"/>
        <item x="527"/>
        <item x="460"/>
        <item x="118"/>
        <item x="768"/>
        <item x="783"/>
        <item x="606"/>
        <item x="578"/>
        <item x="757"/>
        <item x="611"/>
        <item x="682"/>
        <item x="352"/>
        <item x="42"/>
        <item x="146"/>
        <item x="510"/>
        <item x="213"/>
        <item x="500"/>
        <item x="557"/>
        <item x="811"/>
        <item x="822"/>
        <item x="158"/>
        <item x="345"/>
        <item x="826"/>
        <item x="216"/>
        <item x="398"/>
        <item x="151"/>
        <item x="143"/>
        <item x="23"/>
        <item x="444"/>
        <item x="564"/>
        <item x="366"/>
        <item x="479"/>
        <item x="188"/>
        <item x="350"/>
        <item x="80"/>
        <item x="258"/>
        <item x="666"/>
        <item x="5"/>
        <item x="301"/>
        <item x="383"/>
        <item x="111"/>
        <item x="673"/>
        <item x="147"/>
        <item x="724"/>
        <item x="46"/>
        <item x="523"/>
        <item x="31"/>
        <item x="25"/>
        <item x="67"/>
        <item x="321"/>
        <item x="371"/>
        <item x="276"/>
        <item x="87"/>
        <item x="562"/>
        <item x="358"/>
        <item x="86"/>
        <item x="312"/>
        <item x="110"/>
        <item x="834"/>
        <item x="206"/>
        <item x="330"/>
        <item x="428"/>
        <item x="621"/>
        <item x="317"/>
        <item x="441"/>
        <item x="687"/>
        <item x="535"/>
        <item x="116"/>
        <item x="563"/>
        <item x="174"/>
        <item x="438"/>
        <item x="619"/>
        <item x="7"/>
        <item x="791"/>
        <item x="224"/>
        <item x="256"/>
        <item x="516"/>
        <item x="320"/>
        <item x="437"/>
        <item x="777"/>
        <item x="705"/>
        <item x="809"/>
        <item x="617"/>
        <item x="288"/>
        <item x="539"/>
        <item x="6"/>
        <item x="618"/>
        <item x="336"/>
        <item x="221"/>
        <item x="259"/>
        <item x="373"/>
        <item x="454"/>
        <item x="471"/>
        <item x="190"/>
        <item x="117"/>
        <item x="853"/>
        <item x="773"/>
        <item x="14"/>
        <item x="696"/>
        <item x="458"/>
        <item x="392"/>
        <item x="408"/>
        <item x="663"/>
        <item x="313"/>
        <item x="455"/>
        <item x="229"/>
        <item x="469"/>
        <item x="436"/>
        <item x="850"/>
        <item x="327"/>
        <item x="435"/>
        <item x="644"/>
        <item x="325"/>
        <item x="465"/>
        <item x="33"/>
        <item x="546"/>
        <item x="709"/>
        <item x="426"/>
        <item x="53"/>
        <item x="552"/>
        <item x="832"/>
        <item x="714"/>
        <item x="633"/>
        <item x="708"/>
        <item x="425"/>
        <item x="573"/>
        <item x="261"/>
        <item x="202"/>
        <item x="409"/>
        <item x="98"/>
        <item x="453"/>
        <item x="356"/>
        <item x="723"/>
        <item x="61"/>
        <item x="47"/>
        <item x="236"/>
        <item x="252"/>
        <item x="636"/>
        <item x="681"/>
        <item x="215"/>
        <item x="518"/>
        <item x="676"/>
        <item x="70"/>
        <item x="497"/>
        <item x="670"/>
        <item x="161"/>
        <item x="323"/>
        <item x="652"/>
        <item x="427"/>
        <item x="391"/>
        <item x="514"/>
        <item x="761"/>
        <item x="525"/>
        <item x="660"/>
        <item x="163"/>
        <item x="20"/>
        <item x="230"/>
        <item x="15"/>
        <item x="495"/>
        <item x="149"/>
        <item x="828"/>
        <item x="741"/>
        <item x="827"/>
        <item x="706"/>
        <item x="231"/>
        <item x="242"/>
        <item x="394"/>
        <item x="380"/>
        <item x="852"/>
        <item x="171"/>
        <item x="291"/>
        <item x="700"/>
        <item x="593"/>
        <item x="99"/>
        <item x="816"/>
        <item x="159"/>
        <item x="800"/>
        <item x="762"/>
        <item x="377"/>
        <item x="694"/>
        <item x="744"/>
        <item x="58"/>
        <item x="414"/>
        <item x="753"/>
        <item x="264"/>
        <item x="415"/>
        <item x="100"/>
        <item x="232"/>
        <item x="861"/>
        <item x="381"/>
        <item x="623"/>
        <item x="254"/>
        <item x="481"/>
        <item x="647"/>
        <item x="482"/>
        <item x="726"/>
        <item x="648"/>
        <item x="66"/>
        <item x="467"/>
        <item x="702"/>
        <item x="483"/>
        <item x="311"/>
        <item x="348"/>
        <item x="821"/>
        <item x="656"/>
        <item x="620"/>
        <item x="178"/>
        <item x="767"/>
        <item x="303"/>
        <item x="504"/>
        <item x="493"/>
        <item x="340"/>
        <item x="701"/>
        <item x="575"/>
        <item x="284"/>
        <item x="266"/>
        <item x="729"/>
        <item x="322"/>
        <item x="362"/>
        <item x="334"/>
        <item x="433"/>
        <item x="198"/>
        <item x="815"/>
        <item x="804"/>
        <item x="641"/>
        <item x="346"/>
        <item x="390"/>
        <item x="549"/>
        <item x="95"/>
        <item x="112"/>
        <item x="144"/>
        <item x="302"/>
        <item x="784"/>
        <item x="274"/>
        <item x="432"/>
        <item x="156"/>
        <item x="416"/>
        <item x="257"/>
        <item x="547"/>
        <item x="599"/>
        <item x="737"/>
        <item x="277"/>
        <item x="680"/>
        <item x="718"/>
        <item x="52"/>
        <item x="507"/>
        <item x="342"/>
        <item x="27"/>
        <item x="577"/>
        <item x="661"/>
        <item x="719"/>
        <item x="365"/>
        <item x="192"/>
        <item x="639"/>
        <item x="35"/>
        <item x="610"/>
        <item x="746"/>
        <item x="476"/>
        <item x="82"/>
        <item x="449"/>
        <item x="650"/>
        <item x="17"/>
        <item x="333"/>
        <item x="179"/>
        <item x="665"/>
        <item x="430"/>
        <item x="299"/>
        <item x="819"/>
        <item x="658"/>
        <item x="786"/>
        <item x="503"/>
        <item x="211"/>
        <item x="856"/>
        <item x="114"/>
        <item x="457"/>
        <item x="653"/>
        <item x="711"/>
        <item x="488"/>
        <item x="1"/>
        <item x="128"/>
        <item x="241"/>
        <item x="712"/>
        <item x="337"/>
        <item x="310"/>
        <item x="765"/>
        <item x="740"/>
        <item x="191"/>
        <item x="240"/>
        <item x="646"/>
        <item x="668"/>
        <item x="131"/>
        <item x="721"/>
        <item x="566"/>
        <item x="157"/>
        <item x="141"/>
        <item x="300"/>
        <item x="803"/>
        <item x="208"/>
        <item x="393"/>
        <item x="456"/>
        <item x="591"/>
        <item x="592"/>
        <item x="792"/>
        <item x="173"/>
        <item x="238"/>
        <item x="629"/>
        <item x="132"/>
        <item x="142"/>
        <item x="167"/>
        <item x="166"/>
        <item x="217"/>
        <item x="782"/>
        <item x="565"/>
        <item x="725"/>
        <item x="561"/>
        <item t="default"/>
      </items>
    </pivotField>
    <pivotField showAll="0"/>
    <pivotField numFmtId="14"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numFmtId="14" showAll="0"/>
    <pivotField showAll="0"/>
    <pivotField showAll="0"/>
    <pivotField dataField="1" showAll="0"/>
    <pivotField showAll="0"/>
    <pivotField showAll="0"/>
    <pivotField showAll="0">
      <items count="5">
        <item h="1" x="1"/>
        <item h="1" x="3"/>
        <item h="1" x="0"/>
        <item x="2"/>
        <item t="default"/>
      </items>
    </pivotField>
    <pivotField showAll="0" defaultSubtotal="0"/>
    <pivotField showAll="0" defaultSubtotal="0">
      <items count="14">
        <item h="1" x="0"/>
        <item h="1" x="1"/>
        <item h="1" x="2"/>
        <item h="1" x="3"/>
        <item h="1" x="4"/>
        <item x="5"/>
        <item h="1" x="6"/>
        <item h="1" x="7"/>
        <item h="1" x="8"/>
        <item h="1" x="9"/>
        <item h="1" x="10"/>
        <item h="1" x="11"/>
        <item h="1" x="12"/>
        <item h="1" x="13"/>
      </items>
    </pivotField>
  </pivotFields>
  <rowFields count="1">
    <field x="15"/>
  </rowFields>
  <rowItems count="11">
    <i>
      <x v="1"/>
    </i>
    <i>
      <x v="3"/>
    </i>
    <i>
      <x v="4"/>
    </i>
    <i>
      <x v="10"/>
    </i>
    <i>
      <x v="24"/>
    </i>
    <i>
      <x v="26"/>
    </i>
    <i>
      <x v="29"/>
    </i>
    <i>
      <x v="35"/>
    </i>
    <i>
      <x v="42"/>
    </i>
    <i>
      <x v="45"/>
    </i>
    <i t="grand">
      <x/>
    </i>
  </rowItems>
  <colItems count="1">
    <i/>
  </colItems>
  <dataFields count="1">
    <dataField name="Sum of Sales" fld="2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0000000-0016-0000-0000-000000000000}" autoFormatId="16" applyNumberFormats="0" applyBorderFormats="0" applyFontFormats="0" applyPatternFormats="0" applyAlignmentFormats="0" applyWidthHeightFormats="0">
  <queryTableRefresh nextId="27" unboundColumnsRight="2">
    <queryTableFields count="26">
      <queryTableField id="1" name="Customer ID" tableColumnId="1"/>
      <queryTableField id="2" name="Customer Name" tableColumnId="2"/>
      <queryTableField id="3" name="Order Priority" tableColumnId="3"/>
      <queryTableField id="4" name="Discount" tableColumnId="4"/>
      <queryTableField id="5" name="Unit Price" tableColumnId="5"/>
      <queryTableField id="6" name="Shipping Cost" tableColumnId="6"/>
      <queryTableField id="7" name="Ship Mode" tableColumnId="7"/>
      <queryTableField id="8" name="Customer Segment" tableColumnId="8"/>
      <queryTableField id="9" name="Product Category" tableColumnId="9"/>
      <queryTableField id="10" name="Product Sub-Category" tableColumnId="10"/>
      <queryTableField id="11" name="Product Container" tableColumnId="11"/>
      <queryTableField id="12" name="Product Name" tableColumnId="12"/>
      <queryTableField id="13" name="Product Base Margin" tableColumnId="13"/>
      <queryTableField id="14" name="Country" tableColumnId="14"/>
      <queryTableField id="15" name="Region" tableColumnId="15"/>
      <queryTableField id="16" name="State or Province" tableColumnId="16"/>
      <queryTableField id="17" name="City" tableColumnId="17"/>
      <queryTableField id="18" name="Postal Code" tableColumnId="18"/>
      <queryTableField id="19" name="Order Date" tableColumnId="19"/>
      <queryTableField id="20" name="Ship Date" tableColumnId="20"/>
      <queryTableField id="21" name="Profit" tableColumnId="21"/>
      <queryTableField id="22" name="Quantity ordered new" tableColumnId="22"/>
      <queryTableField id="23" name="Sales" tableColumnId="23"/>
      <queryTableField id="24" name="Order ID" tableColumnId="24"/>
      <queryTableField id="25" dataBound="0" tableColumnId="25"/>
      <queryTableField id="26" dataBound="0" tableColumnId="2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nager" xr10:uid="{C3C8DB5E-304E-4417-9A21-426514EDD0DF}" sourceName="Manager">
  <pivotTables>
    <pivotTable tabId="6" name="PivotTable4"/>
    <pivotTable tabId="14" name="PivotTable10"/>
    <pivotTable tabId="2" name="PivotTable1"/>
    <pivotTable tabId="7" name="PivotTable5"/>
    <pivotTable tabId="5" name="PivotTable3"/>
    <pivotTable tabId="3" name="PivotTable2"/>
    <pivotTable tabId="9" name="PivotTable6"/>
    <pivotTable tabId="11" name="PivotTable7"/>
    <pivotTable tabId="13" name="PivotTable9"/>
    <pivotTable tabId="12" name="PivotTable8"/>
  </pivotTables>
  <data>
    <tabular pivotCacheId="1774956873">
      <items count="4">
        <i x="1"/>
        <i x="3"/>
        <i x="0"/>
        <i x="2"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Order_Date" xr10:uid="{A2B12CDB-FA91-4EA8-86BC-12C1F40DD165}" sourceName="Months (Order Date)">
  <pivotTables>
    <pivotTable tabId="5" name="PivotTable3"/>
    <pivotTable tabId="14" name="PivotTable10"/>
    <pivotTable tabId="6" name="PivotTable4"/>
    <pivotTable tabId="2" name="PivotTable1"/>
    <pivotTable tabId="7" name="PivotTable5"/>
    <pivotTable tabId="12" name="PivotTable8"/>
    <pivotTable tabId="3" name="PivotTable2"/>
    <pivotTable tabId="9" name="PivotTable6"/>
    <pivotTable tabId="11" name="PivotTable7"/>
    <pivotTable tabId="13" name="PivotTable9"/>
  </pivotTables>
  <data>
    <tabular pivotCacheId="1774956873">
      <items count="14">
        <i x="1"/>
        <i x="2"/>
        <i x="3"/>
        <i x="4"/>
        <i x="5" s="1"/>
        <i x="6"/>
        <i x="7" nd="1"/>
        <i x="8" nd="1"/>
        <i x="9" nd="1"/>
        <i x="10" nd="1"/>
        <i x="11" nd="1"/>
        <i x="12" nd="1"/>
        <i x="0" nd="1"/>
        <i x="13"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s (Order Date)" xr10:uid="{ACA13698-A62F-4F49-96A4-1166CA5F8D83}" cache="Slicer_Months__Order_Date" caption="Months (Order Date)" style="SlicerStyleLight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nager" xr10:uid="{12E8C6B5-3F04-4B37-83CF-955B8A9E160F}" cache="Slicer_Manager" caption="Manager" style="SlicerStyleLight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s (Order Date) 2" xr10:uid="{9CAAE8BD-16F1-4AF8-9770-CE5007C9E513}" cache="Slicer_Months__Order_Date" caption="Months (Order Date)" rowHeight="1968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nager 1" xr10:uid="{D6070EC6-1A5B-4B2E-9E71-791B22130D04}" cache="Slicer_Manager" style="SlicerStyleDark5 2" rowHeight="234950"/>
  <slicer name="Months (Order Date) 1" xr10:uid="{666715DB-852A-44DB-AC80-F96F23BEE377}" cache="Slicer_Months__Order_Date" style="SlicerStyleDark5 2" rowHeight="23495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75EE991-F4E8-40F8-9F32-B00B36EDDF64}" name="Table2" displayName="Table2" ref="E3:F52" totalsRowShown="0" headerRowDxfId="32">
  <sortState xmlns:xlrd2="http://schemas.microsoft.com/office/spreadsheetml/2017/richdata2" ref="E4:F52">
    <sortCondition descending="1" ref="F6:F52"/>
  </sortState>
  <tableColumns count="2">
    <tableColumn id="1" xr3:uid="{92033CEE-A0CC-4FF7-9AF6-87E2555A3D69}" name="State" dataDxfId="31"/>
    <tableColumn id="2" xr3:uid="{0B56B494-7F00-4163-B61A-0581ECE042AB}" name="Sum Of Sales"/>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cleaneddata" displayName="cleaneddata" ref="A1:Z1938" tableType="queryTable" totalsRowCount="1">
  <autoFilter ref="A1:Z1937" xr:uid="{00000000-0009-0000-0100-000001000000}"/>
  <sortState xmlns:xlrd2="http://schemas.microsoft.com/office/spreadsheetml/2017/richdata2" ref="A2:Y1937">
    <sortCondition ref="S1:S1937"/>
  </sortState>
  <tableColumns count="26">
    <tableColumn id="1" xr3:uid="{00000000-0010-0000-0000-000001000000}" uniqueName="1" name="Customer ID" queryTableFieldId="1"/>
    <tableColumn id="2" xr3:uid="{00000000-0010-0000-0000-000002000000}" uniqueName="2" name="Customer Name" queryTableFieldId="2" dataDxfId="30" totalsRowDxfId="29"/>
    <tableColumn id="3" xr3:uid="{00000000-0010-0000-0000-000003000000}" uniqueName="3" name="Order Priority" queryTableFieldId="3" dataDxfId="28" totalsRowDxfId="27"/>
    <tableColumn id="4" xr3:uid="{00000000-0010-0000-0000-000004000000}" uniqueName="4" name="Discount" queryTableFieldId="4"/>
    <tableColumn id="5" xr3:uid="{00000000-0010-0000-0000-000005000000}" uniqueName="5" name="Unit Price" queryTableFieldId="5"/>
    <tableColumn id="6" xr3:uid="{00000000-0010-0000-0000-000006000000}" uniqueName="6" name="Shipping Cost" queryTableFieldId="6"/>
    <tableColumn id="7" xr3:uid="{00000000-0010-0000-0000-000007000000}" uniqueName="7" name="Ship Mode" queryTableFieldId="7" dataDxfId="26" totalsRowDxfId="25"/>
    <tableColumn id="8" xr3:uid="{00000000-0010-0000-0000-000008000000}" uniqueName="8" name="Customer Segment" queryTableFieldId="8" dataDxfId="24" totalsRowDxfId="23"/>
    <tableColumn id="9" xr3:uid="{00000000-0010-0000-0000-000009000000}" uniqueName="9" name="Product Category" queryTableFieldId="9" dataDxfId="22" totalsRowDxfId="21"/>
    <tableColumn id="10" xr3:uid="{00000000-0010-0000-0000-00000A000000}" uniqueName="10" name="Product Sub-Category" totalsRowFunction="custom" queryTableFieldId="10" dataDxfId="20" totalsRowDxfId="19">
      <totalsRowFormula>COUNT(cleaneddata[Product Sub-Category])</totalsRowFormula>
    </tableColumn>
    <tableColumn id="11" xr3:uid="{00000000-0010-0000-0000-00000B000000}" uniqueName="11" name="Product Container" queryTableFieldId="11" dataDxfId="18" totalsRowDxfId="17"/>
    <tableColumn id="12" xr3:uid="{00000000-0010-0000-0000-00000C000000}" uniqueName="12" name="Product Name" queryTableFieldId="12" dataDxfId="16" totalsRowDxfId="15"/>
    <tableColumn id="13" xr3:uid="{00000000-0010-0000-0000-00000D000000}" uniqueName="13" name="Product Base Margin" queryTableFieldId="13"/>
    <tableColumn id="14" xr3:uid="{00000000-0010-0000-0000-00000E000000}" uniqueName="14" name="Country" queryTableFieldId="14" dataDxfId="14" totalsRowDxfId="13"/>
    <tableColumn id="15" xr3:uid="{00000000-0010-0000-0000-00000F000000}" uniqueName="15" name="Region" queryTableFieldId="15" dataDxfId="12" totalsRowDxfId="11"/>
    <tableColumn id="16" xr3:uid="{00000000-0010-0000-0000-000010000000}" uniqueName="16" name="State or Province" queryTableFieldId="16" dataDxfId="10" totalsRowDxfId="9"/>
    <tableColumn id="17" xr3:uid="{00000000-0010-0000-0000-000011000000}" uniqueName="17" name="City" queryTableFieldId="17" dataDxfId="8" totalsRowDxfId="7"/>
    <tableColumn id="18" xr3:uid="{00000000-0010-0000-0000-000012000000}" uniqueName="18" name="Postal Code" queryTableFieldId="18"/>
    <tableColumn id="19" xr3:uid="{00000000-0010-0000-0000-000013000000}" uniqueName="19" name="Order Date" queryTableFieldId="19" dataDxfId="6" totalsRowDxfId="5"/>
    <tableColumn id="20" xr3:uid="{00000000-0010-0000-0000-000014000000}" uniqueName="20" name="Ship Date" queryTableFieldId="20" dataDxfId="4" totalsRowDxfId="3"/>
    <tableColumn id="21" xr3:uid="{00000000-0010-0000-0000-000015000000}" uniqueName="21" name="Profit" totalsRowFunction="custom" queryTableFieldId="21">
      <totalsRowFormula>SUM(cleaneddata[Profit])</totalsRowFormula>
    </tableColumn>
    <tableColumn id="22" xr3:uid="{00000000-0010-0000-0000-000016000000}" uniqueName="22" name="Quantity ordered new" queryTableFieldId="22"/>
    <tableColumn id="23" xr3:uid="{00000000-0010-0000-0000-000017000000}" uniqueName="23" name="Sales" queryTableFieldId="23"/>
    <tableColumn id="24" xr3:uid="{00000000-0010-0000-0000-000018000000}" uniqueName="24" name="Order ID" queryTableFieldId="24"/>
    <tableColumn id="25" xr3:uid="{00000000-0010-0000-0000-000019000000}" uniqueName="25" name="Total" queryTableFieldId="25" dataDxfId="2" totalsRowDxfId="1">
      <calculatedColumnFormula>cleaneddata[[#This Row],[Unit Price]]-cleaneddata[[#This Row],[Discount]]</calculatedColumnFormula>
    </tableColumn>
    <tableColumn id="26" xr3:uid="{00000000-0010-0000-0000-00001A000000}" uniqueName="26" name="Manager" queryTableFieldId="26" dataDxfId="0">
      <calculatedColumnFormula>_xlfn.IFS(cleaneddata[[#This Row],[Region]]="Central","Chris",cleaneddata[[#This Row],[Region]]="East","Erin",cleaneddata[[#This Row],[Region]]="South","Sam",cleaneddata[[#This Row],[Region]]="West","William")</calculatedColumnFormula>
    </tableColumn>
  </tableColumns>
  <tableStyleInfo name="TableStyleMedium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0.xml"/><Relationship Id="rId1" Type="http://schemas.openxmlformats.org/officeDocument/2006/relationships/pivotTable" Target="../pivotTables/pivotTable10.xml"/><Relationship Id="rId4" Type="http://schemas.microsoft.com/office/2007/relationships/slicer" Target="../slicers/slicer3.xml"/></Relationships>
</file>

<file path=xl/worksheets/_rels/sheet11.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11.xml"/><Relationship Id="rId1" Type="http://schemas.openxmlformats.org/officeDocument/2006/relationships/printerSettings" Target="../printerSettings/printerSettings1.bin"/></Relationships>
</file>

<file path=xl/worksheets/_rels/sheet1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003452-78D4-4F1E-95C3-73B91C8E5349}">
  <dimension ref="A3:B5"/>
  <sheetViews>
    <sheetView workbookViewId="0">
      <selection activeCell="A6" sqref="A6"/>
    </sheetView>
  </sheetViews>
  <sheetFormatPr defaultRowHeight="14.4" x14ac:dyDescent="0.3"/>
  <cols>
    <col min="1" max="1" width="12.5546875" bestFit="1" customWidth="1"/>
    <col min="2" max="2" width="11.6640625" bestFit="1" customWidth="1"/>
  </cols>
  <sheetData>
    <row r="3" spans="1:2" x14ac:dyDescent="0.3">
      <c r="A3" s="2" t="s">
        <v>3013</v>
      </c>
      <c r="B3" t="s">
        <v>3015</v>
      </c>
    </row>
    <row r="4" spans="1:2" x14ac:dyDescent="0.3">
      <c r="A4" s="3" t="s">
        <v>3027</v>
      </c>
      <c r="B4" s="11">
        <v>75231.509999999995</v>
      </c>
    </row>
    <row r="5" spans="1:2" x14ac:dyDescent="0.3">
      <c r="A5" s="3" t="s">
        <v>3014</v>
      </c>
      <c r="B5" s="11">
        <v>75231.509999999995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F7ABDD-56DB-4A05-A29B-5EB440E3FD39}">
  <dimension ref="A3:B29"/>
  <sheetViews>
    <sheetView workbookViewId="0">
      <selection activeCell="O17" sqref="O17"/>
    </sheetView>
  </sheetViews>
  <sheetFormatPr defaultRowHeight="14.4" x14ac:dyDescent="0.3"/>
  <cols>
    <col min="1" max="1" width="12.5546875" bestFit="1" customWidth="1"/>
    <col min="2" max="2" width="11.6640625" bestFit="1" customWidth="1"/>
  </cols>
  <sheetData>
    <row r="3" spans="1:2" x14ac:dyDescent="0.3">
      <c r="A3" s="2" t="s">
        <v>3013</v>
      </c>
      <c r="B3" t="s">
        <v>3015</v>
      </c>
    </row>
    <row r="4" spans="1:2" x14ac:dyDescent="0.3">
      <c r="A4" s="3" t="s">
        <v>3028</v>
      </c>
      <c r="B4" s="11">
        <v>248.32</v>
      </c>
    </row>
    <row r="5" spans="1:2" x14ac:dyDescent="0.3">
      <c r="A5" s="3" t="s">
        <v>3029</v>
      </c>
      <c r="B5" s="11">
        <v>106.77000000000001</v>
      </c>
    </row>
    <row r="6" spans="1:2" x14ac:dyDescent="0.3">
      <c r="A6" s="3" t="s">
        <v>3030</v>
      </c>
      <c r="B6" s="11">
        <v>469.93999999999994</v>
      </c>
    </row>
    <row r="7" spans="1:2" x14ac:dyDescent="0.3">
      <c r="A7" s="3" t="s">
        <v>3031</v>
      </c>
      <c r="B7" s="11">
        <v>5417.53</v>
      </c>
    </row>
    <row r="8" spans="1:2" x14ac:dyDescent="0.3">
      <c r="A8" s="3" t="s">
        <v>3032</v>
      </c>
      <c r="B8" s="11">
        <v>8958.35</v>
      </c>
    </row>
    <row r="9" spans="1:2" x14ac:dyDescent="0.3">
      <c r="A9" s="3" t="s">
        <v>3050</v>
      </c>
      <c r="B9" s="11">
        <v>426.56</v>
      </c>
    </row>
    <row r="10" spans="1:2" x14ac:dyDescent="0.3">
      <c r="A10" s="3" t="s">
        <v>3033</v>
      </c>
      <c r="B10" s="11">
        <v>32.4</v>
      </c>
    </row>
    <row r="11" spans="1:2" x14ac:dyDescent="0.3">
      <c r="A11" s="3" t="s">
        <v>3034</v>
      </c>
      <c r="B11" s="11">
        <v>647.07000000000005</v>
      </c>
    </row>
    <row r="12" spans="1:2" x14ac:dyDescent="0.3">
      <c r="A12" s="3" t="s">
        <v>3051</v>
      </c>
      <c r="B12" s="11">
        <v>40.869999999999997</v>
      </c>
    </row>
    <row r="13" spans="1:2" x14ac:dyDescent="0.3">
      <c r="A13" s="3" t="s">
        <v>3052</v>
      </c>
      <c r="B13" s="11">
        <v>731.95999999999992</v>
      </c>
    </row>
    <row r="14" spans="1:2" x14ac:dyDescent="0.3">
      <c r="A14" s="3" t="s">
        <v>3035</v>
      </c>
      <c r="B14" s="11">
        <v>1239.6799999999998</v>
      </c>
    </row>
    <row r="15" spans="1:2" x14ac:dyDescent="0.3">
      <c r="A15" s="3" t="s">
        <v>3036</v>
      </c>
      <c r="B15" s="11">
        <v>1418.55</v>
      </c>
    </row>
    <row r="16" spans="1:2" x14ac:dyDescent="0.3">
      <c r="A16" s="3" t="s">
        <v>3037</v>
      </c>
      <c r="B16" s="11">
        <v>6167.53</v>
      </c>
    </row>
    <row r="17" spans="1:2" x14ac:dyDescent="0.3">
      <c r="A17" s="3" t="s">
        <v>3038</v>
      </c>
      <c r="B17" s="11">
        <v>170.8</v>
      </c>
    </row>
    <row r="18" spans="1:2" x14ac:dyDescent="0.3">
      <c r="A18" s="3" t="s">
        <v>3039</v>
      </c>
      <c r="B18" s="11">
        <v>2091.16</v>
      </c>
    </row>
    <row r="19" spans="1:2" x14ac:dyDescent="0.3">
      <c r="A19" s="3" t="s">
        <v>3040</v>
      </c>
      <c r="B19" s="11">
        <v>3666.45</v>
      </c>
    </row>
    <row r="20" spans="1:2" x14ac:dyDescent="0.3">
      <c r="A20" s="3" t="s">
        <v>3041</v>
      </c>
      <c r="B20" s="11">
        <v>1726.2</v>
      </c>
    </row>
    <row r="21" spans="1:2" x14ac:dyDescent="0.3">
      <c r="A21" s="3" t="s">
        <v>3042</v>
      </c>
      <c r="B21" s="11">
        <v>3129.92</v>
      </c>
    </row>
    <row r="22" spans="1:2" x14ac:dyDescent="0.3">
      <c r="A22" s="3" t="s">
        <v>3043</v>
      </c>
      <c r="B22" s="11">
        <v>39.15</v>
      </c>
    </row>
    <row r="23" spans="1:2" x14ac:dyDescent="0.3">
      <c r="A23" s="3" t="s">
        <v>3044</v>
      </c>
      <c r="B23" s="11">
        <v>4240.3100000000004</v>
      </c>
    </row>
    <row r="24" spans="1:2" x14ac:dyDescent="0.3">
      <c r="A24" s="3" t="s">
        <v>3045</v>
      </c>
      <c r="B24" s="11">
        <v>3241.68</v>
      </c>
    </row>
    <row r="25" spans="1:2" x14ac:dyDescent="0.3">
      <c r="A25" s="3" t="s">
        <v>3046</v>
      </c>
      <c r="B25" s="11">
        <v>953.1099999999999</v>
      </c>
    </row>
    <row r="26" spans="1:2" x14ac:dyDescent="0.3">
      <c r="A26" s="3" t="s">
        <v>3047</v>
      </c>
      <c r="B26" s="11">
        <v>486.14</v>
      </c>
    </row>
    <row r="27" spans="1:2" x14ac:dyDescent="0.3">
      <c r="A27" s="3" t="s">
        <v>3048</v>
      </c>
      <c r="B27" s="11">
        <v>801.93</v>
      </c>
    </row>
    <row r="28" spans="1:2" x14ac:dyDescent="0.3">
      <c r="A28" s="3" t="s">
        <v>3049</v>
      </c>
      <c r="B28" s="11">
        <v>28779.129999999997</v>
      </c>
    </row>
    <row r="29" spans="1:2" x14ac:dyDescent="0.3">
      <c r="A29" s="3" t="s">
        <v>3014</v>
      </c>
      <c r="B29" s="11">
        <v>75231.509999999995</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934B86-9AE0-4F2A-ACF4-B07B9C8AE1A6}">
  <dimension ref="A3:C6"/>
  <sheetViews>
    <sheetView workbookViewId="0">
      <selection activeCell="L35" sqref="L35"/>
    </sheetView>
  </sheetViews>
  <sheetFormatPr defaultRowHeight="14.4" x14ac:dyDescent="0.3"/>
  <cols>
    <col min="1" max="1" width="12.5546875" bestFit="1" customWidth="1"/>
    <col min="2" max="2" width="15.5546875" bestFit="1" customWidth="1"/>
    <col min="3" max="6" width="10.77734375" bestFit="1" customWidth="1"/>
  </cols>
  <sheetData>
    <row r="3" spans="1:3" x14ac:dyDescent="0.3">
      <c r="A3" s="2" t="s">
        <v>3015</v>
      </c>
      <c r="B3" s="2" t="s">
        <v>3018</v>
      </c>
    </row>
    <row r="4" spans="1:3" x14ac:dyDescent="0.3">
      <c r="A4" s="2" t="s">
        <v>3013</v>
      </c>
      <c r="B4" t="s">
        <v>3019</v>
      </c>
      <c r="C4" t="s">
        <v>3014</v>
      </c>
    </row>
    <row r="5" spans="1:3" x14ac:dyDescent="0.3">
      <c r="A5" s="3" t="s">
        <v>3027</v>
      </c>
      <c r="B5" s="11">
        <v>75231.509999999995</v>
      </c>
      <c r="C5" s="11">
        <v>75231.509999999995</v>
      </c>
    </row>
    <row r="6" spans="1:3" x14ac:dyDescent="0.3">
      <c r="A6" s="3" t="s">
        <v>3014</v>
      </c>
      <c r="B6" s="11">
        <v>75231.509999999995</v>
      </c>
      <c r="C6" s="11">
        <v>75231.509999999995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7872A5-3E4B-4E4C-9993-87CF35454D87}">
  <dimension ref="A3:B9"/>
  <sheetViews>
    <sheetView workbookViewId="0">
      <selection activeCell="L2" sqref="L2"/>
    </sheetView>
  </sheetViews>
  <sheetFormatPr defaultRowHeight="14.4" x14ac:dyDescent="0.3"/>
  <cols>
    <col min="1" max="1" width="12.5546875" bestFit="1" customWidth="1"/>
    <col min="2" max="2" width="13.5546875" bestFit="1" customWidth="1"/>
  </cols>
  <sheetData>
    <row r="3" spans="1:2" x14ac:dyDescent="0.3">
      <c r="A3" s="2" t="s">
        <v>3013</v>
      </c>
      <c r="B3" s="11" t="s">
        <v>3021</v>
      </c>
    </row>
    <row r="4" spans="1:2" x14ac:dyDescent="0.3">
      <c r="A4" s="3" t="s">
        <v>27</v>
      </c>
      <c r="B4" s="6">
        <v>0.18421052631578946</v>
      </c>
    </row>
    <row r="5" spans="1:2" x14ac:dyDescent="0.3">
      <c r="A5" s="3" t="s">
        <v>39</v>
      </c>
      <c r="B5" s="6">
        <v>0.27631578947368424</v>
      </c>
    </row>
    <row r="6" spans="1:2" x14ac:dyDescent="0.3">
      <c r="A6" s="3" t="s">
        <v>49</v>
      </c>
      <c r="B6" s="6">
        <v>0.14473684210526316</v>
      </c>
    </row>
    <row r="7" spans="1:2" x14ac:dyDescent="0.3">
      <c r="A7" s="3" t="s">
        <v>118</v>
      </c>
      <c r="B7" s="6">
        <v>0.19736842105263158</v>
      </c>
    </row>
    <row r="8" spans="1:2" x14ac:dyDescent="0.3">
      <c r="A8" s="3" t="s">
        <v>72</v>
      </c>
      <c r="B8" s="6">
        <v>0.19736842105263158</v>
      </c>
    </row>
    <row r="9" spans="1:2" x14ac:dyDescent="0.3">
      <c r="A9" s="3" t="s">
        <v>3014</v>
      </c>
      <c r="B9" s="6">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FAD85E-62F5-4E32-A045-9692FA03B17A}">
  <dimension ref="A3:B21"/>
  <sheetViews>
    <sheetView workbookViewId="0">
      <selection activeCell="M23" sqref="M23"/>
    </sheetView>
  </sheetViews>
  <sheetFormatPr defaultRowHeight="14.4" x14ac:dyDescent="0.3"/>
  <cols>
    <col min="1" max="1" width="27.5546875" bestFit="1" customWidth="1"/>
    <col min="2" max="2" width="19.109375" style="5" bestFit="1" customWidth="1"/>
  </cols>
  <sheetData>
    <row r="3" spans="1:2" x14ac:dyDescent="0.3">
      <c r="A3" s="2" t="s">
        <v>3013</v>
      </c>
      <c r="B3" s="5" t="s">
        <v>3022</v>
      </c>
    </row>
    <row r="4" spans="1:2" x14ac:dyDescent="0.3">
      <c r="A4" s="3" t="s">
        <v>97</v>
      </c>
      <c r="B4" s="5">
        <v>6.75</v>
      </c>
    </row>
    <row r="5" spans="1:2" x14ac:dyDescent="0.3">
      <c r="A5" s="3" t="s">
        <v>74</v>
      </c>
      <c r="B5" s="5">
        <v>72.36</v>
      </c>
    </row>
    <row r="6" spans="1:2" x14ac:dyDescent="0.3">
      <c r="A6" s="3" t="s">
        <v>119</v>
      </c>
      <c r="B6" s="5">
        <v>36.61</v>
      </c>
    </row>
    <row r="7" spans="1:2" x14ac:dyDescent="0.3">
      <c r="A7" s="3" t="s">
        <v>111</v>
      </c>
      <c r="B7" s="5">
        <v>96.12</v>
      </c>
    </row>
    <row r="8" spans="1:2" x14ac:dyDescent="0.3">
      <c r="A8" s="3" t="s">
        <v>43</v>
      </c>
      <c r="B8" s="5">
        <v>32.33</v>
      </c>
    </row>
    <row r="9" spans="1:2" x14ac:dyDescent="0.3">
      <c r="A9" s="3" t="s">
        <v>154</v>
      </c>
      <c r="B9" s="5">
        <v>0.5</v>
      </c>
    </row>
    <row r="10" spans="1:2" x14ac:dyDescent="0.3">
      <c r="A10" s="3" t="s">
        <v>128</v>
      </c>
      <c r="B10" s="5">
        <v>53.230000000000004</v>
      </c>
    </row>
    <row r="11" spans="1:2" x14ac:dyDescent="0.3">
      <c r="A11" s="3" t="s">
        <v>58</v>
      </c>
      <c r="B11" s="5">
        <v>94.08</v>
      </c>
    </row>
    <row r="12" spans="1:2" x14ac:dyDescent="0.3">
      <c r="A12" s="3" t="s">
        <v>90</v>
      </c>
      <c r="B12" s="5">
        <v>82.759999999999991</v>
      </c>
    </row>
    <row r="13" spans="1:2" x14ac:dyDescent="0.3">
      <c r="A13" s="3" t="s">
        <v>51</v>
      </c>
      <c r="B13" s="5">
        <v>18.509999999999998</v>
      </c>
    </row>
    <row r="14" spans="1:2" x14ac:dyDescent="0.3">
      <c r="A14" s="3" t="s">
        <v>178</v>
      </c>
      <c r="B14" s="5">
        <v>0.8</v>
      </c>
    </row>
    <row r="15" spans="1:2" x14ac:dyDescent="0.3">
      <c r="A15" s="3" t="s">
        <v>570</v>
      </c>
      <c r="B15" s="5">
        <v>3.37</v>
      </c>
    </row>
    <row r="16" spans="1:2" x14ac:dyDescent="0.3">
      <c r="A16" s="3" t="s">
        <v>80</v>
      </c>
      <c r="B16" s="5">
        <v>73.429999999999993</v>
      </c>
    </row>
    <row r="17" spans="1:2" x14ac:dyDescent="0.3">
      <c r="A17" s="3" t="s">
        <v>31</v>
      </c>
      <c r="B17" s="5">
        <v>75.72</v>
      </c>
    </row>
    <row r="18" spans="1:2" x14ac:dyDescent="0.3">
      <c r="A18" s="3" t="s">
        <v>137</v>
      </c>
      <c r="B18" s="5">
        <v>45.8</v>
      </c>
    </row>
    <row r="19" spans="1:2" x14ac:dyDescent="0.3">
      <c r="A19" s="3" t="s">
        <v>3014</v>
      </c>
      <c r="B19" s="5">
        <v>692.37</v>
      </c>
    </row>
    <row r="20" spans="1:2" x14ac:dyDescent="0.3">
      <c r="B20"/>
    </row>
    <row r="21" spans="1:2" x14ac:dyDescent="0.3">
      <c r="B21"/>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6D144A-26AF-492B-B7FC-ACF4305CCF19}">
  <dimension ref="A3:B7"/>
  <sheetViews>
    <sheetView workbookViewId="0">
      <selection activeCell="K6" sqref="K6"/>
    </sheetView>
  </sheetViews>
  <sheetFormatPr defaultRowHeight="14.4" x14ac:dyDescent="0.3"/>
  <cols>
    <col min="1" max="1" width="12.5546875" bestFit="1" customWidth="1"/>
    <col min="2" max="2" width="13.109375" bestFit="1" customWidth="1"/>
  </cols>
  <sheetData>
    <row r="3" spans="1:2" x14ac:dyDescent="0.3">
      <c r="A3" s="2" t="s">
        <v>3013</v>
      </c>
      <c r="B3" t="s">
        <v>3023</v>
      </c>
    </row>
    <row r="4" spans="1:2" x14ac:dyDescent="0.3">
      <c r="A4" s="3" t="s">
        <v>28</v>
      </c>
      <c r="B4" s="6">
        <v>7.8947368421052627E-2</v>
      </c>
    </row>
    <row r="5" spans="1:2" x14ac:dyDescent="0.3">
      <c r="A5" s="3" t="s">
        <v>89</v>
      </c>
      <c r="B5" s="6">
        <v>0.14473684210526316</v>
      </c>
    </row>
    <row r="6" spans="1:2" x14ac:dyDescent="0.3">
      <c r="A6" s="3" t="s">
        <v>40</v>
      </c>
      <c r="B6" s="6">
        <v>0.77631578947368418</v>
      </c>
    </row>
    <row r="7" spans="1:2" x14ac:dyDescent="0.3">
      <c r="A7" s="3" t="s">
        <v>3014</v>
      </c>
      <c r="B7" s="6">
        <v>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C54DED-D955-437E-89B4-DEE811517903}">
  <dimension ref="A3:B19"/>
  <sheetViews>
    <sheetView workbookViewId="0">
      <selection activeCell="L17" sqref="L17"/>
    </sheetView>
  </sheetViews>
  <sheetFormatPr defaultRowHeight="14.4" x14ac:dyDescent="0.3"/>
  <cols>
    <col min="1" max="1" width="27.5546875" bestFit="1" customWidth="1"/>
    <col min="2" max="2" width="12.109375" bestFit="1" customWidth="1"/>
  </cols>
  <sheetData>
    <row r="3" spans="1:2" x14ac:dyDescent="0.3">
      <c r="A3" s="2" t="s">
        <v>3013</v>
      </c>
      <c r="B3" s="11" t="s">
        <v>3020</v>
      </c>
    </row>
    <row r="4" spans="1:2" x14ac:dyDescent="0.3">
      <c r="A4" s="3" t="s">
        <v>97</v>
      </c>
      <c r="B4" s="11">
        <v>9.33</v>
      </c>
    </row>
    <row r="5" spans="1:2" x14ac:dyDescent="0.3">
      <c r="A5" s="3" t="s">
        <v>74</v>
      </c>
      <c r="B5" s="11">
        <v>-270.30059999999997</v>
      </c>
    </row>
    <row r="6" spans="1:2" x14ac:dyDescent="0.3">
      <c r="A6" s="3" t="s">
        <v>119</v>
      </c>
      <c r="B6" s="11">
        <v>187.41200000000001</v>
      </c>
    </row>
    <row r="7" spans="1:2" x14ac:dyDescent="0.3">
      <c r="A7" s="3" t="s">
        <v>111</v>
      </c>
      <c r="B7" s="11">
        <v>5593.26</v>
      </c>
    </row>
    <row r="8" spans="1:2" x14ac:dyDescent="0.3">
      <c r="A8" s="3" t="s">
        <v>43</v>
      </c>
      <c r="B8" s="11">
        <v>-92.944000000000003</v>
      </c>
    </row>
    <row r="9" spans="1:2" x14ac:dyDescent="0.3">
      <c r="A9" s="3" t="s">
        <v>154</v>
      </c>
      <c r="B9" s="11">
        <v>27.013500000000001</v>
      </c>
    </row>
    <row r="10" spans="1:2" x14ac:dyDescent="0.3">
      <c r="A10" s="3" t="s">
        <v>128</v>
      </c>
      <c r="B10" s="11">
        <v>716.68869999999993</v>
      </c>
    </row>
    <row r="11" spans="1:2" x14ac:dyDescent="0.3">
      <c r="A11" s="3" t="s">
        <v>58</v>
      </c>
      <c r="B11" s="11">
        <v>-259.73327999999998</v>
      </c>
    </row>
    <row r="12" spans="1:2" x14ac:dyDescent="0.3">
      <c r="A12" s="3" t="s">
        <v>90</v>
      </c>
      <c r="B12" s="11">
        <v>734.31599999999992</v>
      </c>
    </row>
    <row r="13" spans="1:2" x14ac:dyDescent="0.3">
      <c r="A13" s="3" t="s">
        <v>51</v>
      </c>
      <c r="B13" s="11">
        <v>45.926000000000009</v>
      </c>
    </row>
    <row r="14" spans="1:2" x14ac:dyDescent="0.3">
      <c r="A14" s="3" t="s">
        <v>178</v>
      </c>
      <c r="B14" s="11">
        <v>21.769500000000001</v>
      </c>
    </row>
    <row r="15" spans="1:2" x14ac:dyDescent="0.3">
      <c r="A15" s="3" t="s">
        <v>570</v>
      </c>
      <c r="B15" s="11">
        <v>2.706</v>
      </c>
    </row>
    <row r="16" spans="1:2" x14ac:dyDescent="0.3">
      <c r="A16" s="3" t="s">
        <v>80</v>
      </c>
      <c r="B16" s="11">
        <v>2755.12</v>
      </c>
    </row>
    <row r="17" spans="1:2" x14ac:dyDescent="0.3">
      <c r="A17" s="3" t="s">
        <v>31</v>
      </c>
      <c r="B17" s="11">
        <v>7170.3001999999997</v>
      </c>
    </row>
    <row r="18" spans="1:2" x14ac:dyDescent="0.3">
      <c r="A18" s="3" t="s">
        <v>137</v>
      </c>
      <c r="B18" s="11">
        <v>5204.3181999999997</v>
      </c>
    </row>
    <row r="19" spans="1:2" x14ac:dyDescent="0.3">
      <c r="A19" s="3" t="s">
        <v>3014</v>
      </c>
      <c r="B19" s="11">
        <v>21845.182220000002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47A28B-C914-4F17-87B4-7E9BC470D5CA}">
  <dimension ref="A1:B53"/>
  <sheetViews>
    <sheetView workbookViewId="0">
      <selection activeCell="I26" sqref="I26"/>
    </sheetView>
  </sheetViews>
  <sheetFormatPr defaultRowHeight="14.4" x14ac:dyDescent="0.3"/>
  <cols>
    <col min="1" max="1" width="12.5546875" bestFit="1" customWidth="1"/>
    <col min="2" max="2" width="12.109375" style="5" bestFit="1" customWidth="1"/>
  </cols>
  <sheetData>
    <row r="1" spans="1:2" x14ac:dyDescent="0.3">
      <c r="B1"/>
    </row>
    <row r="3" spans="1:2" x14ac:dyDescent="0.3">
      <c r="A3" s="2" t="s">
        <v>3013</v>
      </c>
      <c r="B3" t="s">
        <v>3020</v>
      </c>
    </row>
    <row r="4" spans="1:2" x14ac:dyDescent="0.3">
      <c r="A4" s="3" t="s">
        <v>92</v>
      </c>
      <c r="B4" s="5">
        <v>7684.2890000000007</v>
      </c>
    </row>
    <row r="5" spans="1:2" x14ac:dyDescent="0.3">
      <c r="A5" s="3" t="s">
        <v>62</v>
      </c>
      <c r="B5" s="5">
        <v>6885.9531000000006</v>
      </c>
    </row>
    <row r="6" spans="1:2" x14ac:dyDescent="0.3">
      <c r="A6" s="3" t="s">
        <v>492</v>
      </c>
      <c r="B6" s="5">
        <v>3335.9913999999999</v>
      </c>
    </row>
    <row r="7" spans="1:2" x14ac:dyDescent="0.3">
      <c r="A7" s="3" t="s">
        <v>642</v>
      </c>
      <c r="B7" s="5">
        <v>1911.29</v>
      </c>
    </row>
    <row r="8" spans="1:2" x14ac:dyDescent="0.3">
      <c r="A8" s="3" t="s">
        <v>590</v>
      </c>
      <c r="B8" s="5">
        <v>1555.5698</v>
      </c>
    </row>
    <row r="9" spans="1:2" x14ac:dyDescent="0.3">
      <c r="A9" s="3" t="s">
        <v>68</v>
      </c>
      <c r="B9" s="5">
        <v>392.22901999999999</v>
      </c>
    </row>
    <row r="10" spans="1:2" x14ac:dyDescent="0.3">
      <c r="A10" s="3" t="s">
        <v>279</v>
      </c>
      <c r="B10" s="5">
        <v>199.84139999999996</v>
      </c>
    </row>
    <row r="11" spans="1:2" x14ac:dyDescent="0.3">
      <c r="A11" s="3" t="s">
        <v>148</v>
      </c>
      <c r="B11" s="5">
        <v>157.84349999999998</v>
      </c>
    </row>
    <row r="12" spans="1:2" x14ac:dyDescent="0.3">
      <c r="A12" s="3" t="s">
        <v>141</v>
      </c>
      <c r="B12" s="5">
        <v>-5.2</v>
      </c>
    </row>
    <row r="13" spans="1:2" x14ac:dyDescent="0.3">
      <c r="A13" s="3" t="s">
        <v>298</v>
      </c>
      <c r="B13" s="5">
        <v>-272.625</v>
      </c>
    </row>
    <row r="14" spans="1:2" x14ac:dyDescent="0.3">
      <c r="A14" s="3" t="s">
        <v>3014</v>
      </c>
      <c r="B14" s="5">
        <v>21845.182219999999</v>
      </c>
    </row>
    <row r="15" spans="1:2" x14ac:dyDescent="0.3">
      <c r="B15"/>
    </row>
    <row r="16" spans="1:2" x14ac:dyDescent="0.3">
      <c r="B16"/>
    </row>
    <row r="17" spans="2:2" x14ac:dyDescent="0.3">
      <c r="B17"/>
    </row>
    <row r="18" spans="2:2" x14ac:dyDescent="0.3">
      <c r="B18"/>
    </row>
    <row r="19" spans="2:2" x14ac:dyDescent="0.3">
      <c r="B19"/>
    </row>
    <row r="20" spans="2:2" x14ac:dyDescent="0.3">
      <c r="B20"/>
    </row>
    <row r="21" spans="2:2" x14ac:dyDescent="0.3">
      <c r="B21"/>
    </row>
    <row r="22" spans="2:2" x14ac:dyDescent="0.3">
      <c r="B22"/>
    </row>
    <row r="23" spans="2:2" x14ac:dyDescent="0.3">
      <c r="B23"/>
    </row>
    <row r="24" spans="2:2" x14ac:dyDescent="0.3">
      <c r="B24"/>
    </row>
    <row r="25" spans="2:2" x14ac:dyDescent="0.3">
      <c r="B25"/>
    </row>
    <row r="26" spans="2:2" x14ac:dyDescent="0.3">
      <c r="B26"/>
    </row>
    <row r="27" spans="2:2" x14ac:dyDescent="0.3">
      <c r="B27"/>
    </row>
    <row r="28" spans="2:2" x14ac:dyDescent="0.3">
      <c r="B28"/>
    </row>
    <row r="29" spans="2:2" x14ac:dyDescent="0.3">
      <c r="B29"/>
    </row>
    <row r="30" spans="2:2" x14ac:dyDescent="0.3">
      <c r="B30"/>
    </row>
    <row r="31" spans="2:2" x14ac:dyDescent="0.3">
      <c r="B31"/>
    </row>
    <row r="32" spans="2:2" x14ac:dyDescent="0.3">
      <c r="B32"/>
    </row>
    <row r="33" spans="2:2" x14ac:dyDescent="0.3">
      <c r="B33"/>
    </row>
    <row r="34" spans="2:2" x14ac:dyDescent="0.3">
      <c r="B34"/>
    </row>
    <row r="35" spans="2:2" x14ac:dyDescent="0.3">
      <c r="B35"/>
    </row>
    <row r="36" spans="2:2" x14ac:dyDescent="0.3">
      <c r="B36"/>
    </row>
    <row r="37" spans="2:2" x14ac:dyDescent="0.3">
      <c r="B37"/>
    </row>
    <row r="38" spans="2:2" x14ac:dyDescent="0.3">
      <c r="B38"/>
    </row>
    <row r="39" spans="2:2" x14ac:dyDescent="0.3">
      <c r="B39"/>
    </row>
    <row r="40" spans="2:2" x14ac:dyDescent="0.3">
      <c r="B40"/>
    </row>
    <row r="41" spans="2:2" x14ac:dyDescent="0.3">
      <c r="B41"/>
    </row>
    <row r="42" spans="2:2" x14ac:dyDescent="0.3">
      <c r="B42"/>
    </row>
    <row r="43" spans="2:2" x14ac:dyDescent="0.3">
      <c r="B43"/>
    </row>
    <row r="44" spans="2:2" x14ac:dyDescent="0.3">
      <c r="B44"/>
    </row>
    <row r="45" spans="2:2" x14ac:dyDescent="0.3">
      <c r="B45"/>
    </row>
    <row r="46" spans="2:2" x14ac:dyDescent="0.3">
      <c r="B46"/>
    </row>
    <row r="47" spans="2:2" x14ac:dyDescent="0.3">
      <c r="B47"/>
    </row>
    <row r="48" spans="2:2" x14ac:dyDescent="0.3">
      <c r="B48"/>
    </row>
    <row r="49" spans="2:2" x14ac:dyDescent="0.3">
      <c r="B49"/>
    </row>
    <row r="50" spans="2:2" x14ac:dyDescent="0.3">
      <c r="B50"/>
    </row>
    <row r="51" spans="2:2" x14ac:dyDescent="0.3">
      <c r="B51"/>
    </row>
    <row r="52" spans="2:2" x14ac:dyDescent="0.3">
      <c r="B52"/>
    </row>
    <row r="53" spans="2:2" x14ac:dyDescent="0.3">
      <c r="B53"/>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BAC545-CCEB-4156-95AB-CA52B3F64266}">
  <dimension ref="A3:B8"/>
  <sheetViews>
    <sheetView workbookViewId="0">
      <selection activeCell="L35" sqref="L35"/>
    </sheetView>
  </sheetViews>
  <sheetFormatPr defaultRowHeight="14.4" x14ac:dyDescent="0.3"/>
  <cols>
    <col min="1" max="1" width="12.6640625" bestFit="1" customWidth="1"/>
    <col min="2" max="2" width="18" bestFit="1" customWidth="1"/>
  </cols>
  <sheetData>
    <row r="3" spans="1:2" x14ac:dyDescent="0.3">
      <c r="A3" s="2" t="s">
        <v>3013</v>
      </c>
      <c r="B3" t="s">
        <v>3024</v>
      </c>
    </row>
    <row r="4" spans="1:2" x14ac:dyDescent="0.3">
      <c r="A4" s="3" t="s">
        <v>41</v>
      </c>
      <c r="B4" s="6">
        <v>0.3361901638763084</v>
      </c>
    </row>
    <row r="5" spans="1:2" x14ac:dyDescent="0.3">
      <c r="A5" s="3" t="s">
        <v>96</v>
      </c>
      <c r="B5" s="6">
        <v>0.40359304788662487</v>
      </c>
    </row>
    <row r="6" spans="1:2" x14ac:dyDescent="0.3">
      <c r="A6" s="3" t="s">
        <v>73</v>
      </c>
      <c r="B6" s="6">
        <v>0.11528950890285299</v>
      </c>
    </row>
    <row r="7" spans="1:2" x14ac:dyDescent="0.3">
      <c r="A7" s="3" t="s">
        <v>29</v>
      </c>
      <c r="B7" s="6">
        <v>0.14492727933421373</v>
      </c>
    </row>
    <row r="8" spans="1:2" x14ac:dyDescent="0.3">
      <c r="A8" s="3" t="s">
        <v>3014</v>
      </c>
      <c r="B8" s="6">
        <v>1</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DCE793-030E-41BD-B234-702E4DFB1DDB}">
  <dimension ref="A3:F52"/>
  <sheetViews>
    <sheetView workbookViewId="0">
      <selection activeCell="A4" sqref="A4"/>
    </sheetView>
  </sheetViews>
  <sheetFormatPr defaultRowHeight="14.4" x14ac:dyDescent="0.3"/>
  <cols>
    <col min="1" max="1" width="12.5546875" bestFit="1" customWidth="1"/>
    <col min="2" max="2" width="11.6640625" bestFit="1" customWidth="1"/>
    <col min="6" max="6" width="13.77734375" customWidth="1"/>
  </cols>
  <sheetData>
    <row r="3" spans="1:6" x14ac:dyDescent="0.3">
      <c r="A3" s="2" t="s">
        <v>3013</v>
      </c>
      <c r="B3" t="s">
        <v>3015</v>
      </c>
      <c r="E3" s="4" t="s">
        <v>3016</v>
      </c>
      <c r="F3" s="4" t="s">
        <v>3017</v>
      </c>
    </row>
    <row r="4" spans="1:6" x14ac:dyDescent="0.3">
      <c r="A4" s="3" t="s">
        <v>590</v>
      </c>
      <c r="B4" s="11">
        <v>4553.5600000000004</v>
      </c>
      <c r="E4" s="3" t="s">
        <v>92</v>
      </c>
      <c r="F4" t="e">
        <f>GETPIVOTDATA("Sales",$A$3,"State or Province","Connecticut")</f>
        <v>#REF!</v>
      </c>
    </row>
    <row r="5" spans="1:6" x14ac:dyDescent="0.3">
      <c r="A5" s="3" t="s">
        <v>92</v>
      </c>
      <c r="B5" s="11">
        <v>46593.159999999982</v>
      </c>
      <c r="E5" s="3" t="s">
        <v>114</v>
      </c>
      <c r="F5" t="e">
        <f>GETPIVOTDATA("Sales",$A$3,"State or Province","District of Columbia")</f>
        <v>#REF!</v>
      </c>
    </row>
    <row r="6" spans="1:6" x14ac:dyDescent="0.3">
      <c r="A6" s="3" t="s">
        <v>62</v>
      </c>
      <c r="B6" s="11">
        <v>11941.43</v>
      </c>
      <c r="E6" s="3" t="s">
        <v>105</v>
      </c>
      <c r="F6">
        <v>98971.250000000029</v>
      </c>
    </row>
    <row r="7" spans="1:6" x14ac:dyDescent="0.3">
      <c r="A7" s="3" t="s">
        <v>492</v>
      </c>
      <c r="B7" s="11">
        <v>6295.49</v>
      </c>
      <c r="E7" s="3" t="s">
        <v>189</v>
      </c>
      <c r="F7">
        <v>91937.13</v>
      </c>
    </row>
    <row r="8" spans="1:6" x14ac:dyDescent="0.3">
      <c r="A8" s="3" t="s">
        <v>279</v>
      </c>
      <c r="B8" s="11">
        <v>687.56</v>
      </c>
      <c r="E8" s="3" t="s">
        <v>125</v>
      </c>
      <c r="F8">
        <v>81205.22</v>
      </c>
    </row>
    <row r="9" spans="1:6" x14ac:dyDescent="0.3">
      <c r="A9" s="3" t="s">
        <v>298</v>
      </c>
      <c r="B9" s="11">
        <v>202.57999999999998</v>
      </c>
      <c r="E9" s="3" t="s">
        <v>68</v>
      </c>
      <c r="F9">
        <v>78048.650000000009</v>
      </c>
    </row>
    <row r="10" spans="1:6" x14ac:dyDescent="0.3">
      <c r="A10" s="3" t="s">
        <v>642</v>
      </c>
      <c r="B10" s="11">
        <v>2340.3399999999997</v>
      </c>
      <c r="E10" s="3" t="s">
        <v>291</v>
      </c>
      <c r="F10">
        <v>69641.81</v>
      </c>
    </row>
    <row r="11" spans="1:6" x14ac:dyDescent="0.3">
      <c r="A11" s="3" t="s">
        <v>141</v>
      </c>
      <c r="B11" s="11">
        <v>8.5299999999999994</v>
      </c>
      <c r="E11" s="3" t="s">
        <v>319</v>
      </c>
      <c r="F11">
        <v>69452.819999999963</v>
      </c>
    </row>
    <row r="12" spans="1:6" x14ac:dyDescent="0.3">
      <c r="A12" s="3" t="s">
        <v>148</v>
      </c>
      <c r="B12" s="11">
        <v>911.93</v>
      </c>
      <c r="E12" s="3" t="s">
        <v>376</v>
      </c>
      <c r="F12">
        <v>68946.660000000018</v>
      </c>
    </row>
    <row r="13" spans="1:6" x14ac:dyDescent="0.3">
      <c r="A13" s="3" t="s">
        <v>68</v>
      </c>
      <c r="B13" s="11">
        <v>1696.9299999999998</v>
      </c>
      <c r="E13" s="3" t="s">
        <v>405</v>
      </c>
      <c r="F13">
        <v>59114.820000000007</v>
      </c>
    </row>
    <row r="14" spans="1:6" x14ac:dyDescent="0.3">
      <c r="A14" s="3" t="s">
        <v>3014</v>
      </c>
      <c r="B14" s="11">
        <v>75231.509999999966</v>
      </c>
      <c r="E14" s="3" t="s">
        <v>166</v>
      </c>
      <c r="F14">
        <v>46826.450000000004</v>
      </c>
    </row>
    <row r="15" spans="1:6" x14ac:dyDescent="0.3">
      <c r="E15" s="3" t="s">
        <v>62</v>
      </c>
      <c r="F15">
        <v>45843.450000000012</v>
      </c>
    </row>
    <row r="16" spans="1:6" x14ac:dyDescent="0.3">
      <c r="E16" s="3" t="s">
        <v>322</v>
      </c>
      <c r="F16">
        <v>45780.85</v>
      </c>
    </row>
    <row r="17" spans="5:6" x14ac:dyDescent="0.3">
      <c r="E17" s="3" t="s">
        <v>244</v>
      </c>
      <c r="F17">
        <v>45282.869999999995</v>
      </c>
    </row>
    <row r="18" spans="5:6" x14ac:dyDescent="0.3">
      <c r="E18" s="3" t="s">
        <v>55</v>
      </c>
      <c r="F18">
        <v>39314.550000000003</v>
      </c>
    </row>
    <row r="19" spans="5:6" x14ac:dyDescent="0.3">
      <c r="E19" s="3" t="s">
        <v>99</v>
      </c>
      <c r="F19">
        <v>38147.890000000007</v>
      </c>
    </row>
    <row r="20" spans="5:6" x14ac:dyDescent="0.3">
      <c r="E20" s="3" t="s">
        <v>86</v>
      </c>
      <c r="F20">
        <v>37752.280000000006</v>
      </c>
    </row>
    <row r="21" spans="5:6" x14ac:dyDescent="0.3">
      <c r="E21" s="3" t="s">
        <v>402</v>
      </c>
      <c r="F21">
        <v>33209.759999999995</v>
      </c>
    </row>
    <row r="22" spans="5:6" x14ac:dyDescent="0.3">
      <c r="E22" s="3" t="s">
        <v>333</v>
      </c>
      <c r="F22">
        <v>30532.709999999995</v>
      </c>
    </row>
    <row r="23" spans="5:6" x14ac:dyDescent="0.3">
      <c r="E23" s="3" t="s">
        <v>539</v>
      </c>
      <c r="F23">
        <v>29678.210000000003</v>
      </c>
    </row>
    <row r="24" spans="5:6" x14ac:dyDescent="0.3">
      <c r="E24" s="3" t="s">
        <v>77</v>
      </c>
      <c r="F24">
        <v>29050.789999999997</v>
      </c>
    </row>
    <row r="25" spans="5:6" x14ac:dyDescent="0.3">
      <c r="E25" s="3" t="s">
        <v>148</v>
      </c>
      <c r="F25">
        <v>26981.670000000002</v>
      </c>
    </row>
    <row r="26" spans="5:6" x14ac:dyDescent="0.3">
      <c r="E26" s="3" t="s">
        <v>359</v>
      </c>
      <c r="F26">
        <v>22770.35</v>
      </c>
    </row>
    <row r="27" spans="5:6" x14ac:dyDescent="0.3">
      <c r="E27" s="3" t="s">
        <v>399</v>
      </c>
      <c r="F27">
        <v>21943.91</v>
      </c>
    </row>
    <row r="28" spans="5:6" x14ac:dyDescent="0.3">
      <c r="E28" s="3" t="s">
        <v>141</v>
      </c>
      <c r="F28">
        <v>21821.829999999987</v>
      </c>
    </row>
    <row r="29" spans="5:6" x14ac:dyDescent="0.3">
      <c r="E29" s="3" t="s">
        <v>273</v>
      </c>
      <c r="F29">
        <v>16544.629999999997</v>
      </c>
    </row>
    <row r="30" spans="5:6" x14ac:dyDescent="0.3">
      <c r="E30" s="3" t="s">
        <v>135</v>
      </c>
      <c r="F30">
        <v>15764.51</v>
      </c>
    </row>
    <row r="31" spans="5:6" x14ac:dyDescent="0.3">
      <c r="E31" s="3" t="s">
        <v>420</v>
      </c>
      <c r="F31">
        <v>15403.560000000001</v>
      </c>
    </row>
    <row r="32" spans="5:6" x14ac:dyDescent="0.3">
      <c r="E32" s="3" t="s">
        <v>170</v>
      </c>
      <c r="F32">
        <v>14909.429999999995</v>
      </c>
    </row>
    <row r="33" spans="5:6" x14ac:dyDescent="0.3">
      <c r="E33" s="3" t="s">
        <v>390</v>
      </c>
      <c r="F33">
        <v>14737.27</v>
      </c>
    </row>
    <row r="34" spans="5:6" x14ac:dyDescent="0.3">
      <c r="E34" s="3" t="s">
        <v>590</v>
      </c>
      <c r="F34">
        <v>14367.86</v>
      </c>
    </row>
    <row r="35" spans="5:6" x14ac:dyDescent="0.3">
      <c r="E35" s="3" t="s">
        <v>492</v>
      </c>
      <c r="F35">
        <v>13922.919999999996</v>
      </c>
    </row>
    <row r="36" spans="5:6" x14ac:dyDescent="0.3">
      <c r="E36" s="3" t="s">
        <v>635</v>
      </c>
      <c r="F36">
        <v>13491</v>
      </c>
    </row>
    <row r="37" spans="5:6" x14ac:dyDescent="0.3">
      <c r="E37" s="3" t="s">
        <v>279</v>
      </c>
      <c r="F37">
        <v>12593.59</v>
      </c>
    </row>
    <row r="38" spans="5:6" x14ac:dyDescent="0.3">
      <c r="E38" s="3" t="s">
        <v>46</v>
      </c>
      <c r="F38">
        <v>11724.43</v>
      </c>
    </row>
    <row r="39" spans="5:6" x14ac:dyDescent="0.3">
      <c r="E39" s="3" t="s">
        <v>215</v>
      </c>
      <c r="F39">
        <v>10977.690000000002</v>
      </c>
    </row>
    <row r="40" spans="5:6" x14ac:dyDescent="0.3">
      <c r="E40" s="3" t="s">
        <v>82</v>
      </c>
      <c r="F40">
        <v>10903.080000000002</v>
      </c>
    </row>
    <row r="41" spans="5:6" x14ac:dyDescent="0.3">
      <c r="E41" s="3" t="s">
        <v>905</v>
      </c>
      <c r="F41">
        <v>10681.55</v>
      </c>
    </row>
    <row r="42" spans="5:6" x14ac:dyDescent="0.3">
      <c r="E42" s="3" t="s">
        <v>586</v>
      </c>
      <c r="F42">
        <v>10027.83</v>
      </c>
    </row>
    <row r="43" spans="5:6" x14ac:dyDescent="0.3">
      <c r="E43" s="3" t="s">
        <v>36</v>
      </c>
      <c r="F43">
        <v>9689.5799999999981</v>
      </c>
    </row>
    <row r="44" spans="5:6" x14ac:dyDescent="0.3">
      <c r="E44" s="3" t="s">
        <v>298</v>
      </c>
      <c r="F44">
        <v>8864.5399999999991</v>
      </c>
    </row>
    <row r="45" spans="5:6" x14ac:dyDescent="0.3">
      <c r="E45" s="3" t="s">
        <v>1358</v>
      </c>
      <c r="F45">
        <v>7619.7</v>
      </c>
    </row>
    <row r="46" spans="5:6" x14ac:dyDescent="0.3">
      <c r="E46" s="3" t="s">
        <v>209</v>
      </c>
      <c r="F46">
        <v>6884.0399999999981</v>
      </c>
    </row>
    <row r="47" spans="5:6" x14ac:dyDescent="0.3">
      <c r="E47" s="3" t="s">
        <v>250</v>
      </c>
      <c r="F47">
        <v>6540.5400000000009</v>
      </c>
    </row>
    <row r="48" spans="5:6" x14ac:dyDescent="0.3">
      <c r="E48" s="3" t="s">
        <v>642</v>
      </c>
      <c r="F48">
        <v>5593.18</v>
      </c>
    </row>
    <row r="49" spans="5:6" x14ac:dyDescent="0.3">
      <c r="E49" s="3" t="s">
        <v>567</v>
      </c>
      <c r="F49">
        <v>5300.2300000000005</v>
      </c>
    </row>
    <row r="50" spans="5:6" x14ac:dyDescent="0.3">
      <c r="E50" s="3" t="s">
        <v>1073</v>
      </c>
      <c r="F50">
        <v>1550.49</v>
      </c>
    </row>
    <row r="51" spans="5:6" x14ac:dyDescent="0.3">
      <c r="E51" s="3" t="s">
        <v>1610</v>
      </c>
      <c r="F51">
        <v>1257.76</v>
      </c>
    </row>
    <row r="52" spans="5:6" x14ac:dyDescent="0.3">
      <c r="E52" s="3" t="s">
        <v>1062</v>
      </c>
      <c r="F52">
        <v>1183.5400000000002</v>
      </c>
    </row>
  </sheetData>
  <pageMargins left="0.7" right="0.7" top="0.75" bottom="0.75" header="0.3" footer="0.3"/>
  <drawing r:id="rId2"/>
  <tableParts count="1">
    <tablePart r:id="rId3"/>
  </tableParts>
  <extLst>
    <ext xmlns:x14="http://schemas.microsoft.com/office/spreadsheetml/2009/9/main" uri="{A8765BA9-456A-4dab-B4F3-ACF838C121DE}">
      <x14:slicerList>
        <x14:slicer r:id="rId4"/>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A8F464-E6F8-4FD1-AA0B-780C96A100C6}">
  <dimension ref="I2:AA13"/>
  <sheetViews>
    <sheetView showGridLines="0" tabSelected="1" zoomScale="80" zoomScaleNormal="80" workbookViewId="0">
      <selection activeCell="C4" sqref="C4"/>
    </sheetView>
  </sheetViews>
  <sheetFormatPr defaultRowHeight="14.4" x14ac:dyDescent="0.3"/>
  <cols>
    <col min="1" max="16384" width="8.88671875" style="7"/>
  </cols>
  <sheetData>
    <row r="2" spans="9:27" ht="14.4" customHeight="1" x14ac:dyDescent="0.3">
      <c r="I2" s="9" t="s">
        <v>3025</v>
      </c>
      <c r="J2" s="9"/>
      <c r="K2" s="9"/>
      <c r="L2" s="9"/>
      <c r="M2" s="9"/>
      <c r="N2" s="9"/>
      <c r="O2" s="9"/>
      <c r="P2" s="9"/>
      <c r="Q2" s="9"/>
      <c r="R2" s="9"/>
    </row>
    <row r="3" spans="9:27" ht="14.4" customHeight="1" x14ac:dyDescent="0.3">
      <c r="I3" s="9"/>
      <c r="J3" s="9"/>
      <c r="K3" s="9"/>
      <c r="L3" s="9"/>
      <c r="M3" s="9"/>
      <c r="N3" s="9"/>
      <c r="O3" s="9"/>
      <c r="P3" s="9"/>
      <c r="Q3" s="9"/>
      <c r="R3" s="9"/>
    </row>
    <row r="4" spans="9:27" ht="22.2" x14ac:dyDescent="0.35">
      <c r="J4" s="10" t="s">
        <v>3026</v>
      </c>
      <c r="K4" s="10"/>
      <c r="L4" s="10"/>
      <c r="M4" s="10"/>
      <c r="N4" s="10"/>
      <c r="O4" s="10"/>
      <c r="P4" s="10"/>
      <c r="Q4" s="10"/>
    </row>
    <row r="13" spans="9:27" x14ac:dyDescent="0.3">
      <c r="AA13" s="8"/>
    </row>
  </sheetData>
  <mergeCells count="2">
    <mergeCell ref="I2:R3"/>
    <mergeCell ref="J4:Q4"/>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938"/>
  <sheetViews>
    <sheetView topLeftCell="A2" workbookViewId="0">
      <selection activeCell="F21" sqref="A2:Z1937"/>
    </sheetView>
  </sheetViews>
  <sheetFormatPr defaultRowHeight="14.4" x14ac:dyDescent="0.3"/>
  <cols>
    <col min="1" max="1" width="13.5546875" bestFit="1" customWidth="1"/>
    <col min="2" max="2" width="25.5546875" bestFit="1" customWidth="1"/>
    <col min="3" max="3" width="14.5546875" bestFit="1" customWidth="1"/>
    <col min="4" max="4" width="10.5546875" bestFit="1" customWidth="1"/>
    <col min="5" max="5" width="11.33203125" bestFit="1" customWidth="1"/>
    <col min="6" max="6" width="14.6640625" bestFit="1" customWidth="1"/>
    <col min="7" max="7" width="12.44140625" bestFit="1" customWidth="1"/>
    <col min="8" max="8" width="19.44140625" bestFit="1" customWidth="1"/>
    <col min="9" max="9" width="18" bestFit="1" customWidth="1"/>
    <col min="10" max="10" width="27.5546875" bestFit="1" customWidth="1"/>
    <col min="11" max="11" width="18.6640625" bestFit="1" customWidth="1"/>
    <col min="12" max="12" width="84.109375" bestFit="1" customWidth="1"/>
    <col min="13" max="13" width="20.88671875" bestFit="1" customWidth="1"/>
    <col min="14" max="14" width="11.88671875" bestFit="1" customWidth="1"/>
    <col min="15" max="15" width="9" bestFit="1" customWidth="1"/>
    <col min="16" max="16" width="17.6640625" bestFit="1" customWidth="1"/>
    <col min="17" max="17" width="17.77734375" bestFit="1" customWidth="1"/>
    <col min="18" max="18" width="13.109375" bestFit="1" customWidth="1"/>
    <col min="19" max="19" width="12.33203125" bestFit="1" customWidth="1"/>
    <col min="20" max="20" width="11.21875" bestFit="1" customWidth="1"/>
    <col min="21" max="21" width="12.6640625" bestFit="1" customWidth="1"/>
    <col min="22" max="22" width="21.88671875" bestFit="1" customWidth="1"/>
    <col min="23" max="23" width="9" bestFit="1" customWidth="1"/>
    <col min="24" max="24" width="10.21875" bestFit="1" customWidth="1"/>
    <col min="25" max="25" width="8" bestFit="1" customWidth="1"/>
    <col min="26" max="26" width="10.77734375" bestFit="1" customWidth="1"/>
  </cols>
  <sheetData>
    <row r="1" spans="1:26"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row>
    <row r="2" spans="1:26" x14ac:dyDescent="0.3">
      <c r="A2">
        <v>1552</v>
      </c>
      <c r="B2" t="s">
        <v>26</v>
      </c>
      <c r="C2" t="s">
        <v>27</v>
      </c>
      <c r="D2">
        <v>0.01</v>
      </c>
      <c r="E2">
        <v>348.21</v>
      </c>
      <c r="F2">
        <v>40.19</v>
      </c>
      <c r="G2" t="s">
        <v>28</v>
      </c>
      <c r="H2" t="s">
        <v>29</v>
      </c>
      <c r="I2" t="s">
        <v>30</v>
      </c>
      <c r="J2" t="s">
        <v>31</v>
      </c>
      <c r="K2" t="s">
        <v>32</v>
      </c>
      <c r="L2" t="s">
        <v>33</v>
      </c>
      <c r="M2">
        <v>0.62</v>
      </c>
      <c r="N2" t="s">
        <v>34</v>
      </c>
      <c r="O2" t="s">
        <v>35</v>
      </c>
      <c r="P2" t="s">
        <v>36</v>
      </c>
      <c r="Q2" t="s">
        <v>37</v>
      </c>
      <c r="R2">
        <v>39056</v>
      </c>
      <c r="S2" s="1">
        <v>42005</v>
      </c>
      <c r="T2" s="1">
        <v>42008</v>
      </c>
      <c r="U2">
        <v>-337.09199999999998</v>
      </c>
      <c r="V2">
        <v>2</v>
      </c>
      <c r="W2">
        <v>723.54</v>
      </c>
      <c r="X2">
        <v>87486</v>
      </c>
      <c r="Y2">
        <f>cleaneddata[[#This Row],[Unit Price]]-cleaneddata[[#This Row],[Discount]]</f>
        <v>348.2</v>
      </c>
      <c r="Z2" t="str">
        <f>_xlfn.IFS(cleaneddata[[#This Row],[Region]]="Central","Chris",cleaneddata[[#This Row],[Region]]="East","Erin",cleaneddata[[#This Row],[Region]]="South","Sam",cleaneddata[[#This Row],[Region]]="West","William")</f>
        <v>Sam</v>
      </c>
    </row>
    <row r="3" spans="1:26" x14ac:dyDescent="0.3">
      <c r="A3">
        <v>2124</v>
      </c>
      <c r="B3" t="s">
        <v>38</v>
      </c>
      <c r="C3" t="s">
        <v>39</v>
      </c>
      <c r="D3">
        <v>0.04</v>
      </c>
      <c r="E3">
        <v>45.19</v>
      </c>
      <c r="F3">
        <v>1.99</v>
      </c>
      <c r="G3" t="s">
        <v>40</v>
      </c>
      <c r="H3" t="s">
        <v>41</v>
      </c>
      <c r="I3" t="s">
        <v>42</v>
      </c>
      <c r="J3" t="s">
        <v>43</v>
      </c>
      <c r="K3" t="s">
        <v>44</v>
      </c>
      <c r="L3" t="s">
        <v>45</v>
      </c>
      <c r="M3">
        <v>0.55000000000000004</v>
      </c>
      <c r="N3" t="s">
        <v>34</v>
      </c>
      <c r="O3" t="s">
        <v>35</v>
      </c>
      <c r="P3" t="s">
        <v>46</v>
      </c>
      <c r="Q3" t="s">
        <v>47</v>
      </c>
      <c r="R3">
        <v>72301</v>
      </c>
      <c r="S3" s="1">
        <v>42005</v>
      </c>
      <c r="T3" s="1">
        <v>42006</v>
      </c>
      <c r="U3">
        <v>-61.194000000000003</v>
      </c>
      <c r="V3">
        <v>13</v>
      </c>
      <c r="W3">
        <v>609.09</v>
      </c>
      <c r="X3">
        <v>89665</v>
      </c>
      <c r="Y3">
        <f>cleaneddata[[#This Row],[Unit Price]]-cleaneddata[[#This Row],[Discount]]</f>
        <v>45.15</v>
      </c>
      <c r="Z3" t="str">
        <f>_xlfn.IFS(cleaneddata[[#This Row],[Region]]="Central","Chris",cleaneddata[[#This Row],[Region]]="East","Erin",cleaneddata[[#This Row],[Region]]="South","Sam",cleaneddata[[#This Row],[Region]]="West","William")</f>
        <v>Sam</v>
      </c>
    </row>
    <row r="4" spans="1:26" x14ac:dyDescent="0.3">
      <c r="A4">
        <v>1418</v>
      </c>
      <c r="B4" t="s">
        <v>48</v>
      </c>
      <c r="C4" t="s">
        <v>49</v>
      </c>
      <c r="D4">
        <v>7.0000000000000007E-2</v>
      </c>
      <c r="E4">
        <v>4.84</v>
      </c>
      <c r="F4">
        <v>0.71</v>
      </c>
      <c r="G4" t="s">
        <v>40</v>
      </c>
      <c r="H4" t="s">
        <v>29</v>
      </c>
      <c r="I4" t="s">
        <v>50</v>
      </c>
      <c r="J4" t="s">
        <v>51</v>
      </c>
      <c r="K4" t="s">
        <v>52</v>
      </c>
      <c r="L4" t="s">
        <v>53</v>
      </c>
      <c r="M4">
        <v>0.52</v>
      </c>
      <c r="N4" t="s">
        <v>34</v>
      </c>
      <c r="O4" t="s">
        <v>54</v>
      </c>
      <c r="P4" t="s">
        <v>55</v>
      </c>
      <c r="Q4" t="s">
        <v>56</v>
      </c>
      <c r="R4">
        <v>46901</v>
      </c>
      <c r="S4" s="1">
        <v>42005</v>
      </c>
      <c r="T4" s="1">
        <v>42007</v>
      </c>
      <c r="U4">
        <v>25.240200000000002</v>
      </c>
      <c r="V4">
        <v>8</v>
      </c>
      <c r="W4">
        <v>36.58</v>
      </c>
      <c r="X4">
        <v>90539</v>
      </c>
      <c r="Y4">
        <f>cleaneddata[[#This Row],[Unit Price]]-cleaneddata[[#This Row],[Discount]]</f>
        <v>4.7699999999999996</v>
      </c>
      <c r="Z4" t="str">
        <f>_xlfn.IFS(cleaneddata[[#This Row],[Region]]="Central","Chris",cleaneddata[[#This Row],[Region]]="East","Erin",cleaneddata[[#This Row],[Region]]="South","Sam",cleaneddata[[#This Row],[Region]]="West","William")</f>
        <v>Chris</v>
      </c>
    </row>
    <row r="5" spans="1:26" x14ac:dyDescent="0.3">
      <c r="A5">
        <v>1425</v>
      </c>
      <c r="B5" t="s">
        <v>57</v>
      </c>
      <c r="C5" t="s">
        <v>49</v>
      </c>
      <c r="D5">
        <v>0.04</v>
      </c>
      <c r="E5">
        <v>2036.48</v>
      </c>
      <c r="F5">
        <v>14.7</v>
      </c>
      <c r="G5" t="s">
        <v>28</v>
      </c>
      <c r="H5" t="s">
        <v>29</v>
      </c>
      <c r="I5" t="s">
        <v>42</v>
      </c>
      <c r="J5" t="s">
        <v>58</v>
      </c>
      <c r="K5" t="s">
        <v>59</v>
      </c>
      <c r="L5" t="s">
        <v>60</v>
      </c>
      <c r="M5">
        <v>0.55000000000000004</v>
      </c>
      <c r="N5" t="s">
        <v>34</v>
      </c>
      <c r="O5" t="s">
        <v>61</v>
      </c>
      <c r="P5" t="s">
        <v>62</v>
      </c>
      <c r="Q5" t="s">
        <v>63</v>
      </c>
      <c r="R5">
        <v>80525</v>
      </c>
      <c r="S5" s="1">
        <v>42005</v>
      </c>
      <c r="T5" s="1">
        <v>42010</v>
      </c>
      <c r="U5">
        <v>-4793.0039999999999</v>
      </c>
      <c r="V5">
        <v>1</v>
      </c>
      <c r="W5">
        <v>2013.67</v>
      </c>
      <c r="X5">
        <v>89450</v>
      </c>
      <c r="Y5">
        <f>cleaneddata[[#This Row],[Unit Price]]-cleaneddata[[#This Row],[Discount]]</f>
        <v>2036.44</v>
      </c>
      <c r="Z5" t="str">
        <f>_xlfn.IFS(cleaneddata[[#This Row],[Region]]="Central","Chris",cleaneddata[[#This Row],[Region]]="East","Erin",cleaneddata[[#This Row],[Region]]="South","Sam",cleaneddata[[#This Row],[Region]]="West","William")</f>
        <v>William</v>
      </c>
    </row>
    <row r="6" spans="1:26" x14ac:dyDescent="0.3">
      <c r="A6">
        <v>3275</v>
      </c>
      <c r="B6" t="s">
        <v>64</v>
      </c>
      <c r="C6" t="s">
        <v>49</v>
      </c>
      <c r="D6">
        <v>0.04</v>
      </c>
      <c r="E6">
        <v>449.99</v>
      </c>
      <c r="F6">
        <v>24.49</v>
      </c>
      <c r="G6" t="s">
        <v>40</v>
      </c>
      <c r="H6" t="s">
        <v>29</v>
      </c>
      <c r="I6" t="s">
        <v>42</v>
      </c>
      <c r="J6" t="s">
        <v>65</v>
      </c>
      <c r="K6" t="s">
        <v>66</v>
      </c>
      <c r="L6" t="s">
        <v>67</v>
      </c>
      <c r="M6">
        <v>0.52</v>
      </c>
      <c r="N6" t="s">
        <v>34</v>
      </c>
      <c r="O6" t="s">
        <v>61</v>
      </c>
      <c r="P6" t="s">
        <v>68</v>
      </c>
      <c r="Q6" t="s">
        <v>69</v>
      </c>
      <c r="R6">
        <v>98273</v>
      </c>
      <c r="S6" s="1">
        <v>42005</v>
      </c>
      <c r="T6" s="1">
        <v>42009</v>
      </c>
      <c r="U6">
        <v>3576.8841000000002</v>
      </c>
      <c r="V6">
        <v>12</v>
      </c>
      <c r="W6">
        <v>5183.8900000000003</v>
      </c>
      <c r="X6">
        <v>86234</v>
      </c>
      <c r="Y6">
        <f>cleaneddata[[#This Row],[Unit Price]]-cleaneddata[[#This Row],[Discount]]</f>
        <v>449.95</v>
      </c>
      <c r="Z6" t="str">
        <f>_xlfn.IFS(cleaneddata[[#This Row],[Region]]="Central","Chris",cleaneddata[[#This Row],[Region]]="East","Erin",cleaneddata[[#This Row],[Region]]="South","Sam",cleaneddata[[#This Row],[Region]]="West","William")</f>
        <v>William</v>
      </c>
    </row>
    <row r="7" spans="1:26" x14ac:dyDescent="0.3">
      <c r="A7">
        <v>3275</v>
      </c>
      <c r="B7" t="s">
        <v>64</v>
      </c>
      <c r="C7" t="s">
        <v>49</v>
      </c>
      <c r="D7">
        <v>0.01</v>
      </c>
      <c r="E7">
        <v>5.84</v>
      </c>
      <c r="F7">
        <v>1.2</v>
      </c>
      <c r="G7" t="s">
        <v>40</v>
      </c>
      <c r="H7" t="s">
        <v>29</v>
      </c>
      <c r="I7" t="s">
        <v>50</v>
      </c>
      <c r="J7" t="s">
        <v>51</v>
      </c>
      <c r="K7" t="s">
        <v>52</v>
      </c>
      <c r="L7" t="s">
        <v>70</v>
      </c>
      <c r="M7">
        <v>0.55000000000000004</v>
      </c>
      <c r="N7" t="s">
        <v>34</v>
      </c>
      <c r="O7" t="s">
        <v>61</v>
      </c>
      <c r="P7" t="s">
        <v>68</v>
      </c>
      <c r="Q7" t="s">
        <v>69</v>
      </c>
      <c r="R7">
        <v>98273</v>
      </c>
      <c r="S7" s="1">
        <v>42005</v>
      </c>
      <c r="T7" s="1">
        <v>42014</v>
      </c>
      <c r="U7">
        <v>20.38</v>
      </c>
      <c r="V7">
        <v>6</v>
      </c>
      <c r="W7">
        <v>36.090000000000003</v>
      </c>
      <c r="X7">
        <v>86234</v>
      </c>
      <c r="Y7">
        <f>cleaneddata[[#This Row],[Unit Price]]-cleaneddata[[#This Row],[Discount]]</f>
        <v>5.83</v>
      </c>
      <c r="Z7" t="str">
        <f>_xlfn.IFS(cleaneddata[[#This Row],[Region]]="Central","Chris",cleaneddata[[#This Row],[Region]]="East","Erin",cleaneddata[[#This Row],[Region]]="South","Sam",cleaneddata[[#This Row],[Region]]="West","William")</f>
        <v>William</v>
      </c>
    </row>
    <row r="8" spans="1:26" x14ac:dyDescent="0.3">
      <c r="A8">
        <v>1910</v>
      </c>
      <c r="B8" t="s">
        <v>71</v>
      </c>
      <c r="C8" t="s">
        <v>72</v>
      </c>
      <c r="D8">
        <v>0.02</v>
      </c>
      <c r="E8">
        <v>29.17</v>
      </c>
      <c r="F8">
        <v>6.27</v>
      </c>
      <c r="G8" t="s">
        <v>40</v>
      </c>
      <c r="H8" t="s">
        <v>73</v>
      </c>
      <c r="I8" t="s">
        <v>50</v>
      </c>
      <c r="J8" t="s">
        <v>74</v>
      </c>
      <c r="K8" t="s">
        <v>75</v>
      </c>
      <c r="L8" t="s">
        <v>76</v>
      </c>
      <c r="M8">
        <v>0.37</v>
      </c>
      <c r="N8" t="s">
        <v>34</v>
      </c>
      <c r="O8" t="s">
        <v>35</v>
      </c>
      <c r="P8" t="s">
        <v>77</v>
      </c>
      <c r="Q8" t="s">
        <v>78</v>
      </c>
      <c r="R8">
        <v>30269</v>
      </c>
      <c r="S8" s="1">
        <v>42005</v>
      </c>
      <c r="T8" s="1">
        <v>42006</v>
      </c>
      <c r="U8">
        <v>36.905999999999999</v>
      </c>
      <c r="V8">
        <v>2</v>
      </c>
      <c r="W8">
        <v>63.32</v>
      </c>
      <c r="X8">
        <v>91371</v>
      </c>
      <c r="Y8">
        <f>cleaneddata[[#This Row],[Unit Price]]-cleaneddata[[#This Row],[Discount]]</f>
        <v>29.150000000000002</v>
      </c>
      <c r="Z8" t="str">
        <f>_xlfn.IFS(cleaneddata[[#This Row],[Region]]="Central","Chris",cleaneddata[[#This Row],[Region]]="East","Erin",cleaneddata[[#This Row],[Region]]="South","Sam",cleaneddata[[#This Row],[Region]]="West","William")</f>
        <v>Sam</v>
      </c>
    </row>
    <row r="9" spans="1:26" x14ac:dyDescent="0.3">
      <c r="A9">
        <v>674</v>
      </c>
      <c r="B9" t="s">
        <v>79</v>
      </c>
      <c r="C9" t="s">
        <v>27</v>
      </c>
      <c r="D9">
        <v>0.06</v>
      </c>
      <c r="E9">
        <v>161.55000000000001</v>
      </c>
      <c r="F9">
        <v>19.989999999999998</v>
      </c>
      <c r="G9" t="s">
        <v>40</v>
      </c>
      <c r="H9" t="s">
        <v>29</v>
      </c>
      <c r="I9" t="s">
        <v>50</v>
      </c>
      <c r="J9" t="s">
        <v>80</v>
      </c>
      <c r="K9" t="s">
        <v>75</v>
      </c>
      <c r="L9" t="s">
        <v>81</v>
      </c>
      <c r="M9">
        <v>0.66</v>
      </c>
      <c r="N9" t="s">
        <v>34</v>
      </c>
      <c r="O9" t="s">
        <v>54</v>
      </c>
      <c r="P9" t="s">
        <v>82</v>
      </c>
      <c r="Q9" t="s">
        <v>83</v>
      </c>
      <c r="R9">
        <v>64133</v>
      </c>
      <c r="S9" s="1">
        <v>42006</v>
      </c>
      <c r="T9" s="1">
        <v>42007</v>
      </c>
      <c r="U9">
        <v>-7.58</v>
      </c>
      <c r="V9">
        <v>3</v>
      </c>
      <c r="W9">
        <v>485.01</v>
      </c>
      <c r="X9">
        <v>88174</v>
      </c>
      <c r="Y9">
        <f>cleaneddata[[#This Row],[Unit Price]]-cleaneddata[[#This Row],[Discount]]</f>
        <v>161.49</v>
      </c>
      <c r="Z9" t="str">
        <f>_xlfn.IFS(cleaneddata[[#This Row],[Region]]="Central","Chris",cleaneddata[[#This Row],[Region]]="East","Erin",cleaneddata[[#This Row],[Region]]="South","Sam",cleaneddata[[#This Row],[Region]]="West","William")</f>
        <v>Chris</v>
      </c>
    </row>
    <row r="10" spans="1:26" x14ac:dyDescent="0.3">
      <c r="A10">
        <v>950</v>
      </c>
      <c r="B10" t="s">
        <v>84</v>
      </c>
      <c r="C10" t="s">
        <v>27</v>
      </c>
      <c r="D10">
        <v>0.06</v>
      </c>
      <c r="E10">
        <v>40.98</v>
      </c>
      <c r="F10">
        <v>2.99</v>
      </c>
      <c r="G10" t="s">
        <v>40</v>
      </c>
      <c r="H10" t="s">
        <v>41</v>
      </c>
      <c r="I10" t="s">
        <v>50</v>
      </c>
      <c r="J10" t="s">
        <v>74</v>
      </c>
      <c r="K10" t="s">
        <v>75</v>
      </c>
      <c r="L10" t="s">
        <v>85</v>
      </c>
      <c r="M10">
        <v>0.36</v>
      </c>
      <c r="N10" t="s">
        <v>34</v>
      </c>
      <c r="O10" t="s">
        <v>54</v>
      </c>
      <c r="P10" t="s">
        <v>86</v>
      </c>
      <c r="Q10" t="s">
        <v>87</v>
      </c>
      <c r="R10">
        <v>55372</v>
      </c>
      <c r="S10" s="1">
        <v>42006</v>
      </c>
      <c r="T10" s="1">
        <v>42008</v>
      </c>
      <c r="U10">
        <v>-14.801880000000001</v>
      </c>
      <c r="V10">
        <v>1</v>
      </c>
      <c r="W10">
        <v>41.6</v>
      </c>
      <c r="X10">
        <v>89083</v>
      </c>
      <c r="Y10">
        <f>cleaneddata[[#This Row],[Unit Price]]-cleaneddata[[#This Row],[Discount]]</f>
        <v>40.919999999999995</v>
      </c>
      <c r="Z10" t="str">
        <f>_xlfn.IFS(cleaneddata[[#This Row],[Region]]="Central","Chris",cleaneddata[[#This Row],[Region]]="East","Erin",cleaneddata[[#This Row],[Region]]="South","Sam",cleaneddata[[#This Row],[Region]]="West","William")</f>
        <v>Chris</v>
      </c>
    </row>
    <row r="11" spans="1:26" x14ac:dyDescent="0.3">
      <c r="A11">
        <v>1155</v>
      </c>
      <c r="B11" t="s">
        <v>88</v>
      </c>
      <c r="C11" t="s">
        <v>27</v>
      </c>
      <c r="D11">
        <v>0.09</v>
      </c>
      <c r="E11">
        <v>9.11</v>
      </c>
      <c r="F11">
        <v>2.15</v>
      </c>
      <c r="G11" t="s">
        <v>89</v>
      </c>
      <c r="H11" t="s">
        <v>41</v>
      </c>
      <c r="I11" t="s">
        <v>50</v>
      </c>
      <c r="J11" t="s">
        <v>90</v>
      </c>
      <c r="K11" t="s">
        <v>52</v>
      </c>
      <c r="L11" t="s">
        <v>91</v>
      </c>
      <c r="M11">
        <v>0.4</v>
      </c>
      <c r="N11" t="s">
        <v>34</v>
      </c>
      <c r="O11" t="s">
        <v>61</v>
      </c>
      <c r="P11" t="s">
        <v>92</v>
      </c>
      <c r="Q11" t="s">
        <v>93</v>
      </c>
      <c r="R11">
        <v>90640</v>
      </c>
      <c r="S11" s="1">
        <v>42006</v>
      </c>
      <c r="T11" s="1">
        <v>42008</v>
      </c>
      <c r="U11">
        <v>20.299600000000002</v>
      </c>
      <c r="V11">
        <v>4</v>
      </c>
      <c r="W11">
        <v>34.409999999999997</v>
      </c>
      <c r="X11">
        <v>90853</v>
      </c>
      <c r="Y11">
        <f>cleaneddata[[#This Row],[Unit Price]]-cleaneddata[[#This Row],[Discount]]</f>
        <v>9.02</v>
      </c>
      <c r="Z11" t="str">
        <f>_xlfn.IFS(cleaneddata[[#This Row],[Region]]="Central","Chris",cleaneddata[[#This Row],[Region]]="East","Erin",cleaneddata[[#This Row],[Region]]="South","Sam",cleaneddata[[#This Row],[Region]]="West","William")</f>
        <v>William</v>
      </c>
    </row>
    <row r="12" spans="1:26" x14ac:dyDescent="0.3">
      <c r="A12">
        <v>1155</v>
      </c>
      <c r="B12" t="s">
        <v>88</v>
      </c>
      <c r="C12" t="s">
        <v>27</v>
      </c>
      <c r="D12">
        <v>0.08</v>
      </c>
      <c r="E12">
        <v>15.04</v>
      </c>
      <c r="F12">
        <v>1.97</v>
      </c>
      <c r="G12" t="s">
        <v>40</v>
      </c>
      <c r="H12" t="s">
        <v>41</v>
      </c>
      <c r="I12" t="s">
        <v>50</v>
      </c>
      <c r="J12" t="s">
        <v>90</v>
      </c>
      <c r="K12" t="s">
        <v>52</v>
      </c>
      <c r="L12" t="s">
        <v>94</v>
      </c>
      <c r="M12">
        <v>0.39</v>
      </c>
      <c r="N12" t="s">
        <v>34</v>
      </c>
      <c r="O12" t="s">
        <v>61</v>
      </c>
      <c r="P12" t="s">
        <v>92</v>
      </c>
      <c r="Q12" t="s">
        <v>93</v>
      </c>
      <c r="R12">
        <v>90640</v>
      </c>
      <c r="S12" s="1">
        <v>42006</v>
      </c>
      <c r="T12" s="1">
        <v>42006</v>
      </c>
      <c r="U12">
        <v>108.5163</v>
      </c>
      <c r="V12">
        <v>11</v>
      </c>
      <c r="W12">
        <v>157.27000000000001</v>
      </c>
      <c r="X12">
        <v>90853</v>
      </c>
      <c r="Y12">
        <f>cleaneddata[[#This Row],[Unit Price]]-cleaneddata[[#This Row],[Discount]]</f>
        <v>14.959999999999999</v>
      </c>
      <c r="Z12" t="str">
        <f>_xlfn.IFS(cleaneddata[[#This Row],[Region]]="Central","Chris",cleaneddata[[#This Row],[Region]]="East","Erin",cleaneddata[[#This Row],[Region]]="South","Sam",cleaneddata[[#This Row],[Region]]="West","William")</f>
        <v>William</v>
      </c>
    </row>
    <row r="13" spans="1:26" x14ac:dyDescent="0.3">
      <c r="A13">
        <v>2256</v>
      </c>
      <c r="B13" t="s">
        <v>95</v>
      </c>
      <c r="C13" t="s">
        <v>27</v>
      </c>
      <c r="D13">
        <v>7.0000000000000007E-2</v>
      </c>
      <c r="E13">
        <v>60.97</v>
      </c>
      <c r="F13">
        <v>4.5</v>
      </c>
      <c r="G13" t="s">
        <v>89</v>
      </c>
      <c r="H13" t="s">
        <v>96</v>
      </c>
      <c r="I13" t="s">
        <v>50</v>
      </c>
      <c r="J13" t="s">
        <v>97</v>
      </c>
      <c r="K13" t="s">
        <v>75</v>
      </c>
      <c r="L13" t="s">
        <v>98</v>
      </c>
      <c r="M13">
        <v>0.56000000000000005</v>
      </c>
      <c r="N13" t="s">
        <v>34</v>
      </c>
      <c r="O13" t="s">
        <v>35</v>
      </c>
      <c r="P13" t="s">
        <v>99</v>
      </c>
      <c r="Q13" t="s">
        <v>100</v>
      </c>
      <c r="R13">
        <v>28560</v>
      </c>
      <c r="S13" s="1">
        <v>42006</v>
      </c>
      <c r="T13" s="1">
        <v>42008</v>
      </c>
      <c r="U13">
        <v>-42.588000000000001</v>
      </c>
      <c r="V13">
        <v>6</v>
      </c>
      <c r="W13">
        <v>361.72</v>
      </c>
      <c r="X13">
        <v>87963</v>
      </c>
      <c r="Y13">
        <f>cleaneddata[[#This Row],[Unit Price]]-cleaneddata[[#This Row],[Discount]]</f>
        <v>60.9</v>
      </c>
      <c r="Z13" t="str">
        <f>_xlfn.IFS(cleaneddata[[#This Row],[Region]]="Central","Chris",cleaneddata[[#This Row],[Region]]="East","Erin",cleaneddata[[#This Row],[Region]]="South","Sam",cleaneddata[[#This Row],[Region]]="West","William")</f>
        <v>Sam</v>
      </c>
    </row>
    <row r="14" spans="1:26" x14ac:dyDescent="0.3">
      <c r="A14">
        <v>949</v>
      </c>
      <c r="B14" t="s">
        <v>101</v>
      </c>
      <c r="C14" t="s">
        <v>27</v>
      </c>
      <c r="D14">
        <v>0.06</v>
      </c>
      <c r="E14">
        <v>40.98</v>
      </c>
      <c r="F14">
        <v>2.99</v>
      </c>
      <c r="G14" t="s">
        <v>40</v>
      </c>
      <c r="H14" t="s">
        <v>41</v>
      </c>
      <c r="I14" t="s">
        <v>50</v>
      </c>
      <c r="J14" t="s">
        <v>74</v>
      </c>
      <c r="K14" t="s">
        <v>75</v>
      </c>
      <c r="L14" t="s">
        <v>85</v>
      </c>
      <c r="M14">
        <v>0.36</v>
      </c>
      <c r="N14" t="s">
        <v>34</v>
      </c>
      <c r="O14" t="s">
        <v>61</v>
      </c>
      <c r="P14" t="s">
        <v>92</v>
      </c>
      <c r="Q14" t="s">
        <v>102</v>
      </c>
      <c r="R14">
        <v>90049</v>
      </c>
      <c r="S14" s="1">
        <v>42006</v>
      </c>
      <c r="T14" s="1">
        <v>42008</v>
      </c>
      <c r="U14">
        <v>-19.0992</v>
      </c>
      <c r="V14">
        <v>3</v>
      </c>
      <c r="W14">
        <v>124.81</v>
      </c>
      <c r="X14">
        <v>9285</v>
      </c>
      <c r="Y14">
        <f>cleaneddata[[#This Row],[Unit Price]]-cleaneddata[[#This Row],[Discount]]</f>
        <v>40.919999999999995</v>
      </c>
      <c r="Z14" t="str">
        <f>_xlfn.IFS(cleaneddata[[#This Row],[Region]]="Central","Chris",cleaneddata[[#This Row],[Region]]="East","Erin",cleaneddata[[#This Row],[Region]]="South","Sam",cleaneddata[[#This Row],[Region]]="West","William")</f>
        <v>William</v>
      </c>
    </row>
    <row r="15" spans="1:26" x14ac:dyDescent="0.3">
      <c r="A15">
        <v>1136</v>
      </c>
      <c r="B15" t="s">
        <v>103</v>
      </c>
      <c r="C15" t="s">
        <v>39</v>
      </c>
      <c r="D15">
        <v>0.09</v>
      </c>
      <c r="E15">
        <v>270.97000000000003</v>
      </c>
      <c r="F15">
        <v>28.06</v>
      </c>
      <c r="G15" t="s">
        <v>28</v>
      </c>
      <c r="H15" t="s">
        <v>41</v>
      </c>
      <c r="I15" t="s">
        <v>42</v>
      </c>
      <c r="J15" t="s">
        <v>58</v>
      </c>
      <c r="K15" t="s">
        <v>59</v>
      </c>
      <c r="L15" t="s">
        <v>104</v>
      </c>
      <c r="M15">
        <v>0.56000000000000005</v>
      </c>
      <c r="N15" t="s">
        <v>34</v>
      </c>
      <c r="O15" t="s">
        <v>54</v>
      </c>
      <c r="P15" t="s">
        <v>105</v>
      </c>
      <c r="Q15" t="s">
        <v>106</v>
      </c>
      <c r="R15">
        <v>60188</v>
      </c>
      <c r="S15" s="1">
        <v>42006</v>
      </c>
      <c r="T15" s="1">
        <v>42008</v>
      </c>
      <c r="U15">
        <v>2660.1432</v>
      </c>
      <c r="V15">
        <v>15</v>
      </c>
      <c r="W15">
        <v>3855.28</v>
      </c>
      <c r="X15">
        <v>87940</v>
      </c>
      <c r="Y15">
        <f>cleaneddata[[#This Row],[Unit Price]]-cleaneddata[[#This Row],[Discount]]</f>
        <v>270.88000000000005</v>
      </c>
      <c r="Z15" t="str">
        <f>_xlfn.IFS(cleaneddata[[#This Row],[Region]]="Central","Chris",cleaneddata[[#This Row],[Region]]="East","Erin",cleaneddata[[#This Row],[Region]]="South","Sam",cleaneddata[[#This Row],[Region]]="West","William")</f>
        <v>Chris</v>
      </c>
    </row>
    <row r="16" spans="1:26" x14ac:dyDescent="0.3">
      <c r="A16">
        <v>67</v>
      </c>
      <c r="B16" t="s">
        <v>107</v>
      </c>
      <c r="C16" t="s">
        <v>49</v>
      </c>
      <c r="D16">
        <v>0.05</v>
      </c>
      <c r="E16">
        <v>155.06</v>
      </c>
      <c r="F16">
        <v>7.07</v>
      </c>
      <c r="G16" t="s">
        <v>40</v>
      </c>
      <c r="H16" t="s">
        <v>96</v>
      </c>
      <c r="I16" t="s">
        <v>50</v>
      </c>
      <c r="J16" t="s">
        <v>80</v>
      </c>
      <c r="K16" t="s">
        <v>75</v>
      </c>
      <c r="L16" t="s">
        <v>108</v>
      </c>
      <c r="M16">
        <v>0.59</v>
      </c>
      <c r="N16" t="s">
        <v>34</v>
      </c>
      <c r="O16" t="s">
        <v>61</v>
      </c>
      <c r="P16" t="s">
        <v>92</v>
      </c>
      <c r="Q16" t="s">
        <v>109</v>
      </c>
      <c r="R16">
        <v>94559</v>
      </c>
      <c r="S16" s="1">
        <v>42006</v>
      </c>
      <c r="T16" s="1">
        <v>42013</v>
      </c>
      <c r="U16">
        <v>845.66399999999999</v>
      </c>
      <c r="V16">
        <v>8</v>
      </c>
      <c r="W16">
        <v>1225.5999999999999</v>
      </c>
      <c r="X16">
        <v>87946</v>
      </c>
      <c r="Y16">
        <f>cleaneddata[[#This Row],[Unit Price]]-cleaneddata[[#This Row],[Discount]]</f>
        <v>155.01</v>
      </c>
      <c r="Z16" t="str">
        <f>_xlfn.IFS(cleaneddata[[#This Row],[Region]]="Central","Chris",cleaneddata[[#This Row],[Region]]="East","Erin",cleaneddata[[#This Row],[Region]]="South","Sam",cleaneddata[[#This Row],[Region]]="West","William")</f>
        <v>William</v>
      </c>
    </row>
    <row r="17" spans="1:26" x14ac:dyDescent="0.3">
      <c r="A17">
        <v>68</v>
      </c>
      <c r="B17" t="s">
        <v>110</v>
      </c>
      <c r="C17" t="s">
        <v>49</v>
      </c>
      <c r="D17">
        <v>0</v>
      </c>
      <c r="E17">
        <v>291.73</v>
      </c>
      <c r="F17">
        <v>48.8</v>
      </c>
      <c r="G17" t="s">
        <v>28</v>
      </c>
      <c r="H17" t="s">
        <v>96</v>
      </c>
      <c r="I17" t="s">
        <v>30</v>
      </c>
      <c r="J17" t="s">
        <v>111</v>
      </c>
      <c r="K17" t="s">
        <v>59</v>
      </c>
      <c r="L17" t="s">
        <v>112</v>
      </c>
      <c r="M17">
        <v>0.56000000000000005</v>
      </c>
      <c r="N17" t="s">
        <v>34</v>
      </c>
      <c r="O17" t="s">
        <v>113</v>
      </c>
      <c r="P17" t="s">
        <v>114</v>
      </c>
      <c r="Q17" t="s">
        <v>115</v>
      </c>
      <c r="R17">
        <v>10177</v>
      </c>
      <c r="S17" s="1">
        <v>42006</v>
      </c>
      <c r="T17" s="1">
        <v>42006</v>
      </c>
      <c r="U17">
        <v>-308.928</v>
      </c>
      <c r="V17">
        <v>4</v>
      </c>
      <c r="W17">
        <v>1239.06</v>
      </c>
      <c r="X17">
        <v>37537</v>
      </c>
      <c r="Y17">
        <f>cleaneddata[[#This Row],[Unit Price]]-cleaneddata[[#This Row],[Discount]]</f>
        <v>291.73</v>
      </c>
      <c r="Z17" t="str">
        <f>_xlfn.IFS(cleaneddata[[#This Row],[Region]]="Central","Chris",cleaneddata[[#This Row],[Region]]="East","Erin",cleaneddata[[#This Row],[Region]]="South","Sam",cleaneddata[[#This Row],[Region]]="West","William")</f>
        <v>Erin</v>
      </c>
    </row>
    <row r="18" spans="1:26" x14ac:dyDescent="0.3">
      <c r="A18">
        <v>68</v>
      </c>
      <c r="B18" t="s">
        <v>110</v>
      </c>
      <c r="C18" t="s">
        <v>49</v>
      </c>
      <c r="D18">
        <v>7.0000000000000007E-2</v>
      </c>
      <c r="E18">
        <v>100.98</v>
      </c>
      <c r="F18">
        <v>45</v>
      </c>
      <c r="G18" t="s">
        <v>28</v>
      </c>
      <c r="H18" t="s">
        <v>96</v>
      </c>
      <c r="I18" t="s">
        <v>30</v>
      </c>
      <c r="J18" t="s">
        <v>111</v>
      </c>
      <c r="K18" t="s">
        <v>59</v>
      </c>
      <c r="L18" t="s">
        <v>116</v>
      </c>
      <c r="M18">
        <v>0.69</v>
      </c>
      <c r="N18" t="s">
        <v>34</v>
      </c>
      <c r="O18" t="s">
        <v>113</v>
      </c>
      <c r="P18" t="s">
        <v>114</v>
      </c>
      <c r="Q18" t="s">
        <v>115</v>
      </c>
      <c r="R18">
        <v>10177</v>
      </c>
      <c r="S18" s="1">
        <v>42006</v>
      </c>
      <c r="T18" s="1">
        <v>42008</v>
      </c>
      <c r="U18">
        <v>-1679.76</v>
      </c>
      <c r="V18">
        <v>43</v>
      </c>
      <c r="W18">
        <v>4083.19</v>
      </c>
      <c r="X18">
        <v>37537</v>
      </c>
      <c r="Y18">
        <f>cleaneddata[[#This Row],[Unit Price]]-cleaneddata[[#This Row],[Discount]]</f>
        <v>100.91000000000001</v>
      </c>
      <c r="Z18" t="str">
        <f>_xlfn.IFS(cleaneddata[[#This Row],[Region]]="Central","Chris",cleaneddata[[#This Row],[Region]]="East","Erin",cleaneddata[[#This Row],[Region]]="South","Sam",cleaneddata[[#This Row],[Region]]="West","William")</f>
        <v>Erin</v>
      </c>
    </row>
    <row r="19" spans="1:26" x14ac:dyDescent="0.3">
      <c r="A19">
        <v>68</v>
      </c>
      <c r="B19" t="s">
        <v>110</v>
      </c>
      <c r="C19" t="s">
        <v>49</v>
      </c>
      <c r="D19">
        <v>0.05</v>
      </c>
      <c r="E19">
        <v>155.06</v>
      </c>
      <c r="F19">
        <v>7.07</v>
      </c>
      <c r="G19" t="s">
        <v>40</v>
      </c>
      <c r="H19" t="s">
        <v>96</v>
      </c>
      <c r="I19" t="s">
        <v>50</v>
      </c>
      <c r="J19" t="s">
        <v>80</v>
      </c>
      <c r="K19" t="s">
        <v>75</v>
      </c>
      <c r="L19" t="s">
        <v>108</v>
      </c>
      <c r="M19">
        <v>0.59</v>
      </c>
      <c r="N19" t="s">
        <v>34</v>
      </c>
      <c r="O19" t="s">
        <v>113</v>
      </c>
      <c r="P19" t="s">
        <v>114</v>
      </c>
      <c r="Q19" t="s">
        <v>115</v>
      </c>
      <c r="R19">
        <v>10177</v>
      </c>
      <c r="S19" s="1">
        <v>42006</v>
      </c>
      <c r="T19" s="1">
        <v>42013</v>
      </c>
      <c r="U19">
        <v>575.39599999999996</v>
      </c>
      <c r="V19">
        <v>32</v>
      </c>
      <c r="W19">
        <v>4902.38</v>
      </c>
      <c r="X19">
        <v>37537</v>
      </c>
      <c r="Y19">
        <f>cleaneddata[[#This Row],[Unit Price]]-cleaneddata[[#This Row],[Discount]]</f>
        <v>155.01</v>
      </c>
      <c r="Z19" t="str">
        <f>_xlfn.IFS(cleaneddata[[#This Row],[Region]]="Central","Chris",cleaneddata[[#This Row],[Region]]="East","Erin",cleaneddata[[#This Row],[Region]]="South","Sam",cleaneddata[[#This Row],[Region]]="West","William")</f>
        <v>Erin</v>
      </c>
    </row>
    <row r="20" spans="1:26" x14ac:dyDescent="0.3">
      <c r="A20">
        <v>164</v>
      </c>
      <c r="B20" t="s">
        <v>117</v>
      </c>
      <c r="C20" t="s">
        <v>118</v>
      </c>
      <c r="D20">
        <v>0.05</v>
      </c>
      <c r="E20">
        <v>100.98</v>
      </c>
      <c r="F20">
        <v>35.840000000000003</v>
      </c>
      <c r="G20" t="s">
        <v>28</v>
      </c>
      <c r="H20" t="s">
        <v>73</v>
      </c>
      <c r="I20" t="s">
        <v>30</v>
      </c>
      <c r="J20" t="s">
        <v>119</v>
      </c>
      <c r="K20" t="s">
        <v>32</v>
      </c>
      <c r="L20" t="s">
        <v>120</v>
      </c>
      <c r="M20">
        <v>0.62</v>
      </c>
      <c r="N20" t="s">
        <v>34</v>
      </c>
      <c r="O20" t="s">
        <v>61</v>
      </c>
      <c r="P20" t="s">
        <v>68</v>
      </c>
      <c r="Q20" t="s">
        <v>121</v>
      </c>
      <c r="R20">
        <v>99352</v>
      </c>
      <c r="S20" s="1">
        <v>42006</v>
      </c>
      <c r="T20" s="1">
        <v>42008</v>
      </c>
      <c r="U20">
        <v>-111.4</v>
      </c>
      <c r="V20">
        <v>7</v>
      </c>
      <c r="W20">
        <v>715.55</v>
      </c>
      <c r="X20">
        <v>89961</v>
      </c>
      <c r="Y20">
        <f>cleaneddata[[#This Row],[Unit Price]]-cleaneddata[[#This Row],[Discount]]</f>
        <v>100.93</v>
      </c>
      <c r="Z20" t="str">
        <f>_xlfn.IFS(cleaneddata[[#This Row],[Region]]="Central","Chris",cleaneddata[[#This Row],[Region]]="East","Erin",cleaneddata[[#This Row],[Region]]="South","Sam",cleaneddata[[#This Row],[Region]]="West","William")</f>
        <v>William</v>
      </c>
    </row>
    <row r="21" spans="1:26" x14ac:dyDescent="0.3">
      <c r="A21">
        <v>164</v>
      </c>
      <c r="B21" t="s">
        <v>117</v>
      </c>
      <c r="C21" t="s">
        <v>118</v>
      </c>
      <c r="D21">
        <v>0.02</v>
      </c>
      <c r="E21">
        <v>4.9800000000000004</v>
      </c>
      <c r="F21">
        <v>5.49</v>
      </c>
      <c r="G21" t="s">
        <v>40</v>
      </c>
      <c r="H21" t="s">
        <v>73</v>
      </c>
      <c r="I21" t="s">
        <v>50</v>
      </c>
      <c r="J21" t="s">
        <v>90</v>
      </c>
      <c r="K21" t="s">
        <v>75</v>
      </c>
      <c r="L21" t="s">
        <v>122</v>
      </c>
      <c r="M21">
        <v>0.38</v>
      </c>
      <c r="N21" t="s">
        <v>34</v>
      </c>
      <c r="O21" t="s">
        <v>61</v>
      </c>
      <c r="P21" t="s">
        <v>68</v>
      </c>
      <c r="Q21" t="s">
        <v>121</v>
      </c>
      <c r="R21">
        <v>99352</v>
      </c>
      <c r="S21" s="1">
        <v>42006</v>
      </c>
      <c r="T21" s="1">
        <v>42007</v>
      </c>
      <c r="U21">
        <v>-77.03</v>
      </c>
      <c r="V21">
        <v>9</v>
      </c>
      <c r="W21">
        <v>45.63</v>
      </c>
      <c r="X21">
        <v>89961</v>
      </c>
      <c r="Y21">
        <f>cleaneddata[[#This Row],[Unit Price]]-cleaneddata[[#This Row],[Discount]]</f>
        <v>4.9600000000000009</v>
      </c>
      <c r="Z21" t="str">
        <f>_xlfn.IFS(cleaneddata[[#This Row],[Region]]="Central","Chris",cleaneddata[[#This Row],[Region]]="East","Erin",cleaneddata[[#This Row],[Region]]="South","Sam",cleaneddata[[#This Row],[Region]]="West","William")</f>
        <v>William</v>
      </c>
    </row>
    <row r="22" spans="1:26" x14ac:dyDescent="0.3">
      <c r="A22">
        <v>258</v>
      </c>
      <c r="B22" t="s">
        <v>123</v>
      </c>
      <c r="C22" t="s">
        <v>118</v>
      </c>
      <c r="D22">
        <v>0.05</v>
      </c>
      <c r="E22">
        <v>17.48</v>
      </c>
      <c r="F22">
        <v>1.99</v>
      </c>
      <c r="G22" t="s">
        <v>40</v>
      </c>
      <c r="H22" t="s">
        <v>41</v>
      </c>
      <c r="I22" t="s">
        <v>42</v>
      </c>
      <c r="J22" t="s">
        <v>43</v>
      </c>
      <c r="K22" t="s">
        <v>44</v>
      </c>
      <c r="L22" t="s">
        <v>124</v>
      </c>
      <c r="M22">
        <v>0.45</v>
      </c>
      <c r="N22" t="s">
        <v>34</v>
      </c>
      <c r="O22" t="s">
        <v>35</v>
      </c>
      <c r="P22" t="s">
        <v>125</v>
      </c>
      <c r="Q22" t="s">
        <v>126</v>
      </c>
      <c r="R22">
        <v>33772</v>
      </c>
      <c r="S22" s="1">
        <v>42006</v>
      </c>
      <c r="T22" s="1">
        <v>42008</v>
      </c>
      <c r="U22">
        <v>-127.008</v>
      </c>
      <c r="V22">
        <v>3</v>
      </c>
      <c r="W22">
        <v>52.47</v>
      </c>
      <c r="X22">
        <v>85858</v>
      </c>
      <c r="Y22">
        <f>cleaneddata[[#This Row],[Unit Price]]-cleaneddata[[#This Row],[Discount]]</f>
        <v>17.43</v>
      </c>
      <c r="Z22" t="str">
        <f>_xlfn.IFS(cleaneddata[[#This Row],[Region]]="Central","Chris",cleaneddata[[#This Row],[Region]]="East","Erin",cleaneddata[[#This Row],[Region]]="South","Sam",cleaneddata[[#This Row],[Region]]="West","William")</f>
        <v>Sam</v>
      </c>
    </row>
    <row r="23" spans="1:26" x14ac:dyDescent="0.3">
      <c r="A23">
        <v>349</v>
      </c>
      <c r="B23" t="s">
        <v>127</v>
      </c>
      <c r="C23" t="s">
        <v>118</v>
      </c>
      <c r="D23">
        <v>0.04</v>
      </c>
      <c r="E23">
        <v>99.23</v>
      </c>
      <c r="F23">
        <v>8.99</v>
      </c>
      <c r="G23" t="s">
        <v>40</v>
      </c>
      <c r="H23" t="s">
        <v>73</v>
      </c>
      <c r="I23" t="s">
        <v>30</v>
      </c>
      <c r="J23" t="s">
        <v>128</v>
      </c>
      <c r="K23" t="s">
        <v>44</v>
      </c>
      <c r="L23" t="s">
        <v>129</v>
      </c>
      <c r="M23">
        <v>0.35</v>
      </c>
      <c r="N23" t="s">
        <v>34</v>
      </c>
      <c r="O23" t="s">
        <v>35</v>
      </c>
      <c r="P23" t="s">
        <v>125</v>
      </c>
      <c r="Q23" t="s">
        <v>130</v>
      </c>
      <c r="R23">
        <v>33132</v>
      </c>
      <c r="S23" s="1">
        <v>42006</v>
      </c>
      <c r="T23" s="1">
        <v>42008</v>
      </c>
      <c r="U23">
        <v>1916.6757</v>
      </c>
      <c r="V23">
        <v>54</v>
      </c>
      <c r="W23">
        <v>5555.6</v>
      </c>
      <c r="X23">
        <v>11527</v>
      </c>
      <c r="Y23">
        <f>cleaneddata[[#This Row],[Unit Price]]-cleaneddata[[#This Row],[Discount]]</f>
        <v>99.19</v>
      </c>
      <c r="Z23" t="str">
        <f>_xlfn.IFS(cleaneddata[[#This Row],[Region]]="Central","Chris",cleaneddata[[#This Row],[Region]]="East","Erin",cleaneddata[[#This Row],[Region]]="South","Sam",cleaneddata[[#This Row],[Region]]="West","William")</f>
        <v>Sam</v>
      </c>
    </row>
    <row r="24" spans="1:26" x14ac:dyDescent="0.3">
      <c r="A24">
        <v>351</v>
      </c>
      <c r="B24" t="s">
        <v>131</v>
      </c>
      <c r="C24" t="s">
        <v>118</v>
      </c>
      <c r="D24">
        <v>0.04</v>
      </c>
      <c r="E24">
        <v>99.23</v>
      </c>
      <c r="F24">
        <v>8.99</v>
      </c>
      <c r="G24" t="s">
        <v>40</v>
      </c>
      <c r="H24" t="s">
        <v>73</v>
      </c>
      <c r="I24" t="s">
        <v>30</v>
      </c>
      <c r="J24" t="s">
        <v>128</v>
      </c>
      <c r="K24" t="s">
        <v>44</v>
      </c>
      <c r="L24" t="s">
        <v>129</v>
      </c>
      <c r="M24">
        <v>0.35</v>
      </c>
      <c r="N24" t="s">
        <v>34</v>
      </c>
      <c r="O24" t="s">
        <v>113</v>
      </c>
      <c r="P24" t="s">
        <v>114</v>
      </c>
      <c r="Q24" t="s">
        <v>132</v>
      </c>
      <c r="R24">
        <v>13601</v>
      </c>
      <c r="S24" s="1">
        <v>42006</v>
      </c>
      <c r="T24" s="1">
        <v>42008</v>
      </c>
      <c r="U24">
        <v>993.83460000000002</v>
      </c>
      <c r="V24">
        <v>14</v>
      </c>
      <c r="W24">
        <v>1440.34</v>
      </c>
      <c r="X24">
        <v>88686</v>
      </c>
      <c r="Y24">
        <f>cleaneddata[[#This Row],[Unit Price]]-cleaneddata[[#This Row],[Discount]]</f>
        <v>99.19</v>
      </c>
      <c r="Z24" t="str">
        <f>_xlfn.IFS(cleaneddata[[#This Row],[Region]]="Central","Chris",cleaneddata[[#This Row],[Region]]="East","Erin",cleaneddata[[#This Row],[Region]]="South","Sam",cleaneddata[[#This Row],[Region]]="West","William")</f>
        <v>Erin</v>
      </c>
    </row>
    <row r="25" spans="1:26" x14ac:dyDescent="0.3">
      <c r="A25">
        <v>388</v>
      </c>
      <c r="B25" t="s">
        <v>133</v>
      </c>
      <c r="C25" t="s">
        <v>27</v>
      </c>
      <c r="D25">
        <v>0.03</v>
      </c>
      <c r="E25">
        <v>5.28</v>
      </c>
      <c r="F25">
        <v>5.66</v>
      </c>
      <c r="G25" t="s">
        <v>40</v>
      </c>
      <c r="H25" t="s">
        <v>96</v>
      </c>
      <c r="I25" t="s">
        <v>50</v>
      </c>
      <c r="J25" t="s">
        <v>90</v>
      </c>
      <c r="K25" t="s">
        <v>75</v>
      </c>
      <c r="L25" t="s">
        <v>134</v>
      </c>
      <c r="M25">
        <v>0.4</v>
      </c>
      <c r="N25" t="s">
        <v>34</v>
      </c>
      <c r="O25" t="s">
        <v>54</v>
      </c>
      <c r="P25" t="s">
        <v>135</v>
      </c>
      <c r="Q25" t="s">
        <v>136</v>
      </c>
      <c r="R25">
        <v>68847</v>
      </c>
      <c r="S25" s="1">
        <v>42007</v>
      </c>
      <c r="T25" s="1">
        <v>42009</v>
      </c>
      <c r="U25">
        <v>-51.559199999999997</v>
      </c>
      <c r="V25">
        <v>4</v>
      </c>
      <c r="W25">
        <v>22.82</v>
      </c>
      <c r="X25">
        <v>90337</v>
      </c>
      <c r="Y25">
        <f>cleaneddata[[#This Row],[Unit Price]]-cleaneddata[[#This Row],[Discount]]</f>
        <v>5.25</v>
      </c>
      <c r="Z25" t="str">
        <f>_xlfn.IFS(cleaneddata[[#This Row],[Region]]="Central","Chris",cleaneddata[[#This Row],[Region]]="East","Erin",cleaneddata[[#This Row],[Region]]="South","Sam",cleaneddata[[#This Row],[Region]]="West","William")</f>
        <v>Chris</v>
      </c>
    </row>
    <row r="26" spans="1:26" x14ac:dyDescent="0.3">
      <c r="A26">
        <v>388</v>
      </c>
      <c r="B26" t="s">
        <v>133</v>
      </c>
      <c r="C26" t="s">
        <v>27</v>
      </c>
      <c r="D26">
        <v>0.01</v>
      </c>
      <c r="E26">
        <v>110.99</v>
      </c>
      <c r="F26">
        <v>2.5</v>
      </c>
      <c r="G26" t="s">
        <v>40</v>
      </c>
      <c r="H26" t="s">
        <v>96</v>
      </c>
      <c r="I26" t="s">
        <v>42</v>
      </c>
      <c r="J26" t="s">
        <v>137</v>
      </c>
      <c r="K26" t="s">
        <v>75</v>
      </c>
      <c r="L26" t="s">
        <v>138</v>
      </c>
      <c r="M26">
        <v>0.56999999999999995</v>
      </c>
      <c r="N26" t="s">
        <v>34</v>
      </c>
      <c r="O26" t="s">
        <v>54</v>
      </c>
      <c r="P26" t="s">
        <v>135</v>
      </c>
      <c r="Q26" t="s">
        <v>136</v>
      </c>
      <c r="R26">
        <v>68847</v>
      </c>
      <c r="S26" s="1">
        <v>42007</v>
      </c>
      <c r="T26" s="1">
        <v>42010</v>
      </c>
      <c r="U26">
        <v>-263.56572</v>
      </c>
      <c r="V26">
        <v>2</v>
      </c>
      <c r="W26">
        <v>188.66</v>
      </c>
      <c r="X26">
        <v>90337</v>
      </c>
      <c r="Y26">
        <f>cleaneddata[[#This Row],[Unit Price]]-cleaneddata[[#This Row],[Discount]]</f>
        <v>110.97999999999999</v>
      </c>
      <c r="Z26" t="str">
        <f>_xlfn.IFS(cleaneddata[[#This Row],[Region]]="Central","Chris",cleaneddata[[#This Row],[Region]]="East","Erin",cleaneddata[[#This Row],[Region]]="South","Sam",cleaneddata[[#This Row],[Region]]="West","William")</f>
        <v>Chris</v>
      </c>
    </row>
    <row r="27" spans="1:26" x14ac:dyDescent="0.3">
      <c r="A27">
        <v>114</v>
      </c>
      <c r="B27" t="s">
        <v>139</v>
      </c>
      <c r="C27" t="s">
        <v>39</v>
      </c>
      <c r="D27">
        <v>0.03</v>
      </c>
      <c r="E27">
        <v>4.26</v>
      </c>
      <c r="F27">
        <v>1.2</v>
      </c>
      <c r="G27" t="s">
        <v>40</v>
      </c>
      <c r="H27" t="s">
        <v>73</v>
      </c>
      <c r="I27" t="s">
        <v>50</v>
      </c>
      <c r="J27" t="s">
        <v>51</v>
      </c>
      <c r="K27" t="s">
        <v>52</v>
      </c>
      <c r="L27" t="s">
        <v>140</v>
      </c>
      <c r="M27">
        <v>0.44</v>
      </c>
      <c r="N27" t="s">
        <v>34</v>
      </c>
      <c r="O27" t="s">
        <v>61</v>
      </c>
      <c r="P27" t="s">
        <v>141</v>
      </c>
      <c r="Q27" t="s">
        <v>142</v>
      </c>
      <c r="R27">
        <v>97035</v>
      </c>
      <c r="S27" s="1">
        <v>42007</v>
      </c>
      <c r="T27" s="1">
        <v>42008</v>
      </c>
      <c r="U27">
        <v>18.658000000000001</v>
      </c>
      <c r="V27">
        <v>7</v>
      </c>
      <c r="W27">
        <v>29.5</v>
      </c>
      <c r="X27">
        <v>89583</v>
      </c>
      <c r="Y27">
        <f>cleaneddata[[#This Row],[Unit Price]]-cleaneddata[[#This Row],[Discount]]</f>
        <v>4.2299999999999995</v>
      </c>
      <c r="Z27" t="str">
        <f>_xlfn.IFS(cleaneddata[[#This Row],[Region]]="Central","Chris",cleaneddata[[#This Row],[Region]]="East","Erin",cleaneddata[[#This Row],[Region]]="South","Sam",cleaneddata[[#This Row],[Region]]="West","William")</f>
        <v>William</v>
      </c>
    </row>
    <row r="28" spans="1:26" x14ac:dyDescent="0.3">
      <c r="A28">
        <v>117</v>
      </c>
      <c r="B28" t="s">
        <v>143</v>
      </c>
      <c r="C28" t="s">
        <v>39</v>
      </c>
      <c r="D28">
        <v>0.03</v>
      </c>
      <c r="E28">
        <v>4.26</v>
      </c>
      <c r="F28">
        <v>1.2</v>
      </c>
      <c r="G28" t="s">
        <v>40</v>
      </c>
      <c r="H28" t="s">
        <v>73</v>
      </c>
      <c r="I28" t="s">
        <v>50</v>
      </c>
      <c r="J28" t="s">
        <v>51</v>
      </c>
      <c r="K28" t="s">
        <v>52</v>
      </c>
      <c r="L28" t="s">
        <v>140</v>
      </c>
      <c r="M28">
        <v>0.44</v>
      </c>
      <c r="N28" t="s">
        <v>34</v>
      </c>
      <c r="O28" t="s">
        <v>61</v>
      </c>
      <c r="P28" t="s">
        <v>68</v>
      </c>
      <c r="Q28" t="s">
        <v>144</v>
      </c>
      <c r="R28">
        <v>98103</v>
      </c>
      <c r="S28" s="1">
        <v>42007</v>
      </c>
      <c r="T28" s="1">
        <v>42008</v>
      </c>
      <c r="U28">
        <v>9.82</v>
      </c>
      <c r="V28">
        <v>29</v>
      </c>
      <c r="W28">
        <v>122.23</v>
      </c>
      <c r="X28">
        <v>7909</v>
      </c>
      <c r="Y28">
        <f>cleaneddata[[#This Row],[Unit Price]]-cleaneddata[[#This Row],[Discount]]</f>
        <v>4.2299999999999995</v>
      </c>
      <c r="Z28" t="str">
        <f>_xlfn.IFS(cleaneddata[[#This Row],[Region]]="Central","Chris",cleaneddata[[#This Row],[Region]]="East","Erin",cleaneddata[[#This Row],[Region]]="South","Sam",cleaneddata[[#This Row],[Region]]="West","William")</f>
        <v>William</v>
      </c>
    </row>
    <row r="29" spans="1:26" x14ac:dyDescent="0.3">
      <c r="A29">
        <v>1988</v>
      </c>
      <c r="B29" t="s">
        <v>145</v>
      </c>
      <c r="C29" t="s">
        <v>39</v>
      </c>
      <c r="D29">
        <v>0.05</v>
      </c>
      <c r="E29">
        <v>20.98</v>
      </c>
      <c r="F29">
        <v>21.2</v>
      </c>
      <c r="G29" t="s">
        <v>40</v>
      </c>
      <c r="H29" t="s">
        <v>73</v>
      </c>
      <c r="I29" t="s">
        <v>30</v>
      </c>
      <c r="J29" t="s">
        <v>128</v>
      </c>
      <c r="K29" t="s">
        <v>146</v>
      </c>
      <c r="L29" t="s">
        <v>147</v>
      </c>
      <c r="M29">
        <v>0.78</v>
      </c>
      <c r="N29" t="s">
        <v>34</v>
      </c>
      <c r="O29" t="s">
        <v>61</v>
      </c>
      <c r="P29" t="s">
        <v>148</v>
      </c>
      <c r="Q29" t="s">
        <v>149</v>
      </c>
      <c r="R29">
        <v>84020</v>
      </c>
      <c r="S29" s="1">
        <v>42007</v>
      </c>
      <c r="T29" s="1">
        <v>42008</v>
      </c>
      <c r="U29">
        <v>-181.102</v>
      </c>
      <c r="V29">
        <v>3</v>
      </c>
      <c r="W29">
        <v>65.69</v>
      </c>
      <c r="X29">
        <v>89999</v>
      </c>
      <c r="Y29">
        <f>cleaneddata[[#This Row],[Unit Price]]-cleaneddata[[#This Row],[Discount]]</f>
        <v>20.93</v>
      </c>
      <c r="Z29" t="str">
        <f>_xlfn.IFS(cleaneddata[[#This Row],[Region]]="Central","Chris",cleaneddata[[#This Row],[Region]]="East","Erin",cleaneddata[[#This Row],[Region]]="South","Sam",cleaneddata[[#This Row],[Region]]="West","William")</f>
        <v>William</v>
      </c>
    </row>
    <row r="30" spans="1:26" x14ac:dyDescent="0.3">
      <c r="A30">
        <v>2131</v>
      </c>
      <c r="B30" t="s">
        <v>150</v>
      </c>
      <c r="C30" t="s">
        <v>39</v>
      </c>
      <c r="D30">
        <v>0.09</v>
      </c>
      <c r="E30">
        <v>150.97999999999999</v>
      </c>
      <c r="F30">
        <v>66.27</v>
      </c>
      <c r="G30" t="s">
        <v>28</v>
      </c>
      <c r="H30" t="s">
        <v>73</v>
      </c>
      <c r="I30" t="s">
        <v>30</v>
      </c>
      <c r="J30" t="s">
        <v>119</v>
      </c>
      <c r="K30" t="s">
        <v>32</v>
      </c>
      <c r="L30" t="s">
        <v>151</v>
      </c>
      <c r="M30">
        <v>0.65</v>
      </c>
      <c r="N30" t="s">
        <v>34</v>
      </c>
      <c r="O30" t="s">
        <v>54</v>
      </c>
      <c r="P30" t="s">
        <v>82</v>
      </c>
      <c r="Q30" t="s">
        <v>152</v>
      </c>
      <c r="R30">
        <v>64118</v>
      </c>
      <c r="S30" s="1">
        <v>42007</v>
      </c>
      <c r="T30" s="1">
        <v>42008</v>
      </c>
      <c r="U30">
        <v>-407.85</v>
      </c>
      <c r="V30">
        <v>2</v>
      </c>
      <c r="W30">
        <v>302.33999999999997</v>
      </c>
      <c r="X30">
        <v>90079</v>
      </c>
      <c r="Y30">
        <f>cleaneddata[[#This Row],[Unit Price]]-cleaneddata[[#This Row],[Discount]]</f>
        <v>150.88999999999999</v>
      </c>
      <c r="Z30" t="str">
        <f>_xlfn.IFS(cleaneddata[[#This Row],[Region]]="Central","Chris",cleaneddata[[#This Row],[Region]]="East","Erin",cleaneddata[[#This Row],[Region]]="South","Sam",cleaneddata[[#This Row],[Region]]="West","William")</f>
        <v>Chris</v>
      </c>
    </row>
    <row r="31" spans="1:26" x14ac:dyDescent="0.3">
      <c r="A31">
        <v>2302</v>
      </c>
      <c r="B31" t="s">
        <v>153</v>
      </c>
      <c r="C31" t="s">
        <v>39</v>
      </c>
      <c r="D31">
        <v>0.1</v>
      </c>
      <c r="E31">
        <v>12.53</v>
      </c>
      <c r="F31">
        <v>0.49</v>
      </c>
      <c r="G31" t="s">
        <v>40</v>
      </c>
      <c r="H31" t="s">
        <v>96</v>
      </c>
      <c r="I31" t="s">
        <v>50</v>
      </c>
      <c r="J31" t="s">
        <v>154</v>
      </c>
      <c r="K31" t="s">
        <v>75</v>
      </c>
      <c r="L31" t="s">
        <v>155</v>
      </c>
      <c r="M31">
        <v>0.38</v>
      </c>
      <c r="N31" t="s">
        <v>34</v>
      </c>
      <c r="O31" t="s">
        <v>35</v>
      </c>
      <c r="P31" t="s">
        <v>125</v>
      </c>
      <c r="Q31" t="s">
        <v>156</v>
      </c>
      <c r="R31">
        <v>32404</v>
      </c>
      <c r="S31" s="1">
        <v>42007</v>
      </c>
      <c r="T31" s="1">
        <v>42008</v>
      </c>
      <c r="U31">
        <v>244.464</v>
      </c>
      <c r="V31">
        <v>8</v>
      </c>
      <c r="W31">
        <v>92.02</v>
      </c>
      <c r="X31">
        <v>87696</v>
      </c>
      <c r="Y31">
        <f>cleaneddata[[#This Row],[Unit Price]]-cleaneddata[[#This Row],[Discount]]</f>
        <v>12.43</v>
      </c>
      <c r="Z31" t="str">
        <f>_xlfn.IFS(cleaneddata[[#This Row],[Region]]="Central","Chris",cleaneddata[[#This Row],[Region]]="East","Erin",cleaneddata[[#This Row],[Region]]="South","Sam",cleaneddata[[#This Row],[Region]]="West","William")</f>
        <v>Sam</v>
      </c>
    </row>
    <row r="32" spans="1:26" x14ac:dyDescent="0.3">
      <c r="A32">
        <v>2302</v>
      </c>
      <c r="B32" t="s">
        <v>153</v>
      </c>
      <c r="C32" t="s">
        <v>39</v>
      </c>
      <c r="D32">
        <v>0.1</v>
      </c>
      <c r="E32">
        <v>146.34</v>
      </c>
      <c r="F32">
        <v>43.75</v>
      </c>
      <c r="G32" t="s">
        <v>28</v>
      </c>
      <c r="H32" t="s">
        <v>96</v>
      </c>
      <c r="I32" t="s">
        <v>30</v>
      </c>
      <c r="J32" t="s">
        <v>31</v>
      </c>
      <c r="K32" t="s">
        <v>32</v>
      </c>
      <c r="L32" t="s">
        <v>157</v>
      </c>
      <c r="M32">
        <v>0.64</v>
      </c>
      <c r="N32" t="s">
        <v>34</v>
      </c>
      <c r="O32" t="s">
        <v>35</v>
      </c>
      <c r="P32" t="s">
        <v>125</v>
      </c>
      <c r="Q32" t="s">
        <v>156</v>
      </c>
      <c r="R32">
        <v>32404</v>
      </c>
      <c r="S32" s="1">
        <v>42007</v>
      </c>
      <c r="T32" s="1">
        <v>42008</v>
      </c>
      <c r="U32">
        <v>-473.57799999999997</v>
      </c>
      <c r="V32">
        <v>2</v>
      </c>
      <c r="W32">
        <v>283.55</v>
      </c>
      <c r="X32">
        <v>87696</v>
      </c>
      <c r="Y32">
        <f>cleaneddata[[#This Row],[Unit Price]]-cleaneddata[[#This Row],[Discount]]</f>
        <v>146.24</v>
      </c>
      <c r="Z32" t="str">
        <f>_xlfn.IFS(cleaneddata[[#This Row],[Region]]="Central","Chris",cleaneddata[[#This Row],[Region]]="East","Erin",cleaneddata[[#This Row],[Region]]="South","Sam",cleaneddata[[#This Row],[Region]]="West","William")</f>
        <v>Sam</v>
      </c>
    </row>
    <row r="33" spans="1:26" x14ac:dyDescent="0.3">
      <c r="A33">
        <v>2303</v>
      </c>
      <c r="B33" t="s">
        <v>158</v>
      </c>
      <c r="C33" t="s">
        <v>39</v>
      </c>
      <c r="D33">
        <v>0.1</v>
      </c>
      <c r="E33">
        <v>146.34</v>
      </c>
      <c r="F33">
        <v>43.75</v>
      </c>
      <c r="G33" t="s">
        <v>28</v>
      </c>
      <c r="H33" t="s">
        <v>96</v>
      </c>
      <c r="I33" t="s">
        <v>30</v>
      </c>
      <c r="J33" t="s">
        <v>31</v>
      </c>
      <c r="K33" t="s">
        <v>32</v>
      </c>
      <c r="L33" t="s">
        <v>157</v>
      </c>
      <c r="M33">
        <v>0.64</v>
      </c>
      <c r="N33" t="s">
        <v>34</v>
      </c>
      <c r="O33" t="s">
        <v>113</v>
      </c>
      <c r="P33" t="s">
        <v>114</v>
      </c>
      <c r="Q33" t="s">
        <v>115</v>
      </c>
      <c r="R33">
        <v>10011</v>
      </c>
      <c r="S33" s="1">
        <v>42007</v>
      </c>
      <c r="T33" s="1">
        <v>42008</v>
      </c>
      <c r="U33">
        <v>-270.85000000000002</v>
      </c>
      <c r="V33">
        <v>6</v>
      </c>
      <c r="W33">
        <v>850.64</v>
      </c>
      <c r="X33">
        <v>37987</v>
      </c>
      <c r="Y33">
        <f>cleaneddata[[#This Row],[Unit Price]]-cleaneddata[[#This Row],[Discount]]</f>
        <v>146.24</v>
      </c>
      <c r="Z33" t="str">
        <f>_xlfn.IFS(cleaneddata[[#This Row],[Region]]="Central","Chris",cleaneddata[[#This Row],[Region]]="East","Erin",cleaneddata[[#This Row],[Region]]="South","Sam",cleaneddata[[#This Row],[Region]]="West","William")</f>
        <v>Erin</v>
      </c>
    </row>
    <row r="34" spans="1:26" x14ac:dyDescent="0.3">
      <c r="A34">
        <v>2458</v>
      </c>
      <c r="B34" t="s">
        <v>159</v>
      </c>
      <c r="C34" t="s">
        <v>39</v>
      </c>
      <c r="D34">
        <v>0.03</v>
      </c>
      <c r="E34">
        <v>6.48</v>
      </c>
      <c r="F34">
        <v>8.73</v>
      </c>
      <c r="G34" t="s">
        <v>40</v>
      </c>
      <c r="H34" t="s">
        <v>73</v>
      </c>
      <c r="I34" t="s">
        <v>50</v>
      </c>
      <c r="J34" t="s">
        <v>90</v>
      </c>
      <c r="K34" t="s">
        <v>75</v>
      </c>
      <c r="L34" t="s">
        <v>160</v>
      </c>
      <c r="M34">
        <v>0.37</v>
      </c>
      <c r="N34" t="s">
        <v>34</v>
      </c>
      <c r="O34" t="s">
        <v>54</v>
      </c>
      <c r="P34" t="s">
        <v>86</v>
      </c>
      <c r="Q34" t="s">
        <v>161</v>
      </c>
      <c r="R34">
        <v>55410</v>
      </c>
      <c r="S34" s="1">
        <v>42007</v>
      </c>
      <c r="T34" s="1">
        <v>42009</v>
      </c>
      <c r="U34">
        <v>-35.04</v>
      </c>
      <c r="V34">
        <v>2</v>
      </c>
      <c r="W34">
        <v>15.95</v>
      </c>
      <c r="X34">
        <v>91285</v>
      </c>
      <c r="Y34">
        <f>cleaneddata[[#This Row],[Unit Price]]-cleaneddata[[#This Row],[Discount]]</f>
        <v>6.45</v>
      </c>
      <c r="Z34" t="str">
        <f>_xlfn.IFS(cleaneddata[[#This Row],[Region]]="Central","Chris",cleaneddata[[#This Row],[Region]]="East","Erin",cleaneddata[[#This Row],[Region]]="South","Sam",cleaneddata[[#This Row],[Region]]="West","William")</f>
        <v>Chris</v>
      </c>
    </row>
    <row r="35" spans="1:26" x14ac:dyDescent="0.3">
      <c r="A35">
        <v>2460</v>
      </c>
      <c r="B35" t="s">
        <v>162</v>
      </c>
      <c r="C35" t="s">
        <v>39</v>
      </c>
      <c r="D35">
        <v>0.03</v>
      </c>
      <c r="E35">
        <v>6.48</v>
      </c>
      <c r="F35">
        <v>8.73</v>
      </c>
      <c r="G35" t="s">
        <v>40</v>
      </c>
      <c r="H35" t="s">
        <v>73</v>
      </c>
      <c r="I35" t="s">
        <v>50</v>
      </c>
      <c r="J35" t="s">
        <v>90</v>
      </c>
      <c r="K35" t="s">
        <v>75</v>
      </c>
      <c r="L35" t="s">
        <v>160</v>
      </c>
      <c r="M35">
        <v>0.37</v>
      </c>
      <c r="N35" t="s">
        <v>34</v>
      </c>
      <c r="O35" t="s">
        <v>113</v>
      </c>
      <c r="P35" t="s">
        <v>114</v>
      </c>
      <c r="Q35" t="s">
        <v>115</v>
      </c>
      <c r="R35">
        <v>10035</v>
      </c>
      <c r="S35" s="1">
        <v>42007</v>
      </c>
      <c r="T35" s="1">
        <v>42009</v>
      </c>
      <c r="U35">
        <v>-35.04</v>
      </c>
      <c r="V35">
        <v>8</v>
      </c>
      <c r="W35">
        <v>63.78</v>
      </c>
      <c r="X35">
        <v>30785</v>
      </c>
      <c r="Y35">
        <f>cleaneddata[[#This Row],[Unit Price]]-cleaneddata[[#This Row],[Discount]]</f>
        <v>6.45</v>
      </c>
      <c r="Z35" t="str">
        <f>_xlfn.IFS(cleaneddata[[#This Row],[Region]]="Central","Chris",cleaneddata[[#This Row],[Region]]="East","Erin",cleaneddata[[#This Row],[Region]]="South","Sam",cleaneddata[[#This Row],[Region]]="West","William")</f>
        <v>Erin</v>
      </c>
    </row>
    <row r="36" spans="1:26" x14ac:dyDescent="0.3">
      <c r="A36">
        <v>2460</v>
      </c>
      <c r="B36" t="s">
        <v>162</v>
      </c>
      <c r="C36" t="s">
        <v>39</v>
      </c>
      <c r="D36">
        <v>7.0000000000000007E-2</v>
      </c>
      <c r="E36">
        <v>9.93</v>
      </c>
      <c r="F36">
        <v>1.0900000000000001</v>
      </c>
      <c r="G36" t="s">
        <v>40</v>
      </c>
      <c r="H36" t="s">
        <v>73</v>
      </c>
      <c r="I36" t="s">
        <v>50</v>
      </c>
      <c r="J36" t="s">
        <v>51</v>
      </c>
      <c r="K36" t="s">
        <v>52</v>
      </c>
      <c r="L36" t="s">
        <v>163</v>
      </c>
      <c r="M36">
        <v>0.43</v>
      </c>
      <c r="N36" t="s">
        <v>34</v>
      </c>
      <c r="O36" t="s">
        <v>113</v>
      </c>
      <c r="P36" t="s">
        <v>114</v>
      </c>
      <c r="Q36" t="s">
        <v>115</v>
      </c>
      <c r="R36">
        <v>10035</v>
      </c>
      <c r="S36" s="1">
        <v>42007</v>
      </c>
      <c r="T36" s="1">
        <v>42010</v>
      </c>
      <c r="U36">
        <v>149.53</v>
      </c>
      <c r="V36">
        <v>46</v>
      </c>
      <c r="W36">
        <v>451.61</v>
      </c>
      <c r="X36">
        <v>30785</v>
      </c>
      <c r="Y36">
        <f>cleaneddata[[#This Row],[Unit Price]]-cleaneddata[[#This Row],[Discount]]</f>
        <v>9.86</v>
      </c>
      <c r="Z36" t="str">
        <f>_xlfn.IFS(cleaneddata[[#This Row],[Region]]="Central","Chris",cleaneddata[[#This Row],[Region]]="East","Erin",cleaneddata[[#This Row],[Region]]="South","Sam",cleaneddata[[#This Row],[Region]]="West","William")</f>
        <v>Erin</v>
      </c>
    </row>
    <row r="37" spans="1:26" x14ac:dyDescent="0.3">
      <c r="A37">
        <v>2579</v>
      </c>
      <c r="B37" t="s">
        <v>164</v>
      </c>
      <c r="C37" t="s">
        <v>39</v>
      </c>
      <c r="D37">
        <v>0.09</v>
      </c>
      <c r="E37">
        <v>212.6</v>
      </c>
      <c r="F37">
        <v>52.2</v>
      </c>
      <c r="G37" t="s">
        <v>28</v>
      </c>
      <c r="H37" t="s">
        <v>73</v>
      </c>
      <c r="I37" t="s">
        <v>30</v>
      </c>
      <c r="J37" t="s">
        <v>31</v>
      </c>
      <c r="K37" t="s">
        <v>32</v>
      </c>
      <c r="L37" t="s">
        <v>165</v>
      </c>
      <c r="M37">
        <v>0.64</v>
      </c>
      <c r="N37" t="s">
        <v>34</v>
      </c>
      <c r="O37" t="s">
        <v>35</v>
      </c>
      <c r="P37" t="s">
        <v>166</v>
      </c>
      <c r="Q37" t="s">
        <v>167</v>
      </c>
      <c r="R37">
        <v>36869</v>
      </c>
      <c r="S37" s="1">
        <v>42007</v>
      </c>
      <c r="T37" s="1">
        <v>42008</v>
      </c>
      <c r="U37">
        <v>-274.49799999999999</v>
      </c>
      <c r="V37">
        <v>1</v>
      </c>
      <c r="W37">
        <v>174.5</v>
      </c>
      <c r="X37">
        <v>88296</v>
      </c>
      <c r="Y37">
        <f>cleaneddata[[#This Row],[Unit Price]]-cleaneddata[[#This Row],[Discount]]</f>
        <v>212.51</v>
      </c>
      <c r="Z37" t="str">
        <f>_xlfn.IFS(cleaneddata[[#This Row],[Region]]="Central","Chris",cleaneddata[[#This Row],[Region]]="East","Erin",cleaneddata[[#This Row],[Region]]="South","Sam",cleaneddata[[#This Row],[Region]]="West","William")</f>
        <v>Sam</v>
      </c>
    </row>
    <row r="38" spans="1:26" x14ac:dyDescent="0.3">
      <c r="A38">
        <v>169</v>
      </c>
      <c r="B38" t="s">
        <v>168</v>
      </c>
      <c r="C38" t="s">
        <v>49</v>
      </c>
      <c r="D38">
        <v>0.08</v>
      </c>
      <c r="E38">
        <v>43.22</v>
      </c>
      <c r="F38">
        <v>16.71</v>
      </c>
      <c r="G38" t="s">
        <v>40</v>
      </c>
      <c r="H38" t="s">
        <v>96</v>
      </c>
      <c r="I38" t="s">
        <v>42</v>
      </c>
      <c r="J38" t="s">
        <v>43</v>
      </c>
      <c r="K38" t="s">
        <v>75</v>
      </c>
      <c r="L38" t="s">
        <v>169</v>
      </c>
      <c r="M38">
        <v>0.66</v>
      </c>
      <c r="N38" t="s">
        <v>34</v>
      </c>
      <c r="O38" t="s">
        <v>35</v>
      </c>
      <c r="P38" t="s">
        <v>170</v>
      </c>
      <c r="Q38" t="s">
        <v>171</v>
      </c>
      <c r="R38">
        <v>70802</v>
      </c>
      <c r="S38" s="1">
        <v>42007</v>
      </c>
      <c r="T38" s="1">
        <v>42009</v>
      </c>
      <c r="U38">
        <v>280.27458000000001</v>
      </c>
      <c r="V38">
        <v>3</v>
      </c>
      <c r="W38">
        <v>130.62</v>
      </c>
      <c r="X38">
        <v>87463</v>
      </c>
      <c r="Y38">
        <f>cleaneddata[[#This Row],[Unit Price]]-cleaneddata[[#This Row],[Discount]]</f>
        <v>43.14</v>
      </c>
      <c r="Z38" t="str">
        <f>_xlfn.IFS(cleaneddata[[#This Row],[Region]]="Central","Chris",cleaneddata[[#This Row],[Region]]="East","Erin",cleaneddata[[#This Row],[Region]]="South","Sam",cleaneddata[[#This Row],[Region]]="West","William")</f>
        <v>Sam</v>
      </c>
    </row>
    <row r="39" spans="1:26" x14ac:dyDescent="0.3">
      <c r="A39">
        <v>169</v>
      </c>
      <c r="B39" t="s">
        <v>168</v>
      </c>
      <c r="C39" t="s">
        <v>49</v>
      </c>
      <c r="D39">
        <v>0.05</v>
      </c>
      <c r="E39">
        <v>574.74</v>
      </c>
      <c r="F39">
        <v>24.49</v>
      </c>
      <c r="G39" t="s">
        <v>40</v>
      </c>
      <c r="H39" t="s">
        <v>96</v>
      </c>
      <c r="I39" t="s">
        <v>42</v>
      </c>
      <c r="J39" t="s">
        <v>58</v>
      </c>
      <c r="K39" t="s">
        <v>66</v>
      </c>
      <c r="L39" t="s">
        <v>172</v>
      </c>
      <c r="M39">
        <v>0.37</v>
      </c>
      <c r="N39" t="s">
        <v>34</v>
      </c>
      <c r="O39" t="s">
        <v>35</v>
      </c>
      <c r="P39" t="s">
        <v>170</v>
      </c>
      <c r="Q39" t="s">
        <v>171</v>
      </c>
      <c r="R39">
        <v>70802</v>
      </c>
      <c r="S39" s="1">
        <v>42007</v>
      </c>
      <c r="T39" s="1">
        <v>42014</v>
      </c>
      <c r="U39">
        <v>-112.4263</v>
      </c>
      <c r="V39">
        <v>12</v>
      </c>
      <c r="W39">
        <v>6945.16</v>
      </c>
      <c r="X39">
        <v>87463</v>
      </c>
      <c r="Y39">
        <f>cleaneddata[[#This Row],[Unit Price]]-cleaneddata[[#This Row],[Discount]]</f>
        <v>574.69000000000005</v>
      </c>
      <c r="Z39" t="str">
        <f>_xlfn.IFS(cleaneddata[[#This Row],[Region]]="Central","Chris",cleaneddata[[#This Row],[Region]]="East","Erin",cleaneddata[[#This Row],[Region]]="South","Sam",cleaneddata[[#This Row],[Region]]="West","William")</f>
        <v>Sam</v>
      </c>
    </row>
    <row r="40" spans="1:26" x14ac:dyDescent="0.3">
      <c r="A40">
        <v>169</v>
      </c>
      <c r="B40" t="s">
        <v>168</v>
      </c>
      <c r="C40" t="s">
        <v>49</v>
      </c>
      <c r="D40">
        <v>0.04</v>
      </c>
      <c r="E40">
        <v>10.14</v>
      </c>
      <c r="F40">
        <v>2.27</v>
      </c>
      <c r="G40" t="s">
        <v>40</v>
      </c>
      <c r="H40" t="s">
        <v>96</v>
      </c>
      <c r="I40" t="s">
        <v>50</v>
      </c>
      <c r="J40" t="s">
        <v>90</v>
      </c>
      <c r="K40" t="s">
        <v>52</v>
      </c>
      <c r="L40" t="s">
        <v>173</v>
      </c>
      <c r="M40">
        <v>0.36</v>
      </c>
      <c r="N40" t="s">
        <v>34</v>
      </c>
      <c r="O40" t="s">
        <v>35</v>
      </c>
      <c r="P40" t="s">
        <v>170</v>
      </c>
      <c r="Q40" t="s">
        <v>171</v>
      </c>
      <c r="R40">
        <v>70802</v>
      </c>
      <c r="S40" s="1">
        <v>42007</v>
      </c>
      <c r="T40" s="1">
        <v>42011</v>
      </c>
      <c r="U40">
        <v>24.923999999999999</v>
      </c>
      <c r="V40">
        <v>3</v>
      </c>
      <c r="W40">
        <v>30.94</v>
      </c>
      <c r="X40">
        <v>87463</v>
      </c>
      <c r="Y40">
        <f>cleaneddata[[#This Row],[Unit Price]]-cleaneddata[[#This Row],[Discount]]</f>
        <v>10.100000000000001</v>
      </c>
      <c r="Z40" t="str">
        <f>_xlfn.IFS(cleaneddata[[#This Row],[Region]]="Central","Chris",cleaneddata[[#This Row],[Region]]="East","Erin",cleaneddata[[#This Row],[Region]]="South","Sam",cleaneddata[[#This Row],[Region]]="West","William")</f>
        <v>Sam</v>
      </c>
    </row>
    <row r="41" spans="1:26" x14ac:dyDescent="0.3">
      <c r="A41">
        <v>1777</v>
      </c>
      <c r="B41" t="s">
        <v>174</v>
      </c>
      <c r="C41" t="s">
        <v>49</v>
      </c>
      <c r="D41">
        <v>0.02</v>
      </c>
      <c r="E41">
        <v>10.06</v>
      </c>
      <c r="F41">
        <v>2.06</v>
      </c>
      <c r="G41" t="s">
        <v>40</v>
      </c>
      <c r="H41" t="s">
        <v>41</v>
      </c>
      <c r="I41" t="s">
        <v>50</v>
      </c>
      <c r="J41" t="s">
        <v>90</v>
      </c>
      <c r="K41" t="s">
        <v>52</v>
      </c>
      <c r="L41" t="s">
        <v>175</v>
      </c>
      <c r="M41">
        <v>0.39</v>
      </c>
      <c r="N41" t="s">
        <v>34</v>
      </c>
      <c r="O41" t="s">
        <v>54</v>
      </c>
      <c r="P41" t="s">
        <v>55</v>
      </c>
      <c r="Q41" t="s">
        <v>176</v>
      </c>
      <c r="R41">
        <v>46383</v>
      </c>
      <c r="S41" s="1">
        <v>42007</v>
      </c>
      <c r="T41" s="1">
        <v>42012</v>
      </c>
      <c r="U41">
        <v>90.624600000000001</v>
      </c>
      <c r="V41">
        <v>13</v>
      </c>
      <c r="W41">
        <v>131.34</v>
      </c>
      <c r="X41">
        <v>89940</v>
      </c>
      <c r="Y41">
        <f>cleaneddata[[#This Row],[Unit Price]]-cleaneddata[[#This Row],[Discount]]</f>
        <v>10.040000000000001</v>
      </c>
      <c r="Z41" t="str">
        <f>_xlfn.IFS(cleaneddata[[#This Row],[Region]]="Central","Chris",cleaneddata[[#This Row],[Region]]="East","Erin",cleaneddata[[#This Row],[Region]]="South","Sam",cleaneddata[[#This Row],[Region]]="West","William")</f>
        <v>Chris</v>
      </c>
    </row>
    <row r="42" spans="1:26" x14ac:dyDescent="0.3">
      <c r="A42">
        <v>2081</v>
      </c>
      <c r="B42" t="s">
        <v>177</v>
      </c>
      <c r="C42" t="s">
        <v>49</v>
      </c>
      <c r="D42">
        <v>0.09</v>
      </c>
      <c r="E42">
        <v>1.48</v>
      </c>
      <c r="F42">
        <v>0.7</v>
      </c>
      <c r="G42" t="s">
        <v>40</v>
      </c>
      <c r="H42" t="s">
        <v>96</v>
      </c>
      <c r="I42" t="s">
        <v>50</v>
      </c>
      <c r="J42" t="s">
        <v>178</v>
      </c>
      <c r="K42" t="s">
        <v>52</v>
      </c>
      <c r="L42" t="s">
        <v>179</v>
      </c>
      <c r="M42">
        <v>0.37</v>
      </c>
      <c r="N42" t="s">
        <v>34</v>
      </c>
      <c r="O42" t="s">
        <v>113</v>
      </c>
      <c r="P42" t="s">
        <v>114</v>
      </c>
      <c r="Q42" t="s">
        <v>180</v>
      </c>
      <c r="R42">
        <v>14853</v>
      </c>
      <c r="S42" s="1">
        <v>42007</v>
      </c>
      <c r="T42" s="1">
        <v>42009</v>
      </c>
      <c r="U42">
        <v>1.68</v>
      </c>
      <c r="V42">
        <v>6</v>
      </c>
      <c r="W42">
        <v>8.9499999999999993</v>
      </c>
      <c r="X42">
        <v>86092</v>
      </c>
      <c r="Y42">
        <f>cleaneddata[[#This Row],[Unit Price]]-cleaneddata[[#This Row],[Discount]]</f>
        <v>1.39</v>
      </c>
      <c r="Z42" t="str">
        <f>_xlfn.IFS(cleaneddata[[#This Row],[Region]]="Central","Chris",cleaneddata[[#This Row],[Region]]="East","Erin",cleaneddata[[#This Row],[Region]]="South","Sam",cleaneddata[[#This Row],[Region]]="West","William")</f>
        <v>Erin</v>
      </c>
    </row>
    <row r="43" spans="1:26" x14ac:dyDescent="0.3">
      <c r="A43">
        <v>193</v>
      </c>
      <c r="B43" t="s">
        <v>181</v>
      </c>
      <c r="C43" t="s">
        <v>72</v>
      </c>
      <c r="D43">
        <v>0</v>
      </c>
      <c r="E43">
        <v>213.45</v>
      </c>
      <c r="F43">
        <v>14.7</v>
      </c>
      <c r="G43" t="s">
        <v>28</v>
      </c>
      <c r="H43" t="s">
        <v>96</v>
      </c>
      <c r="I43" t="s">
        <v>42</v>
      </c>
      <c r="J43" t="s">
        <v>58</v>
      </c>
      <c r="K43" t="s">
        <v>59</v>
      </c>
      <c r="L43" t="s">
        <v>182</v>
      </c>
      <c r="M43">
        <v>0.59</v>
      </c>
      <c r="N43" t="s">
        <v>34</v>
      </c>
      <c r="O43" t="s">
        <v>61</v>
      </c>
      <c r="P43" t="s">
        <v>148</v>
      </c>
      <c r="Q43" t="s">
        <v>183</v>
      </c>
      <c r="R43">
        <v>84041</v>
      </c>
      <c r="S43" s="1">
        <v>42007</v>
      </c>
      <c r="T43" s="1">
        <v>42009</v>
      </c>
      <c r="U43">
        <v>-560.81417999999996</v>
      </c>
      <c r="V43">
        <v>1</v>
      </c>
      <c r="W43">
        <v>224.12</v>
      </c>
      <c r="X43">
        <v>90430</v>
      </c>
      <c r="Y43">
        <f>cleaneddata[[#This Row],[Unit Price]]-cleaneddata[[#This Row],[Discount]]</f>
        <v>213.45</v>
      </c>
      <c r="Z43" t="str">
        <f>_xlfn.IFS(cleaneddata[[#This Row],[Region]]="Central","Chris",cleaneddata[[#This Row],[Region]]="East","Erin",cleaneddata[[#This Row],[Region]]="South","Sam",cleaneddata[[#This Row],[Region]]="West","William")</f>
        <v>William</v>
      </c>
    </row>
    <row r="44" spans="1:26" x14ac:dyDescent="0.3">
      <c r="A44">
        <v>2203</v>
      </c>
      <c r="B44" t="s">
        <v>184</v>
      </c>
      <c r="C44" t="s">
        <v>27</v>
      </c>
      <c r="D44">
        <v>0.03</v>
      </c>
      <c r="E44">
        <v>399.98</v>
      </c>
      <c r="F44">
        <v>12.06</v>
      </c>
      <c r="G44" t="s">
        <v>28</v>
      </c>
      <c r="H44" t="s">
        <v>73</v>
      </c>
      <c r="I44" t="s">
        <v>42</v>
      </c>
      <c r="J44" t="s">
        <v>58</v>
      </c>
      <c r="K44" t="s">
        <v>32</v>
      </c>
      <c r="L44" t="s">
        <v>185</v>
      </c>
      <c r="M44">
        <v>0.56000000000000005</v>
      </c>
      <c r="N44" t="s">
        <v>34</v>
      </c>
      <c r="O44" t="s">
        <v>54</v>
      </c>
      <c r="P44" t="s">
        <v>86</v>
      </c>
      <c r="Q44" t="s">
        <v>186</v>
      </c>
      <c r="R44">
        <v>55445</v>
      </c>
      <c r="S44" s="1">
        <v>42008</v>
      </c>
      <c r="T44" s="1">
        <v>42010</v>
      </c>
      <c r="U44">
        <v>-663.51419999999996</v>
      </c>
      <c r="V44">
        <v>2</v>
      </c>
      <c r="W44">
        <v>807</v>
      </c>
      <c r="X44">
        <v>86052</v>
      </c>
      <c r="Y44">
        <f>cleaneddata[[#This Row],[Unit Price]]-cleaneddata[[#This Row],[Discount]]</f>
        <v>399.95000000000005</v>
      </c>
      <c r="Z44" t="str">
        <f>_xlfn.IFS(cleaneddata[[#This Row],[Region]]="Central","Chris",cleaneddata[[#This Row],[Region]]="East","Erin",cleaneddata[[#This Row],[Region]]="South","Sam",cleaneddata[[#This Row],[Region]]="West","William")</f>
        <v>Chris</v>
      </c>
    </row>
    <row r="45" spans="1:26" x14ac:dyDescent="0.3">
      <c r="A45">
        <v>3146</v>
      </c>
      <c r="B45" t="s">
        <v>187</v>
      </c>
      <c r="C45" t="s">
        <v>27</v>
      </c>
      <c r="D45">
        <v>0.03</v>
      </c>
      <c r="E45">
        <v>3.36</v>
      </c>
      <c r="F45">
        <v>6.27</v>
      </c>
      <c r="G45" t="s">
        <v>40</v>
      </c>
      <c r="H45" t="s">
        <v>96</v>
      </c>
      <c r="I45" t="s">
        <v>50</v>
      </c>
      <c r="J45" t="s">
        <v>74</v>
      </c>
      <c r="K45" t="s">
        <v>75</v>
      </c>
      <c r="L45" t="s">
        <v>188</v>
      </c>
      <c r="M45">
        <v>0.4</v>
      </c>
      <c r="N45" t="s">
        <v>34</v>
      </c>
      <c r="O45" t="s">
        <v>54</v>
      </c>
      <c r="P45" t="s">
        <v>189</v>
      </c>
      <c r="Q45" t="s">
        <v>190</v>
      </c>
      <c r="R45">
        <v>78577</v>
      </c>
      <c r="S45" s="1">
        <v>42008</v>
      </c>
      <c r="T45" s="1">
        <v>42009</v>
      </c>
      <c r="U45">
        <v>-94.258600000000001</v>
      </c>
      <c r="V45">
        <v>4</v>
      </c>
      <c r="W45">
        <v>14.9</v>
      </c>
      <c r="X45">
        <v>85850</v>
      </c>
      <c r="Y45">
        <f>cleaneddata[[#This Row],[Unit Price]]-cleaneddata[[#This Row],[Discount]]</f>
        <v>3.33</v>
      </c>
      <c r="Z45" t="str">
        <f>_xlfn.IFS(cleaneddata[[#This Row],[Region]]="Central","Chris",cleaneddata[[#This Row],[Region]]="East","Erin",cleaneddata[[#This Row],[Region]]="South","Sam",cleaneddata[[#This Row],[Region]]="West","William")</f>
        <v>Chris</v>
      </c>
    </row>
    <row r="46" spans="1:26" x14ac:dyDescent="0.3">
      <c r="A46">
        <v>3146</v>
      </c>
      <c r="B46" t="s">
        <v>187</v>
      </c>
      <c r="C46" t="s">
        <v>27</v>
      </c>
      <c r="D46">
        <v>7.0000000000000007E-2</v>
      </c>
      <c r="E46">
        <v>3.71</v>
      </c>
      <c r="F46">
        <v>1.93</v>
      </c>
      <c r="G46" t="s">
        <v>89</v>
      </c>
      <c r="H46" t="s">
        <v>96</v>
      </c>
      <c r="I46" t="s">
        <v>50</v>
      </c>
      <c r="J46" t="s">
        <v>90</v>
      </c>
      <c r="K46" t="s">
        <v>52</v>
      </c>
      <c r="L46" t="s">
        <v>191</v>
      </c>
      <c r="M46">
        <v>0.35</v>
      </c>
      <c r="N46" t="s">
        <v>34</v>
      </c>
      <c r="O46" t="s">
        <v>54</v>
      </c>
      <c r="P46" t="s">
        <v>189</v>
      </c>
      <c r="Q46" t="s">
        <v>190</v>
      </c>
      <c r="R46">
        <v>78577</v>
      </c>
      <c r="S46" s="1">
        <v>42008</v>
      </c>
      <c r="T46" s="1">
        <v>42010</v>
      </c>
      <c r="U46">
        <v>6.3308</v>
      </c>
      <c r="V46">
        <v>11</v>
      </c>
      <c r="W46">
        <v>39.64</v>
      </c>
      <c r="X46">
        <v>85850</v>
      </c>
      <c r="Y46">
        <f>cleaneddata[[#This Row],[Unit Price]]-cleaneddata[[#This Row],[Discount]]</f>
        <v>3.64</v>
      </c>
      <c r="Z46" t="str">
        <f>_xlfn.IFS(cleaneddata[[#This Row],[Region]]="Central","Chris",cleaneddata[[#This Row],[Region]]="East","Erin",cleaneddata[[#This Row],[Region]]="South","Sam",cleaneddata[[#This Row],[Region]]="West","William")</f>
        <v>Chris</v>
      </c>
    </row>
    <row r="47" spans="1:26" x14ac:dyDescent="0.3">
      <c r="A47">
        <v>915</v>
      </c>
      <c r="B47" t="s">
        <v>192</v>
      </c>
      <c r="C47" t="s">
        <v>39</v>
      </c>
      <c r="D47">
        <v>0.06</v>
      </c>
      <c r="E47">
        <v>350.98</v>
      </c>
      <c r="F47">
        <v>30</v>
      </c>
      <c r="G47" t="s">
        <v>28</v>
      </c>
      <c r="H47" t="s">
        <v>73</v>
      </c>
      <c r="I47" t="s">
        <v>30</v>
      </c>
      <c r="J47" t="s">
        <v>111</v>
      </c>
      <c r="K47" t="s">
        <v>59</v>
      </c>
      <c r="L47" t="s">
        <v>193</v>
      </c>
      <c r="M47">
        <v>0.61</v>
      </c>
      <c r="N47" t="s">
        <v>34</v>
      </c>
      <c r="O47" t="s">
        <v>54</v>
      </c>
      <c r="P47" t="s">
        <v>189</v>
      </c>
      <c r="Q47" t="s">
        <v>194</v>
      </c>
      <c r="R47">
        <v>77803</v>
      </c>
      <c r="S47" s="1">
        <v>42008</v>
      </c>
      <c r="T47" s="1">
        <v>42009</v>
      </c>
      <c r="U47">
        <v>-489.41559999999998</v>
      </c>
      <c r="V47">
        <v>1</v>
      </c>
      <c r="W47">
        <v>346.52</v>
      </c>
      <c r="X47">
        <v>86356</v>
      </c>
      <c r="Y47">
        <f>cleaneddata[[#This Row],[Unit Price]]-cleaneddata[[#This Row],[Discount]]</f>
        <v>350.92</v>
      </c>
      <c r="Z47" t="str">
        <f>_xlfn.IFS(cleaneddata[[#This Row],[Region]]="Central","Chris",cleaneddata[[#This Row],[Region]]="East","Erin",cleaneddata[[#This Row],[Region]]="South","Sam",cleaneddata[[#This Row],[Region]]="West","William")</f>
        <v>Chris</v>
      </c>
    </row>
    <row r="48" spans="1:26" x14ac:dyDescent="0.3">
      <c r="A48">
        <v>2393</v>
      </c>
      <c r="B48" t="s">
        <v>195</v>
      </c>
      <c r="C48" t="s">
        <v>39</v>
      </c>
      <c r="D48">
        <v>0.06</v>
      </c>
      <c r="E48">
        <v>105.29</v>
      </c>
      <c r="F48">
        <v>10.119999999999999</v>
      </c>
      <c r="G48" t="s">
        <v>40</v>
      </c>
      <c r="H48" t="s">
        <v>96</v>
      </c>
      <c r="I48" t="s">
        <v>30</v>
      </c>
      <c r="J48" t="s">
        <v>128</v>
      </c>
      <c r="K48" t="s">
        <v>66</v>
      </c>
      <c r="L48" t="s">
        <v>196</v>
      </c>
      <c r="M48">
        <v>0.79</v>
      </c>
      <c r="N48" t="s">
        <v>34</v>
      </c>
      <c r="O48" t="s">
        <v>35</v>
      </c>
      <c r="P48" t="s">
        <v>77</v>
      </c>
      <c r="Q48" t="s">
        <v>197</v>
      </c>
      <c r="R48">
        <v>30076</v>
      </c>
      <c r="S48" s="1">
        <v>42008</v>
      </c>
      <c r="T48" s="1">
        <v>42010</v>
      </c>
      <c r="U48">
        <v>-45.01</v>
      </c>
      <c r="V48">
        <v>12</v>
      </c>
      <c r="W48">
        <v>1202.6600000000001</v>
      </c>
      <c r="X48">
        <v>86951</v>
      </c>
      <c r="Y48">
        <f>cleaneddata[[#This Row],[Unit Price]]-cleaneddata[[#This Row],[Discount]]</f>
        <v>105.23</v>
      </c>
      <c r="Z48" t="str">
        <f>_xlfn.IFS(cleaneddata[[#This Row],[Region]]="Central","Chris",cleaneddata[[#This Row],[Region]]="East","Erin",cleaneddata[[#This Row],[Region]]="South","Sam",cleaneddata[[#This Row],[Region]]="West","William")</f>
        <v>Sam</v>
      </c>
    </row>
    <row r="49" spans="1:26" x14ac:dyDescent="0.3">
      <c r="A49">
        <v>916</v>
      </c>
      <c r="B49" t="s">
        <v>198</v>
      </c>
      <c r="C49" t="s">
        <v>49</v>
      </c>
      <c r="D49">
        <v>0.05</v>
      </c>
      <c r="E49">
        <v>161.55000000000001</v>
      </c>
      <c r="F49">
        <v>19.989999999999998</v>
      </c>
      <c r="G49" t="s">
        <v>40</v>
      </c>
      <c r="H49" t="s">
        <v>96</v>
      </c>
      <c r="I49" t="s">
        <v>50</v>
      </c>
      <c r="J49" t="s">
        <v>80</v>
      </c>
      <c r="K49" t="s">
        <v>75</v>
      </c>
      <c r="L49" t="s">
        <v>81</v>
      </c>
      <c r="M49">
        <v>0.66</v>
      </c>
      <c r="N49" t="s">
        <v>34</v>
      </c>
      <c r="O49" t="s">
        <v>54</v>
      </c>
      <c r="P49" t="s">
        <v>189</v>
      </c>
      <c r="Q49" t="s">
        <v>199</v>
      </c>
      <c r="R49">
        <v>76028</v>
      </c>
      <c r="S49" s="1">
        <v>42008</v>
      </c>
      <c r="T49" s="1">
        <v>42015</v>
      </c>
      <c r="U49">
        <v>35.31</v>
      </c>
      <c r="V49">
        <v>3</v>
      </c>
      <c r="W49">
        <v>499.31</v>
      </c>
      <c r="X49">
        <v>86357</v>
      </c>
      <c r="Y49">
        <f>cleaneddata[[#This Row],[Unit Price]]-cleaneddata[[#This Row],[Discount]]</f>
        <v>161.5</v>
      </c>
      <c r="Z49" t="str">
        <f>_xlfn.IFS(cleaneddata[[#This Row],[Region]]="Central","Chris",cleaneddata[[#This Row],[Region]]="East","Erin",cleaneddata[[#This Row],[Region]]="South","Sam",cleaneddata[[#This Row],[Region]]="West","William")</f>
        <v>Chris</v>
      </c>
    </row>
    <row r="50" spans="1:26" x14ac:dyDescent="0.3">
      <c r="A50">
        <v>1142</v>
      </c>
      <c r="B50" t="s">
        <v>200</v>
      </c>
      <c r="C50" t="s">
        <v>118</v>
      </c>
      <c r="D50">
        <v>0.05</v>
      </c>
      <c r="E50">
        <v>363.25</v>
      </c>
      <c r="F50">
        <v>19.989999999999998</v>
      </c>
      <c r="G50" t="s">
        <v>40</v>
      </c>
      <c r="H50" t="s">
        <v>73</v>
      </c>
      <c r="I50" t="s">
        <v>50</v>
      </c>
      <c r="J50" t="s">
        <v>97</v>
      </c>
      <c r="K50" t="s">
        <v>75</v>
      </c>
      <c r="L50" t="s">
        <v>201</v>
      </c>
      <c r="M50">
        <v>0.56999999999999995</v>
      </c>
      <c r="N50" t="s">
        <v>34</v>
      </c>
      <c r="O50" t="s">
        <v>54</v>
      </c>
      <c r="P50" t="s">
        <v>189</v>
      </c>
      <c r="Q50" t="s">
        <v>202</v>
      </c>
      <c r="R50">
        <v>76706</v>
      </c>
      <c r="S50" s="1">
        <v>42008</v>
      </c>
      <c r="T50" s="1">
        <v>42010</v>
      </c>
      <c r="U50">
        <v>1766.7795000000001</v>
      </c>
      <c r="V50">
        <v>7</v>
      </c>
      <c r="W50">
        <v>2560.5500000000002</v>
      </c>
      <c r="X50">
        <v>86573</v>
      </c>
      <c r="Y50">
        <f>cleaneddata[[#This Row],[Unit Price]]-cleaneddata[[#This Row],[Discount]]</f>
        <v>363.2</v>
      </c>
      <c r="Z50" t="str">
        <f>_xlfn.IFS(cleaneddata[[#This Row],[Region]]="Central","Chris",cleaneddata[[#This Row],[Region]]="East","Erin",cleaneddata[[#This Row],[Region]]="South","Sam",cleaneddata[[#This Row],[Region]]="West","William")</f>
        <v>Chris</v>
      </c>
    </row>
    <row r="51" spans="1:26" x14ac:dyDescent="0.3">
      <c r="A51">
        <v>890</v>
      </c>
      <c r="B51" t="s">
        <v>203</v>
      </c>
      <c r="C51" t="s">
        <v>27</v>
      </c>
      <c r="D51">
        <v>0.08</v>
      </c>
      <c r="E51">
        <v>1.81</v>
      </c>
      <c r="F51">
        <v>0.75</v>
      </c>
      <c r="G51" t="s">
        <v>40</v>
      </c>
      <c r="H51" t="s">
        <v>41</v>
      </c>
      <c r="I51" t="s">
        <v>30</v>
      </c>
      <c r="J51" t="s">
        <v>111</v>
      </c>
      <c r="K51" t="s">
        <v>59</v>
      </c>
      <c r="L51" t="s">
        <v>204</v>
      </c>
      <c r="M51">
        <v>0.57999999999999996</v>
      </c>
      <c r="N51" t="s">
        <v>34</v>
      </c>
      <c r="O51" t="s">
        <v>54</v>
      </c>
      <c r="P51" t="s">
        <v>189</v>
      </c>
      <c r="Q51" t="s">
        <v>205</v>
      </c>
      <c r="R51">
        <v>76021</v>
      </c>
      <c r="S51" s="1">
        <v>42009</v>
      </c>
      <c r="T51" s="1">
        <v>42010</v>
      </c>
      <c r="U51">
        <v>1.3224</v>
      </c>
      <c r="V51">
        <v>11</v>
      </c>
      <c r="W51">
        <v>19.97</v>
      </c>
      <c r="X51">
        <v>89536</v>
      </c>
      <c r="Y51">
        <f>cleaneddata[[#This Row],[Unit Price]]-cleaneddata[[#This Row],[Discount]]</f>
        <v>1.73</v>
      </c>
      <c r="Z51" t="str">
        <f>_xlfn.IFS(cleaneddata[[#This Row],[Region]]="Central","Chris",cleaneddata[[#This Row],[Region]]="East","Erin",cleaneddata[[#This Row],[Region]]="South","Sam",cleaneddata[[#This Row],[Region]]="West","William")</f>
        <v>Chris</v>
      </c>
    </row>
    <row r="52" spans="1:26" x14ac:dyDescent="0.3">
      <c r="A52">
        <v>890</v>
      </c>
      <c r="B52" t="s">
        <v>203</v>
      </c>
      <c r="C52" t="s">
        <v>27</v>
      </c>
      <c r="D52">
        <v>0.04</v>
      </c>
      <c r="E52">
        <v>125.99</v>
      </c>
      <c r="F52">
        <v>5.26</v>
      </c>
      <c r="G52" t="s">
        <v>40</v>
      </c>
      <c r="H52" t="s">
        <v>41</v>
      </c>
      <c r="I52" t="s">
        <v>42</v>
      </c>
      <c r="J52" t="s">
        <v>137</v>
      </c>
      <c r="K52" t="s">
        <v>75</v>
      </c>
      <c r="L52" t="s">
        <v>206</v>
      </c>
      <c r="M52">
        <v>0.55000000000000004</v>
      </c>
      <c r="N52" t="s">
        <v>34</v>
      </c>
      <c r="O52" t="s">
        <v>54</v>
      </c>
      <c r="P52" t="s">
        <v>189</v>
      </c>
      <c r="Q52" t="s">
        <v>205</v>
      </c>
      <c r="R52">
        <v>76021</v>
      </c>
      <c r="S52" s="1">
        <v>42009</v>
      </c>
      <c r="T52" s="1">
        <v>42009</v>
      </c>
      <c r="U52">
        <v>455.42070000000001</v>
      </c>
      <c r="V52">
        <v>6</v>
      </c>
      <c r="W52">
        <v>660.03</v>
      </c>
      <c r="X52">
        <v>89536</v>
      </c>
      <c r="Y52">
        <f>cleaneddata[[#This Row],[Unit Price]]-cleaneddata[[#This Row],[Discount]]</f>
        <v>125.94999999999999</v>
      </c>
      <c r="Z52" t="str">
        <f>_xlfn.IFS(cleaneddata[[#This Row],[Region]]="Central","Chris",cleaneddata[[#This Row],[Region]]="East","Erin",cleaneddata[[#This Row],[Region]]="South","Sam",cleaneddata[[#This Row],[Region]]="West","William")</f>
        <v>Chris</v>
      </c>
    </row>
    <row r="53" spans="1:26" x14ac:dyDescent="0.3">
      <c r="A53">
        <v>2630</v>
      </c>
      <c r="B53" t="s">
        <v>207</v>
      </c>
      <c r="C53" t="s">
        <v>27</v>
      </c>
      <c r="D53">
        <v>0.01</v>
      </c>
      <c r="E53">
        <v>194.3</v>
      </c>
      <c r="F53">
        <v>11.54</v>
      </c>
      <c r="G53" t="s">
        <v>40</v>
      </c>
      <c r="H53" t="s">
        <v>29</v>
      </c>
      <c r="I53" t="s">
        <v>30</v>
      </c>
      <c r="J53" t="s">
        <v>128</v>
      </c>
      <c r="K53" t="s">
        <v>66</v>
      </c>
      <c r="L53" t="s">
        <v>208</v>
      </c>
      <c r="M53">
        <v>0.59</v>
      </c>
      <c r="N53" t="s">
        <v>34</v>
      </c>
      <c r="O53" t="s">
        <v>54</v>
      </c>
      <c r="P53" t="s">
        <v>209</v>
      </c>
      <c r="Q53" t="s">
        <v>210</v>
      </c>
      <c r="R53">
        <v>73071</v>
      </c>
      <c r="S53" s="1">
        <v>42009</v>
      </c>
      <c r="T53" s="1">
        <v>42011</v>
      </c>
      <c r="U53">
        <v>690.17939999999999</v>
      </c>
      <c r="V53">
        <v>5</v>
      </c>
      <c r="W53">
        <v>1000.26</v>
      </c>
      <c r="X53">
        <v>85914</v>
      </c>
      <c r="Y53">
        <f>cleaneddata[[#This Row],[Unit Price]]-cleaneddata[[#This Row],[Discount]]</f>
        <v>194.29000000000002</v>
      </c>
      <c r="Z53" t="str">
        <f>_xlfn.IFS(cleaneddata[[#This Row],[Region]]="Central","Chris",cleaneddata[[#This Row],[Region]]="East","Erin",cleaneddata[[#This Row],[Region]]="South","Sam",cleaneddata[[#This Row],[Region]]="West","William")</f>
        <v>Chris</v>
      </c>
    </row>
    <row r="54" spans="1:26" x14ac:dyDescent="0.3">
      <c r="A54">
        <v>2630</v>
      </c>
      <c r="B54" t="s">
        <v>207</v>
      </c>
      <c r="C54" t="s">
        <v>27</v>
      </c>
      <c r="D54">
        <v>0.02</v>
      </c>
      <c r="E54">
        <v>209.84</v>
      </c>
      <c r="F54">
        <v>21.21</v>
      </c>
      <c r="G54" t="s">
        <v>40</v>
      </c>
      <c r="H54" t="s">
        <v>29</v>
      </c>
      <c r="I54" t="s">
        <v>30</v>
      </c>
      <c r="J54" t="s">
        <v>128</v>
      </c>
      <c r="K54" t="s">
        <v>66</v>
      </c>
      <c r="L54" t="s">
        <v>211</v>
      </c>
      <c r="M54">
        <v>0.59</v>
      </c>
      <c r="N54" t="s">
        <v>34</v>
      </c>
      <c r="O54" t="s">
        <v>54</v>
      </c>
      <c r="P54" t="s">
        <v>209</v>
      </c>
      <c r="Q54" t="s">
        <v>210</v>
      </c>
      <c r="R54">
        <v>73071</v>
      </c>
      <c r="S54" s="1">
        <v>42009</v>
      </c>
      <c r="T54" s="1">
        <v>42010</v>
      </c>
      <c r="U54">
        <v>1507.6431</v>
      </c>
      <c r="V54">
        <v>10</v>
      </c>
      <c r="W54">
        <v>2184.9899999999998</v>
      </c>
      <c r="X54">
        <v>85914</v>
      </c>
      <c r="Y54">
        <f>cleaneddata[[#This Row],[Unit Price]]-cleaneddata[[#This Row],[Discount]]</f>
        <v>209.82</v>
      </c>
      <c r="Z54" t="str">
        <f>_xlfn.IFS(cleaneddata[[#This Row],[Region]]="Central","Chris",cleaneddata[[#This Row],[Region]]="East","Erin",cleaneddata[[#This Row],[Region]]="South","Sam",cleaneddata[[#This Row],[Region]]="West","William")</f>
        <v>Chris</v>
      </c>
    </row>
    <row r="55" spans="1:26" x14ac:dyDescent="0.3">
      <c r="A55">
        <v>2630</v>
      </c>
      <c r="B55" t="s">
        <v>207</v>
      </c>
      <c r="C55" t="s">
        <v>27</v>
      </c>
      <c r="D55">
        <v>0</v>
      </c>
      <c r="E55">
        <v>145.44999999999999</v>
      </c>
      <c r="F55">
        <v>17.850000000000001</v>
      </c>
      <c r="G55" t="s">
        <v>28</v>
      </c>
      <c r="H55" t="s">
        <v>29</v>
      </c>
      <c r="I55" t="s">
        <v>42</v>
      </c>
      <c r="J55" t="s">
        <v>58</v>
      </c>
      <c r="K55" t="s">
        <v>59</v>
      </c>
      <c r="L55" t="s">
        <v>212</v>
      </c>
      <c r="M55">
        <v>0.56000000000000005</v>
      </c>
      <c r="N55" t="s">
        <v>34</v>
      </c>
      <c r="O55" t="s">
        <v>54</v>
      </c>
      <c r="P55" t="s">
        <v>209</v>
      </c>
      <c r="Q55" t="s">
        <v>210</v>
      </c>
      <c r="R55">
        <v>73071</v>
      </c>
      <c r="S55" s="1">
        <v>42009</v>
      </c>
      <c r="T55" s="1">
        <v>42011</v>
      </c>
      <c r="U55">
        <v>801.74680000000001</v>
      </c>
      <c r="V55">
        <v>8</v>
      </c>
      <c r="W55">
        <v>1191.2</v>
      </c>
      <c r="X55">
        <v>85914</v>
      </c>
      <c r="Y55">
        <f>cleaneddata[[#This Row],[Unit Price]]-cleaneddata[[#This Row],[Discount]]</f>
        <v>145.44999999999999</v>
      </c>
      <c r="Z55" t="str">
        <f>_xlfn.IFS(cleaneddata[[#This Row],[Region]]="Central","Chris",cleaneddata[[#This Row],[Region]]="East","Erin",cleaneddata[[#This Row],[Region]]="South","Sam",cleaneddata[[#This Row],[Region]]="West","William")</f>
        <v>Chris</v>
      </c>
    </row>
    <row r="56" spans="1:26" x14ac:dyDescent="0.3">
      <c r="A56">
        <v>2206</v>
      </c>
      <c r="B56" t="s">
        <v>213</v>
      </c>
      <c r="C56" t="s">
        <v>39</v>
      </c>
      <c r="D56">
        <v>0.03</v>
      </c>
      <c r="E56">
        <v>28.48</v>
      </c>
      <c r="F56">
        <v>1.99</v>
      </c>
      <c r="G56" t="s">
        <v>40</v>
      </c>
      <c r="H56" t="s">
        <v>41</v>
      </c>
      <c r="I56" t="s">
        <v>42</v>
      </c>
      <c r="J56" t="s">
        <v>43</v>
      </c>
      <c r="K56" t="s">
        <v>44</v>
      </c>
      <c r="L56" t="s">
        <v>214</v>
      </c>
      <c r="M56">
        <v>0.4</v>
      </c>
      <c r="N56" t="s">
        <v>34</v>
      </c>
      <c r="O56" t="s">
        <v>54</v>
      </c>
      <c r="P56" t="s">
        <v>215</v>
      </c>
      <c r="Q56" t="s">
        <v>216</v>
      </c>
      <c r="R56">
        <v>50501</v>
      </c>
      <c r="S56" s="1">
        <v>42009</v>
      </c>
      <c r="T56" s="1">
        <v>42010</v>
      </c>
      <c r="U56">
        <v>-35.290399999999998</v>
      </c>
      <c r="V56">
        <v>2</v>
      </c>
      <c r="W56">
        <v>55.25</v>
      </c>
      <c r="X56">
        <v>86258</v>
      </c>
      <c r="Y56">
        <f>cleaneddata[[#This Row],[Unit Price]]-cleaneddata[[#This Row],[Discount]]</f>
        <v>28.45</v>
      </c>
      <c r="Z56" t="str">
        <f>_xlfn.IFS(cleaneddata[[#This Row],[Region]]="Central","Chris",cleaneddata[[#This Row],[Region]]="East","Erin",cleaneddata[[#This Row],[Region]]="South","Sam",cleaneddata[[#This Row],[Region]]="West","William")</f>
        <v>Chris</v>
      </c>
    </row>
    <row r="57" spans="1:26" x14ac:dyDescent="0.3">
      <c r="A57">
        <v>2206</v>
      </c>
      <c r="B57" t="s">
        <v>213</v>
      </c>
      <c r="C57" t="s">
        <v>39</v>
      </c>
      <c r="D57">
        <v>0.01</v>
      </c>
      <c r="E57">
        <v>205.99</v>
      </c>
      <c r="F57">
        <v>5.99</v>
      </c>
      <c r="G57" t="s">
        <v>40</v>
      </c>
      <c r="H57" t="s">
        <v>41</v>
      </c>
      <c r="I57" t="s">
        <v>42</v>
      </c>
      <c r="J57" t="s">
        <v>137</v>
      </c>
      <c r="K57" t="s">
        <v>75</v>
      </c>
      <c r="L57" t="s">
        <v>217</v>
      </c>
      <c r="M57">
        <v>0.59</v>
      </c>
      <c r="N57" t="s">
        <v>34</v>
      </c>
      <c r="O57" t="s">
        <v>54</v>
      </c>
      <c r="P57" t="s">
        <v>215</v>
      </c>
      <c r="Q57" t="s">
        <v>216</v>
      </c>
      <c r="R57">
        <v>50501</v>
      </c>
      <c r="S57" s="1">
        <v>42009</v>
      </c>
      <c r="T57" s="1">
        <v>42011</v>
      </c>
      <c r="U57">
        <v>-74.883600000000001</v>
      </c>
      <c r="V57">
        <v>3</v>
      </c>
      <c r="W57">
        <v>551.22</v>
      </c>
      <c r="X57">
        <v>86258</v>
      </c>
      <c r="Y57">
        <f>cleaneddata[[#This Row],[Unit Price]]-cleaneddata[[#This Row],[Discount]]</f>
        <v>205.98000000000002</v>
      </c>
      <c r="Z57" t="str">
        <f>_xlfn.IFS(cleaneddata[[#This Row],[Region]]="Central","Chris",cleaneddata[[#This Row],[Region]]="East","Erin",cleaneddata[[#This Row],[Region]]="South","Sam",cleaneddata[[#This Row],[Region]]="West","William")</f>
        <v>Chris</v>
      </c>
    </row>
    <row r="58" spans="1:26" x14ac:dyDescent="0.3">
      <c r="A58">
        <v>3125</v>
      </c>
      <c r="B58" t="s">
        <v>218</v>
      </c>
      <c r="C58" t="s">
        <v>39</v>
      </c>
      <c r="D58">
        <v>0.08</v>
      </c>
      <c r="E58">
        <v>120.97</v>
      </c>
      <c r="F58">
        <v>26.3</v>
      </c>
      <c r="G58" t="s">
        <v>28</v>
      </c>
      <c r="H58" t="s">
        <v>73</v>
      </c>
      <c r="I58" t="s">
        <v>42</v>
      </c>
      <c r="J58" t="s">
        <v>58</v>
      </c>
      <c r="K58" t="s">
        <v>59</v>
      </c>
      <c r="L58" t="s">
        <v>219</v>
      </c>
      <c r="M58">
        <v>0.38</v>
      </c>
      <c r="N58" t="s">
        <v>34</v>
      </c>
      <c r="O58" t="s">
        <v>54</v>
      </c>
      <c r="P58" t="s">
        <v>105</v>
      </c>
      <c r="Q58" t="s">
        <v>220</v>
      </c>
      <c r="R58">
        <v>60056</v>
      </c>
      <c r="S58" s="1">
        <v>42009</v>
      </c>
      <c r="T58" s="1">
        <v>42011</v>
      </c>
      <c r="U58">
        <v>-233.840688</v>
      </c>
      <c r="V58">
        <v>2</v>
      </c>
      <c r="W58">
        <v>233.58</v>
      </c>
      <c r="X58">
        <v>87285</v>
      </c>
      <c r="Y58">
        <f>cleaneddata[[#This Row],[Unit Price]]-cleaneddata[[#This Row],[Discount]]</f>
        <v>120.89</v>
      </c>
      <c r="Z58" t="str">
        <f>_xlfn.IFS(cleaneddata[[#This Row],[Region]]="Central","Chris",cleaneddata[[#This Row],[Region]]="East","Erin",cleaneddata[[#This Row],[Region]]="South","Sam",cleaneddata[[#This Row],[Region]]="West","William")</f>
        <v>Chris</v>
      </c>
    </row>
    <row r="59" spans="1:26" x14ac:dyDescent="0.3">
      <c r="A59">
        <v>451</v>
      </c>
      <c r="B59" t="s">
        <v>221</v>
      </c>
      <c r="C59" t="s">
        <v>49</v>
      </c>
      <c r="D59">
        <v>0.01</v>
      </c>
      <c r="E59">
        <v>8.8800000000000008</v>
      </c>
      <c r="F59">
        <v>6.28</v>
      </c>
      <c r="G59" t="s">
        <v>40</v>
      </c>
      <c r="H59" t="s">
        <v>73</v>
      </c>
      <c r="I59" t="s">
        <v>50</v>
      </c>
      <c r="J59" t="s">
        <v>74</v>
      </c>
      <c r="K59" t="s">
        <v>75</v>
      </c>
      <c r="L59" t="s">
        <v>222</v>
      </c>
      <c r="M59">
        <v>0.35</v>
      </c>
      <c r="N59" t="s">
        <v>34</v>
      </c>
      <c r="O59" t="s">
        <v>61</v>
      </c>
      <c r="P59" t="s">
        <v>92</v>
      </c>
      <c r="Q59" t="s">
        <v>223</v>
      </c>
      <c r="R59">
        <v>94024</v>
      </c>
      <c r="S59" s="1">
        <v>42009</v>
      </c>
      <c r="T59" s="1">
        <v>42014</v>
      </c>
      <c r="U59">
        <v>-15.456</v>
      </c>
      <c r="V59">
        <v>2</v>
      </c>
      <c r="W59">
        <v>19.86</v>
      </c>
      <c r="X59">
        <v>86013</v>
      </c>
      <c r="Y59">
        <f>cleaneddata[[#This Row],[Unit Price]]-cleaneddata[[#This Row],[Discount]]</f>
        <v>8.870000000000001</v>
      </c>
      <c r="Z59" t="str">
        <f>_xlfn.IFS(cleaneddata[[#This Row],[Region]]="Central","Chris",cleaneddata[[#This Row],[Region]]="East","Erin",cleaneddata[[#This Row],[Region]]="South","Sam",cleaneddata[[#This Row],[Region]]="West","William")</f>
        <v>William</v>
      </c>
    </row>
    <row r="60" spans="1:26" x14ac:dyDescent="0.3">
      <c r="A60">
        <v>451</v>
      </c>
      <c r="B60" t="s">
        <v>221</v>
      </c>
      <c r="C60" t="s">
        <v>49</v>
      </c>
      <c r="D60">
        <v>0.06</v>
      </c>
      <c r="E60">
        <v>2.88</v>
      </c>
      <c r="F60">
        <v>0.99</v>
      </c>
      <c r="G60" t="s">
        <v>40</v>
      </c>
      <c r="H60" t="s">
        <v>73</v>
      </c>
      <c r="I60" t="s">
        <v>50</v>
      </c>
      <c r="J60" t="s">
        <v>154</v>
      </c>
      <c r="K60" t="s">
        <v>75</v>
      </c>
      <c r="L60" t="s">
        <v>224</v>
      </c>
      <c r="M60">
        <v>0.36</v>
      </c>
      <c r="N60" t="s">
        <v>34</v>
      </c>
      <c r="O60" t="s">
        <v>61</v>
      </c>
      <c r="P60" t="s">
        <v>92</v>
      </c>
      <c r="Q60" t="s">
        <v>223</v>
      </c>
      <c r="R60">
        <v>94024</v>
      </c>
      <c r="S60" s="1">
        <v>42009</v>
      </c>
      <c r="T60" s="1">
        <v>42018</v>
      </c>
      <c r="U60">
        <v>16.049399999999999</v>
      </c>
      <c r="V60">
        <v>8</v>
      </c>
      <c r="W60">
        <v>23.26</v>
      </c>
      <c r="X60">
        <v>86013</v>
      </c>
      <c r="Y60">
        <f>cleaneddata[[#This Row],[Unit Price]]-cleaneddata[[#This Row],[Discount]]</f>
        <v>2.82</v>
      </c>
      <c r="Z60" t="str">
        <f>_xlfn.IFS(cleaneddata[[#This Row],[Region]]="Central","Chris",cleaneddata[[#This Row],[Region]]="East","Erin",cleaneddata[[#This Row],[Region]]="South","Sam",cleaneddata[[#This Row],[Region]]="West","William")</f>
        <v>William</v>
      </c>
    </row>
    <row r="61" spans="1:26" x14ac:dyDescent="0.3">
      <c r="A61">
        <v>1314</v>
      </c>
      <c r="B61" t="s">
        <v>225</v>
      </c>
      <c r="C61" t="s">
        <v>49</v>
      </c>
      <c r="D61">
        <v>0.05</v>
      </c>
      <c r="E61">
        <v>80.98</v>
      </c>
      <c r="F61">
        <v>35</v>
      </c>
      <c r="G61" t="s">
        <v>40</v>
      </c>
      <c r="H61" t="s">
        <v>73</v>
      </c>
      <c r="I61" t="s">
        <v>50</v>
      </c>
      <c r="J61" t="s">
        <v>80</v>
      </c>
      <c r="K61" t="s">
        <v>66</v>
      </c>
      <c r="L61" t="s">
        <v>226</v>
      </c>
      <c r="M61">
        <v>0.81</v>
      </c>
      <c r="N61" t="s">
        <v>34</v>
      </c>
      <c r="O61" t="s">
        <v>61</v>
      </c>
      <c r="P61" t="s">
        <v>92</v>
      </c>
      <c r="Q61" t="s">
        <v>102</v>
      </c>
      <c r="R61">
        <v>90058</v>
      </c>
      <c r="S61" s="1">
        <v>42009</v>
      </c>
      <c r="T61" s="1">
        <v>42013</v>
      </c>
      <c r="U61">
        <v>-746.44</v>
      </c>
      <c r="V61">
        <v>34</v>
      </c>
      <c r="W61">
        <v>2710.47</v>
      </c>
      <c r="X61">
        <v>27013</v>
      </c>
      <c r="Y61">
        <f>cleaneddata[[#This Row],[Unit Price]]-cleaneddata[[#This Row],[Discount]]</f>
        <v>80.930000000000007</v>
      </c>
      <c r="Z61" t="str">
        <f>_xlfn.IFS(cleaneddata[[#This Row],[Region]]="Central","Chris",cleaneddata[[#This Row],[Region]]="East","Erin",cleaneddata[[#This Row],[Region]]="South","Sam",cleaneddata[[#This Row],[Region]]="West","William")</f>
        <v>William</v>
      </c>
    </row>
    <row r="62" spans="1:26" x14ac:dyDescent="0.3">
      <c r="A62">
        <v>1314</v>
      </c>
      <c r="B62" t="s">
        <v>225</v>
      </c>
      <c r="C62" t="s">
        <v>49</v>
      </c>
      <c r="D62">
        <v>0.05</v>
      </c>
      <c r="E62">
        <v>279.48</v>
      </c>
      <c r="F62">
        <v>35</v>
      </c>
      <c r="G62" t="s">
        <v>40</v>
      </c>
      <c r="H62" t="s">
        <v>73</v>
      </c>
      <c r="I62" t="s">
        <v>50</v>
      </c>
      <c r="J62" t="s">
        <v>80</v>
      </c>
      <c r="K62" t="s">
        <v>66</v>
      </c>
      <c r="L62" t="s">
        <v>227</v>
      </c>
      <c r="M62">
        <v>0.8</v>
      </c>
      <c r="N62" t="s">
        <v>34</v>
      </c>
      <c r="O62" t="s">
        <v>61</v>
      </c>
      <c r="P62" t="s">
        <v>92</v>
      </c>
      <c r="Q62" t="s">
        <v>102</v>
      </c>
      <c r="R62">
        <v>90058</v>
      </c>
      <c r="S62" s="1">
        <v>42009</v>
      </c>
      <c r="T62" s="1">
        <v>42009</v>
      </c>
      <c r="U62">
        <v>-274.95</v>
      </c>
      <c r="V62">
        <v>31</v>
      </c>
      <c r="W62">
        <v>8354.73</v>
      </c>
      <c r="X62">
        <v>27013</v>
      </c>
      <c r="Y62">
        <f>cleaneddata[[#This Row],[Unit Price]]-cleaneddata[[#This Row],[Discount]]</f>
        <v>279.43</v>
      </c>
      <c r="Z62" t="str">
        <f>_xlfn.IFS(cleaneddata[[#This Row],[Region]]="Central","Chris",cleaneddata[[#This Row],[Region]]="East","Erin",cleaneddata[[#This Row],[Region]]="South","Sam",cleaneddata[[#This Row],[Region]]="West","William")</f>
        <v>William</v>
      </c>
    </row>
    <row r="63" spans="1:26" x14ac:dyDescent="0.3">
      <c r="A63">
        <v>1316</v>
      </c>
      <c r="B63" t="s">
        <v>228</v>
      </c>
      <c r="C63" t="s">
        <v>49</v>
      </c>
      <c r="D63">
        <v>0.05</v>
      </c>
      <c r="E63">
        <v>80.98</v>
      </c>
      <c r="F63">
        <v>35</v>
      </c>
      <c r="G63" t="s">
        <v>40</v>
      </c>
      <c r="H63" t="s">
        <v>73</v>
      </c>
      <c r="I63" t="s">
        <v>50</v>
      </c>
      <c r="J63" t="s">
        <v>80</v>
      </c>
      <c r="K63" t="s">
        <v>66</v>
      </c>
      <c r="L63" t="s">
        <v>226</v>
      </c>
      <c r="M63">
        <v>0.81</v>
      </c>
      <c r="N63" t="s">
        <v>34</v>
      </c>
      <c r="O63" t="s">
        <v>61</v>
      </c>
      <c r="P63" t="s">
        <v>62</v>
      </c>
      <c r="Q63" t="s">
        <v>229</v>
      </c>
      <c r="R63">
        <v>80022</v>
      </c>
      <c r="S63" s="1">
        <v>42009</v>
      </c>
      <c r="T63" s="1">
        <v>42013</v>
      </c>
      <c r="U63">
        <v>-746.44</v>
      </c>
      <c r="V63">
        <v>8</v>
      </c>
      <c r="W63">
        <v>637.76</v>
      </c>
      <c r="X63">
        <v>87603</v>
      </c>
      <c r="Y63">
        <f>cleaneddata[[#This Row],[Unit Price]]-cleaneddata[[#This Row],[Discount]]</f>
        <v>80.930000000000007</v>
      </c>
      <c r="Z63" t="str">
        <f>_xlfn.IFS(cleaneddata[[#This Row],[Region]]="Central","Chris",cleaneddata[[#This Row],[Region]]="East","Erin",cleaneddata[[#This Row],[Region]]="South","Sam",cleaneddata[[#This Row],[Region]]="West","William")</f>
        <v>William</v>
      </c>
    </row>
    <row r="64" spans="1:26" x14ac:dyDescent="0.3">
      <c r="A64">
        <v>1316</v>
      </c>
      <c r="B64" t="s">
        <v>228</v>
      </c>
      <c r="C64" t="s">
        <v>49</v>
      </c>
      <c r="D64">
        <v>0.05</v>
      </c>
      <c r="E64">
        <v>279.48</v>
      </c>
      <c r="F64">
        <v>35</v>
      </c>
      <c r="G64" t="s">
        <v>40</v>
      </c>
      <c r="H64" t="s">
        <v>73</v>
      </c>
      <c r="I64" t="s">
        <v>50</v>
      </c>
      <c r="J64" t="s">
        <v>80</v>
      </c>
      <c r="K64" t="s">
        <v>66</v>
      </c>
      <c r="L64" t="s">
        <v>227</v>
      </c>
      <c r="M64">
        <v>0.8</v>
      </c>
      <c r="N64" t="s">
        <v>34</v>
      </c>
      <c r="O64" t="s">
        <v>61</v>
      </c>
      <c r="P64" t="s">
        <v>62</v>
      </c>
      <c r="Q64" t="s">
        <v>229</v>
      </c>
      <c r="R64">
        <v>80022</v>
      </c>
      <c r="S64" s="1">
        <v>42009</v>
      </c>
      <c r="T64" s="1">
        <v>42009</v>
      </c>
      <c r="U64">
        <v>-274.95</v>
      </c>
      <c r="V64">
        <v>8</v>
      </c>
      <c r="W64">
        <v>2156.06</v>
      </c>
      <c r="X64">
        <v>87603</v>
      </c>
      <c r="Y64">
        <f>cleaneddata[[#This Row],[Unit Price]]-cleaneddata[[#This Row],[Discount]]</f>
        <v>279.43</v>
      </c>
      <c r="Z64" t="str">
        <f>_xlfn.IFS(cleaneddata[[#This Row],[Region]]="Central","Chris",cleaneddata[[#This Row],[Region]]="East","Erin",cleaneddata[[#This Row],[Region]]="South","Sam",cleaneddata[[#This Row],[Region]]="West","William")</f>
        <v>William</v>
      </c>
    </row>
    <row r="65" spans="1:26" x14ac:dyDescent="0.3">
      <c r="A65">
        <v>3331</v>
      </c>
      <c r="B65" t="s">
        <v>230</v>
      </c>
      <c r="C65" t="s">
        <v>118</v>
      </c>
      <c r="D65">
        <v>0.09</v>
      </c>
      <c r="E65">
        <v>5.98</v>
      </c>
      <c r="F65">
        <v>4.6900000000000004</v>
      </c>
      <c r="G65" t="s">
        <v>40</v>
      </c>
      <c r="H65" t="s">
        <v>96</v>
      </c>
      <c r="I65" t="s">
        <v>50</v>
      </c>
      <c r="J65" t="s">
        <v>80</v>
      </c>
      <c r="K65" t="s">
        <v>75</v>
      </c>
      <c r="L65" t="s">
        <v>231</v>
      </c>
      <c r="M65">
        <v>0.68</v>
      </c>
      <c r="N65" t="s">
        <v>34</v>
      </c>
      <c r="O65" t="s">
        <v>35</v>
      </c>
      <c r="P65" t="s">
        <v>125</v>
      </c>
      <c r="Q65" t="s">
        <v>232</v>
      </c>
      <c r="R65">
        <v>32174</v>
      </c>
      <c r="S65" s="1">
        <v>42009</v>
      </c>
      <c r="T65" s="1">
        <v>42010</v>
      </c>
      <c r="U65">
        <v>-781.13419999999996</v>
      </c>
      <c r="V65">
        <v>11</v>
      </c>
      <c r="W65">
        <v>65.849999999999994</v>
      </c>
      <c r="X65">
        <v>86283</v>
      </c>
      <c r="Y65">
        <f>cleaneddata[[#This Row],[Unit Price]]-cleaneddata[[#This Row],[Discount]]</f>
        <v>5.8900000000000006</v>
      </c>
      <c r="Z65" t="str">
        <f>_xlfn.IFS(cleaneddata[[#This Row],[Region]]="Central","Chris",cleaneddata[[#This Row],[Region]]="East","Erin",cleaneddata[[#This Row],[Region]]="South","Sam",cleaneddata[[#This Row],[Region]]="West","William")</f>
        <v>Sam</v>
      </c>
    </row>
    <row r="66" spans="1:26" x14ac:dyDescent="0.3">
      <c r="A66">
        <v>1085</v>
      </c>
      <c r="B66" t="s">
        <v>233</v>
      </c>
      <c r="C66" t="s">
        <v>72</v>
      </c>
      <c r="D66">
        <v>0.05</v>
      </c>
      <c r="E66">
        <v>7.64</v>
      </c>
      <c r="F66">
        <v>5.83</v>
      </c>
      <c r="G66" t="s">
        <v>40</v>
      </c>
      <c r="H66" t="s">
        <v>73</v>
      </c>
      <c r="I66" t="s">
        <v>50</v>
      </c>
      <c r="J66" t="s">
        <v>90</v>
      </c>
      <c r="K66" t="s">
        <v>52</v>
      </c>
      <c r="L66" t="s">
        <v>234</v>
      </c>
      <c r="M66">
        <v>0.36</v>
      </c>
      <c r="N66" t="s">
        <v>34</v>
      </c>
      <c r="O66" t="s">
        <v>113</v>
      </c>
      <c r="P66" t="s">
        <v>114</v>
      </c>
      <c r="Q66" t="s">
        <v>235</v>
      </c>
      <c r="R66">
        <v>11729</v>
      </c>
      <c r="S66" s="1">
        <v>42009</v>
      </c>
      <c r="T66" s="1">
        <v>42010</v>
      </c>
      <c r="U66">
        <v>-40.275199999999998</v>
      </c>
      <c r="V66">
        <v>6</v>
      </c>
      <c r="W66">
        <v>47.18</v>
      </c>
      <c r="X66">
        <v>86122</v>
      </c>
      <c r="Y66">
        <f>cleaneddata[[#This Row],[Unit Price]]-cleaneddata[[#This Row],[Discount]]</f>
        <v>7.59</v>
      </c>
      <c r="Z66" t="str">
        <f>_xlfn.IFS(cleaneddata[[#This Row],[Region]]="Central","Chris",cleaneddata[[#This Row],[Region]]="East","Erin",cleaneddata[[#This Row],[Region]]="South","Sam",cleaneddata[[#This Row],[Region]]="West","William")</f>
        <v>Erin</v>
      </c>
    </row>
    <row r="67" spans="1:26" x14ac:dyDescent="0.3">
      <c r="A67">
        <v>2151</v>
      </c>
      <c r="B67" t="s">
        <v>236</v>
      </c>
      <c r="C67" t="s">
        <v>72</v>
      </c>
      <c r="D67">
        <v>0.08</v>
      </c>
      <c r="E67">
        <v>243.98</v>
      </c>
      <c r="F67">
        <v>43.32</v>
      </c>
      <c r="G67" t="s">
        <v>28</v>
      </c>
      <c r="H67" t="s">
        <v>96</v>
      </c>
      <c r="I67" t="s">
        <v>30</v>
      </c>
      <c r="J67" t="s">
        <v>111</v>
      </c>
      <c r="K67" t="s">
        <v>59</v>
      </c>
      <c r="L67" t="s">
        <v>237</v>
      </c>
      <c r="M67">
        <v>0.55000000000000004</v>
      </c>
      <c r="N67" t="s">
        <v>34</v>
      </c>
      <c r="O67" t="s">
        <v>54</v>
      </c>
      <c r="P67" t="s">
        <v>215</v>
      </c>
      <c r="Q67" t="s">
        <v>238</v>
      </c>
      <c r="R67">
        <v>52001</v>
      </c>
      <c r="S67" s="1">
        <v>42009</v>
      </c>
      <c r="T67" s="1">
        <v>42010</v>
      </c>
      <c r="U67">
        <v>-162.8244</v>
      </c>
      <c r="V67">
        <v>1</v>
      </c>
      <c r="W67">
        <v>248.84</v>
      </c>
      <c r="X67">
        <v>90404</v>
      </c>
      <c r="Y67">
        <f>cleaneddata[[#This Row],[Unit Price]]-cleaneddata[[#This Row],[Discount]]</f>
        <v>243.89999999999998</v>
      </c>
      <c r="Z67" t="str">
        <f>_xlfn.IFS(cleaneddata[[#This Row],[Region]]="Central","Chris",cleaneddata[[#This Row],[Region]]="East","Erin",cleaneddata[[#This Row],[Region]]="South","Sam",cleaneddata[[#This Row],[Region]]="West","William")</f>
        <v>Chris</v>
      </c>
    </row>
    <row r="68" spans="1:26" x14ac:dyDescent="0.3">
      <c r="A68">
        <v>1793</v>
      </c>
      <c r="B68" t="s">
        <v>239</v>
      </c>
      <c r="C68" t="s">
        <v>27</v>
      </c>
      <c r="D68">
        <v>0.04</v>
      </c>
      <c r="E68">
        <v>880.98</v>
      </c>
      <c r="F68">
        <v>44.55</v>
      </c>
      <c r="G68" t="s">
        <v>28</v>
      </c>
      <c r="H68" t="s">
        <v>73</v>
      </c>
      <c r="I68" t="s">
        <v>30</v>
      </c>
      <c r="J68" t="s">
        <v>119</v>
      </c>
      <c r="K68" t="s">
        <v>32</v>
      </c>
      <c r="L68" t="s">
        <v>240</v>
      </c>
      <c r="M68">
        <v>0.62</v>
      </c>
      <c r="N68" t="s">
        <v>34</v>
      </c>
      <c r="O68" t="s">
        <v>54</v>
      </c>
      <c r="P68" t="s">
        <v>105</v>
      </c>
      <c r="Q68" t="s">
        <v>241</v>
      </c>
      <c r="R68">
        <v>61401</v>
      </c>
      <c r="S68" s="1">
        <v>42010</v>
      </c>
      <c r="T68" s="1">
        <v>42011</v>
      </c>
      <c r="U68">
        <v>-13706.464</v>
      </c>
      <c r="V68">
        <v>8</v>
      </c>
      <c r="W68">
        <v>6968.9</v>
      </c>
      <c r="X68">
        <v>87853</v>
      </c>
      <c r="Y68">
        <f>cleaneddata[[#This Row],[Unit Price]]-cleaneddata[[#This Row],[Discount]]</f>
        <v>880.94</v>
      </c>
      <c r="Z68" t="str">
        <f>_xlfn.IFS(cleaneddata[[#This Row],[Region]]="Central","Chris",cleaneddata[[#This Row],[Region]]="East","Erin",cleaneddata[[#This Row],[Region]]="South","Sam",cleaneddata[[#This Row],[Region]]="West","William")</f>
        <v>Chris</v>
      </c>
    </row>
    <row r="69" spans="1:26" x14ac:dyDescent="0.3">
      <c r="A69">
        <v>2418</v>
      </c>
      <c r="B69" t="s">
        <v>242</v>
      </c>
      <c r="C69" t="s">
        <v>27</v>
      </c>
      <c r="D69">
        <v>0.03</v>
      </c>
      <c r="E69">
        <v>2.1</v>
      </c>
      <c r="F69">
        <v>0.7</v>
      </c>
      <c r="G69" t="s">
        <v>40</v>
      </c>
      <c r="H69" t="s">
        <v>41</v>
      </c>
      <c r="I69" t="s">
        <v>50</v>
      </c>
      <c r="J69" t="s">
        <v>51</v>
      </c>
      <c r="K69" t="s">
        <v>52</v>
      </c>
      <c r="L69" t="s">
        <v>243</v>
      </c>
      <c r="M69">
        <v>0.56999999999999995</v>
      </c>
      <c r="N69" t="s">
        <v>34</v>
      </c>
      <c r="O69" t="s">
        <v>35</v>
      </c>
      <c r="P69" t="s">
        <v>244</v>
      </c>
      <c r="Q69" t="s">
        <v>245</v>
      </c>
      <c r="R69">
        <v>23805</v>
      </c>
      <c r="S69" s="1">
        <v>42010</v>
      </c>
      <c r="T69" s="1">
        <v>42011</v>
      </c>
      <c r="U69">
        <v>-1473.9059999999999</v>
      </c>
      <c r="V69">
        <v>4</v>
      </c>
      <c r="W69">
        <v>8.7200000000000006</v>
      </c>
      <c r="X69">
        <v>86750</v>
      </c>
      <c r="Y69">
        <f>cleaneddata[[#This Row],[Unit Price]]-cleaneddata[[#This Row],[Discount]]</f>
        <v>2.0700000000000003</v>
      </c>
      <c r="Z69" t="str">
        <f>_xlfn.IFS(cleaneddata[[#This Row],[Region]]="Central","Chris",cleaneddata[[#This Row],[Region]]="East","Erin",cleaneddata[[#This Row],[Region]]="South","Sam",cleaneddata[[#This Row],[Region]]="West","William")</f>
        <v>Sam</v>
      </c>
    </row>
    <row r="70" spans="1:26" x14ac:dyDescent="0.3">
      <c r="A70">
        <v>1782</v>
      </c>
      <c r="B70" t="s">
        <v>246</v>
      </c>
      <c r="C70" t="s">
        <v>39</v>
      </c>
      <c r="D70">
        <v>0.03</v>
      </c>
      <c r="E70">
        <v>3.28</v>
      </c>
      <c r="F70">
        <v>3.97</v>
      </c>
      <c r="G70" t="s">
        <v>40</v>
      </c>
      <c r="H70" t="s">
        <v>73</v>
      </c>
      <c r="I70" t="s">
        <v>50</v>
      </c>
      <c r="J70" t="s">
        <v>51</v>
      </c>
      <c r="K70" t="s">
        <v>52</v>
      </c>
      <c r="L70" t="s">
        <v>247</v>
      </c>
      <c r="M70">
        <v>0.56000000000000005</v>
      </c>
      <c r="N70" t="s">
        <v>34</v>
      </c>
      <c r="O70" t="s">
        <v>61</v>
      </c>
      <c r="P70" t="s">
        <v>92</v>
      </c>
      <c r="Q70" t="s">
        <v>248</v>
      </c>
      <c r="R70">
        <v>92672</v>
      </c>
      <c r="S70" s="1">
        <v>42010</v>
      </c>
      <c r="T70" s="1">
        <v>42012</v>
      </c>
      <c r="U70">
        <v>-90.755600000000001</v>
      </c>
      <c r="V70">
        <v>7</v>
      </c>
      <c r="W70">
        <v>24.57</v>
      </c>
      <c r="X70">
        <v>89856</v>
      </c>
      <c r="Y70">
        <f>cleaneddata[[#This Row],[Unit Price]]-cleaneddata[[#This Row],[Discount]]</f>
        <v>3.25</v>
      </c>
      <c r="Z70" t="str">
        <f>_xlfn.IFS(cleaneddata[[#This Row],[Region]]="Central","Chris",cleaneddata[[#This Row],[Region]]="East","Erin",cleaneddata[[#This Row],[Region]]="South","Sam",cleaneddata[[#This Row],[Region]]="West","William")</f>
        <v>William</v>
      </c>
    </row>
    <row r="71" spans="1:26" x14ac:dyDescent="0.3">
      <c r="A71">
        <v>783</v>
      </c>
      <c r="B71" t="s">
        <v>249</v>
      </c>
      <c r="C71" t="s">
        <v>49</v>
      </c>
      <c r="D71">
        <v>0.02</v>
      </c>
      <c r="E71">
        <v>100.98</v>
      </c>
      <c r="F71">
        <v>35.840000000000003</v>
      </c>
      <c r="G71" t="s">
        <v>28</v>
      </c>
      <c r="H71" t="s">
        <v>29</v>
      </c>
      <c r="I71" t="s">
        <v>30</v>
      </c>
      <c r="J71" t="s">
        <v>119</v>
      </c>
      <c r="K71" t="s">
        <v>32</v>
      </c>
      <c r="L71" t="s">
        <v>120</v>
      </c>
      <c r="M71">
        <v>0.62</v>
      </c>
      <c r="N71" t="s">
        <v>34</v>
      </c>
      <c r="O71" t="s">
        <v>113</v>
      </c>
      <c r="P71" t="s">
        <v>250</v>
      </c>
      <c r="Q71" t="s">
        <v>251</v>
      </c>
      <c r="R71">
        <v>6010</v>
      </c>
      <c r="S71" s="1">
        <v>42010</v>
      </c>
      <c r="T71" s="1">
        <v>42010</v>
      </c>
      <c r="U71">
        <v>-134.91200000000001</v>
      </c>
      <c r="V71">
        <v>6</v>
      </c>
      <c r="W71">
        <v>614.99</v>
      </c>
      <c r="X71">
        <v>90961</v>
      </c>
      <c r="Y71">
        <f>cleaneddata[[#This Row],[Unit Price]]-cleaneddata[[#This Row],[Discount]]</f>
        <v>100.96000000000001</v>
      </c>
      <c r="Z71" t="str">
        <f>_xlfn.IFS(cleaneddata[[#This Row],[Region]]="Central","Chris",cleaneddata[[#This Row],[Region]]="East","Erin",cleaneddata[[#This Row],[Region]]="South","Sam",cleaneddata[[#This Row],[Region]]="West","William")</f>
        <v>Erin</v>
      </c>
    </row>
    <row r="72" spans="1:26" x14ac:dyDescent="0.3">
      <c r="A72">
        <v>1828</v>
      </c>
      <c r="B72" t="s">
        <v>252</v>
      </c>
      <c r="C72" t="s">
        <v>49</v>
      </c>
      <c r="D72">
        <v>0.05</v>
      </c>
      <c r="E72">
        <v>7.1</v>
      </c>
      <c r="F72">
        <v>6.05</v>
      </c>
      <c r="G72" t="s">
        <v>40</v>
      </c>
      <c r="H72" t="s">
        <v>96</v>
      </c>
      <c r="I72" t="s">
        <v>50</v>
      </c>
      <c r="J72" t="s">
        <v>74</v>
      </c>
      <c r="K72" t="s">
        <v>75</v>
      </c>
      <c r="L72" t="s">
        <v>253</v>
      </c>
      <c r="M72">
        <v>0.39</v>
      </c>
      <c r="N72" t="s">
        <v>34</v>
      </c>
      <c r="O72" t="s">
        <v>54</v>
      </c>
      <c r="P72" t="s">
        <v>215</v>
      </c>
      <c r="Q72" t="s">
        <v>254</v>
      </c>
      <c r="R72">
        <v>50613</v>
      </c>
      <c r="S72" s="1">
        <v>42010</v>
      </c>
      <c r="T72" s="1">
        <v>42010</v>
      </c>
      <c r="U72">
        <v>-101.246</v>
      </c>
      <c r="V72">
        <v>14</v>
      </c>
      <c r="W72">
        <v>100.99</v>
      </c>
      <c r="X72">
        <v>86960</v>
      </c>
      <c r="Y72">
        <f>cleaneddata[[#This Row],[Unit Price]]-cleaneddata[[#This Row],[Discount]]</f>
        <v>7.05</v>
      </c>
      <c r="Z72" t="str">
        <f>_xlfn.IFS(cleaneddata[[#This Row],[Region]]="Central","Chris",cleaneddata[[#This Row],[Region]]="East","Erin",cleaneddata[[#This Row],[Region]]="South","Sam",cleaneddata[[#This Row],[Region]]="West","William")</f>
        <v>Chris</v>
      </c>
    </row>
    <row r="73" spans="1:26" x14ac:dyDescent="0.3">
      <c r="A73">
        <v>1828</v>
      </c>
      <c r="B73" t="s">
        <v>252</v>
      </c>
      <c r="C73" t="s">
        <v>49</v>
      </c>
      <c r="D73">
        <v>0.04</v>
      </c>
      <c r="E73">
        <v>20.95</v>
      </c>
      <c r="F73">
        <v>4</v>
      </c>
      <c r="G73" t="s">
        <v>40</v>
      </c>
      <c r="H73" t="s">
        <v>96</v>
      </c>
      <c r="I73" t="s">
        <v>42</v>
      </c>
      <c r="J73" t="s">
        <v>43</v>
      </c>
      <c r="K73" t="s">
        <v>75</v>
      </c>
      <c r="L73" t="s">
        <v>255</v>
      </c>
      <c r="M73">
        <v>0.6</v>
      </c>
      <c r="N73" t="s">
        <v>34</v>
      </c>
      <c r="O73" t="s">
        <v>54</v>
      </c>
      <c r="P73" t="s">
        <v>215</v>
      </c>
      <c r="Q73" t="s">
        <v>254</v>
      </c>
      <c r="R73">
        <v>50613</v>
      </c>
      <c r="S73" s="1">
        <v>42010</v>
      </c>
      <c r="T73" s="1">
        <v>42015</v>
      </c>
      <c r="U73">
        <v>-1.88</v>
      </c>
      <c r="V73">
        <v>7</v>
      </c>
      <c r="W73">
        <v>142.06</v>
      </c>
      <c r="X73">
        <v>86960</v>
      </c>
      <c r="Y73">
        <f>cleaneddata[[#This Row],[Unit Price]]-cleaneddata[[#This Row],[Discount]]</f>
        <v>20.91</v>
      </c>
      <c r="Z73" t="str">
        <f>_xlfn.IFS(cleaneddata[[#This Row],[Region]]="Central","Chris",cleaneddata[[#This Row],[Region]]="East","Erin",cleaneddata[[#This Row],[Region]]="South","Sam",cleaneddata[[#This Row],[Region]]="West","William")</f>
        <v>Chris</v>
      </c>
    </row>
    <row r="74" spans="1:26" x14ac:dyDescent="0.3">
      <c r="A74">
        <v>1829</v>
      </c>
      <c r="B74" t="s">
        <v>256</v>
      </c>
      <c r="C74" t="s">
        <v>49</v>
      </c>
      <c r="D74">
        <v>0.05</v>
      </c>
      <c r="E74">
        <v>39.06</v>
      </c>
      <c r="F74">
        <v>10.55</v>
      </c>
      <c r="G74" t="s">
        <v>40</v>
      </c>
      <c r="H74" t="s">
        <v>96</v>
      </c>
      <c r="I74" t="s">
        <v>50</v>
      </c>
      <c r="J74" t="s">
        <v>74</v>
      </c>
      <c r="K74" t="s">
        <v>75</v>
      </c>
      <c r="L74" t="s">
        <v>257</v>
      </c>
      <c r="M74">
        <v>0.37</v>
      </c>
      <c r="N74" t="s">
        <v>34</v>
      </c>
      <c r="O74" t="s">
        <v>54</v>
      </c>
      <c r="P74" t="s">
        <v>215</v>
      </c>
      <c r="Q74" t="s">
        <v>258</v>
      </c>
      <c r="R74">
        <v>52402</v>
      </c>
      <c r="S74" s="1">
        <v>42010</v>
      </c>
      <c r="T74" s="1">
        <v>42017</v>
      </c>
      <c r="U74">
        <v>250.98060000000001</v>
      </c>
      <c r="V74">
        <v>9</v>
      </c>
      <c r="W74">
        <v>363.74</v>
      </c>
      <c r="X74">
        <v>86960</v>
      </c>
      <c r="Y74">
        <f>cleaneddata[[#This Row],[Unit Price]]-cleaneddata[[#This Row],[Discount]]</f>
        <v>39.010000000000005</v>
      </c>
      <c r="Z74" t="str">
        <f>_xlfn.IFS(cleaneddata[[#This Row],[Region]]="Central","Chris",cleaneddata[[#This Row],[Region]]="East","Erin",cleaneddata[[#This Row],[Region]]="South","Sam",cleaneddata[[#This Row],[Region]]="West","William")</f>
        <v>Chris</v>
      </c>
    </row>
    <row r="75" spans="1:26" x14ac:dyDescent="0.3">
      <c r="A75">
        <v>1829</v>
      </c>
      <c r="B75" t="s">
        <v>256</v>
      </c>
      <c r="C75" t="s">
        <v>49</v>
      </c>
      <c r="D75">
        <v>0.04</v>
      </c>
      <c r="E75">
        <v>3.52</v>
      </c>
      <c r="F75">
        <v>6.83</v>
      </c>
      <c r="G75" t="s">
        <v>40</v>
      </c>
      <c r="H75" t="s">
        <v>96</v>
      </c>
      <c r="I75" t="s">
        <v>50</v>
      </c>
      <c r="J75" t="s">
        <v>74</v>
      </c>
      <c r="K75" t="s">
        <v>75</v>
      </c>
      <c r="L75" t="s">
        <v>259</v>
      </c>
      <c r="M75">
        <v>0.38</v>
      </c>
      <c r="N75" t="s">
        <v>34</v>
      </c>
      <c r="O75" t="s">
        <v>54</v>
      </c>
      <c r="P75" t="s">
        <v>215</v>
      </c>
      <c r="Q75" t="s">
        <v>258</v>
      </c>
      <c r="R75">
        <v>52402</v>
      </c>
      <c r="S75" s="1">
        <v>42010</v>
      </c>
      <c r="T75" s="1">
        <v>42019</v>
      </c>
      <c r="U75">
        <v>-57.753</v>
      </c>
      <c r="V75">
        <v>4</v>
      </c>
      <c r="W75">
        <v>15.93</v>
      </c>
      <c r="X75">
        <v>86960</v>
      </c>
      <c r="Y75">
        <f>cleaneddata[[#This Row],[Unit Price]]-cleaneddata[[#This Row],[Discount]]</f>
        <v>3.48</v>
      </c>
      <c r="Z75" t="str">
        <f>_xlfn.IFS(cleaneddata[[#This Row],[Region]]="Central","Chris",cleaneddata[[#This Row],[Region]]="East","Erin",cleaneddata[[#This Row],[Region]]="South","Sam",cleaneddata[[#This Row],[Region]]="West","William")</f>
        <v>Chris</v>
      </c>
    </row>
    <row r="76" spans="1:26" x14ac:dyDescent="0.3">
      <c r="A76">
        <v>1829</v>
      </c>
      <c r="B76" t="s">
        <v>256</v>
      </c>
      <c r="C76" t="s">
        <v>49</v>
      </c>
      <c r="D76">
        <v>0.02</v>
      </c>
      <c r="E76">
        <v>15.51</v>
      </c>
      <c r="F76">
        <v>17.78</v>
      </c>
      <c r="G76" t="s">
        <v>40</v>
      </c>
      <c r="H76" t="s">
        <v>96</v>
      </c>
      <c r="I76" t="s">
        <v>50</v>
      </c>
      <c r="J76" t="s">
        <v>80</v>
      </c>
      <c r="K76" t="s">
        <v>75</v>
      </c>
      <c r="L76" t="s">
        <v>260</v>
      </c>
      <c r="M76">
        <v>0.59</v>
      </c>
      <c r="N76" t="s">
        <v>34</v>
      </c>
      <c r="O76" t="s">
        <v>54</v>
      </c>
      <c r="P76" t="s">
        <v>215</v>
      </c>
      <c r="Q76" t="s">
        <v>258</v>
      </c>
      <c r="R76">
        <v>52402</v>
      </c>
      <c r="S76" s="1">
        <v>42010</v>
      </c>
      <c r="T76" s="1">
        <v>42017</v>
      </c>
      <c r="U76">
        <v>-47.97</v>
      </c>
      <c r="V76">
        <v>1</v>
      </c>
      <c r="W76">
        <v>21.28</v>
      </c>
      <c r="X76">
        <v>86960</v>
      </c>
      <c r="Y76">
        <f>cleaneddata[[#This Row],[Unit Price]]-cleaneddata[[#This Row],[Discount]]</f>
        <v>15.49</v>
      </c>
      <c r="Z76" t="str">
        <f>_xlfn.IFS(cleaneddata[[#This Row],[Region]]="Central","Chris",cleaneddata[[#This Row],[Region]]="East","Erin",cleaneddata[[#This Row],[Region]]="South","Sam",cleaneddata[[#This Row],[Region]]="West","William")</f>
        <v>Chris</v>
      </c>
    </row>
    <row r="77" spans="1:26" x14ac:dyDescent="0.3">
      <c r="A77">
        <v>2146</v>
      </c>
      <c r="B77" t="s">
        <v>261</v>
      </c>
      <c r="C77" t="s">
        <v>49</v>
      </c>
      <c r="D77">
        <v>0.05</v>
      </c>
      <c r="E77">
        <v>20.34</v>
      </c>
      <c r="F77">
        <v>35</v>
      </c>
      <c r="G77" t="s">
        <v>40</v>
      </c>
      <c r="H77" t="s">
        <v>96</v>
      </c>
      <c r="I77" t="s">
        <v>50</v>
      </c>
      <c r="J77" t="s">
        <v>80</v>
      </c>
      <c r="K77" t="s">
        <v>66</v>
      </c>
      <c r="L77" t="s">
        <v>262</v>
      </c>
      <c r="M77">
        <v>0.84</v>
      </c>
      <c r="N77" t="s">
        <v>34</v>
      </c>
      <c r="O77" t="s">
        <v>35</v>
      </c>
      <c r="P77" t="s">
        <v>244</v>
      </c>
      <c r="Q77" t="s">
        <v>263</v>
      </c>
      <c r="R77">
        <v>20151</v>
      </c>
      <c r="S77" s="1">
        <v>42010</v>
      </c>
      <c r="T77" s="1">
        <v>42014</v>
      </c>
      <c r="U77">
        <v>52.776000000000003</v>
      </c>
      <c r="V77">
        <v>2</v>
      </c>
      <c r="W77">
        <v>53.02</v>
      </c>
      <c r="X77">
        <v>87071</v>
      </c>
      <c r="Y77">
        <f>cleaneddata[[#This Row],[Unit Price]]-cleaneddata[[#This Row],[Discount]]</f>
        <v>20.29</v>
      </c>
      <c r="Z77" t="str">
        <f>_xlfn.IFS(cleaneddata[[#This Row],[Region]]="Central","Chris",cleaneddata[[#This Row],[Region]]="East","Erin",cleaneddata[[#This Row],[Region]]="South","Sam",cleaneddata[[#This Row],[Region]]="West","William")</f>
        <v>Sam</v>
      </c>
    </row>
    <row r="78" spans="1:26" x14ac:dyDescent="0.3">
      <c r="A78">
        <v>211</v>
      </c>
      <c r="B78" t="s">
        <v>264</v>
      </c>
      <c r="C78" t="s">
        <v>118</v>
      </c>
      <c r="D78">
        <v>0.01</v>
      </c>
      <c r="E78">
        <v>10.06</v>
      </c>
      <c r="F78">
        <v>2.06</v>
      </c>
      <c r="G78" t="s">
        <v>40</v>
      </c>
      <c r="H78" t="s">
        <v>41</v>
      </c>
      <c r="I78" t="s">
        <v>50</v>
      </c>
      <c r="J78" t="s">
        <v>90</v>
      </c>
      <c r="K78" t="s">
        <v>52</v>
      </c>
      <c r="L78" t="s">
        <v>175</v>
      </c>
      <c r="M78">
        <v>0.39</v>
      </c>
      <c r="N78" t="s">
        <v>34</v>
      </c>
      <c r="O78" t="s">
        <v>113</v>
      </c>
      <c r="P78" t="s">
        <v>114</v>
      </c>
      <c r="Q78" t="s">
        <v>265</v>
      </c>
      <c r="R78">
        <v>13501</v>
      </c>
      <c r="S78" s="1">
        <v>42010</v>
      </c>
      <c r="T78" s="1">
        <v>42012</v>
      </c>
      <c r="U78">
        <v>7.59</v>
      </c>
      <c r="V78">
        <v>2</v>
      </c>
      <c r="W78">
        <v>21.2</v>
      </c>
      <c r="X78">
        <v>85964</v>
      </c>
      <c r="Y78">
        <f>cleaneddata[[#This Row],[Unit Price]]-cleaneddata[[#This Row],[Discount]]</f>
        <v>10.050000000000001</v>
      </c>
      <c r="Z78" t="str">
        <f>_xlfn.IFS(cleaneddata[[#This Row],[Region]]="Central","Chris",cleaneddata[[#This Row],[Region]]="East","Erin",cleaneddata[[#This Row],[Region]]="South","Sam",cleaneddata[[#This Row],[Region]]="West","William")</f>
        <v>Erin</v>
      </c>
    </row>
    <row r="79" spans="1:26" x14ac:dyDescent="0.3">
      <c r="A79">
        <v>211</v>
      </c>
      <c r="B79" t="s">
        <v>264</v>
      </c>
      <c r="C79" t="s">
        <v>118</v>
      </c>
      <c r="D79">
        <v>0</v>
      </c>
      <c r="E79">
        <v>65.989999999999995</v>
      </c>
      <c r="F79">
        <v>5.92</v>
      </c>
      <c r="G79" t="s">
        <v>40</v>
      </c>
      <c r="H79" t="s">
        <v>41</v>
      </c>
      <c r="I79" t="s">
        <v>42</v>
      </c>
      <c r="J79" t="s">
        <v>137</v>
      </c>
      <c r="K79" t="s">
        <v>75</v>
      </c>
      <c r="L79" t="s">
        <v>266</v>
      </c>
      <c r="M79">
        <v>0.55000000000000004</v>
      </c>
      <c r="N79" t="s">
        <v>34</v>
      </c>
      <c r="O79" t="s">
        <v>113</v>
      </c>
      <c r="P79" t="s">
        <v>114</v>
      </c>
      <c r="Q79" t="s">
        <v>265</v>
      </c>
      <c r="R79">
        <v>13501</v>
      </c>
      <c r="S79" s="1">
        <v>42010</v>
      </c>
      <c r="T79" s="1">
        <v>42012</v>
      </c>
      <c r="U79">
        <v>-107.98699999999999</v>
      </c>
      <c r="V79">
        <v>3</v>
      </c>
      <c r="W79">
        <v>173.32</v>
      </c>
      <c r="X79">
        <v>85964</v>
      </c>
      <c r="Y79">
        <f>cleaneddata[[#This Row],[Unit Price]]-cleaneddata[[#This Row],[Discount]]</f>
        <v>65.989999999999995</v>
      </c>
      <c r="Z79" t="str">
        <f>_xlfn.IFS(cleaneddata[[#This Row],[Region]]="Central","Chris",cleaneddata[[#This Row],[Region]]="East","Erin",cleaneddata[[#This Row],[Region]]="South","Sam",cleaneddata[[#This Row],[Region]]="West","William")</f>
        <v>Erin</v>
      </c>
    </row>
    <row r="80" spans="1:26" x14ac:dyDescent="0.3">
      <c r="A80">
        <v>3347</v>
      </c>
      <c r="B80" t="s">
        <v>267</v>
      </c>
      <c r="C80" t="s">
        <v>118</v>
      </c>
      <c r="D80">
        <v>7.0000000000000007E-2</v>
      </c>
      <c r="E80">
        <v>7.68</v>
      </c>
      <c r="F80">
        <v>6.16</v>
      </c>
      <c r="G80" t="s">
        <v>89</v>
      </c>
      <c r="H80" t="s">
        <v>41</v>
      </c>
      <c r="I80" t="s">
        <v>50</v>
      </c>
      <c r="J80" t="s">
        <v>74</v>
      </c>
      <c r="K80" t="s">
        <v>75</v>
      </c>
      <c r="L80" t="s">
        <v>268</v>
      </c>
      <c r="M80">
        <v>0.35</v>
      </c>
      <c r="N80" t="s">
        <v>34</v>
      </c>
      <c r="O80" t="s">
        <v>35</v>
      </c>
      <c r="P80" t="s">
        <v>125</v>
      </c>
      <c r="Q80" t="s">
        <v>269</v>
      </c>
      <c r="R80">
        <v>33411</v>
      </c>
      <c r="S80" s="1">
        <v>42010</v>
      </c>
      <c r="T80" s="1">
        <v>42012</v>
      </c>
      <c r="U80">
        <v>125.9982</v>
      </c>
      <c r="V80">
        <v>1</v>
      </c>
      <c r="W80">
        <v>22.13</v>
      </c>
      <c r="X80">
        <v>89355</v>
      </c>
      <c r="Y80">
        <f>cleaneddata[[#This Row],[Unit Price]]-cleaneddata[[#This Row],[Discount]]</f>
        <v>7.6099999999999994</v>
      </c>
      <c r="Z80" t="str">
        <f>_xlfn.IFS(cleaneddata[[#This Row],[Region]]="Central","Chris",cleaneddata[[#This Row],[Region]]="East","Erin",cleaneddata[[#This Row],[Region]]="South","Sam",cleaneddata[[#This Row],[Region]]="West","William")</f>
        <v>Sam</v>
      </c>
    </row>
    <row r="81" spans="1:26" x14ac:dyDescent="0.3">
      <c r="A81">
        <v>3347</v>
      </c>
      <c r="B81" t="s">
        <v>267</v>
      </c>
      <c r="C81" t="s">
        <v>118</v>
      </c>
      <c r="D81">
        <v>0.05</v>
      </c>
      <c r="E81">
        <v>6.64</v>
      </c>
      <c r="F81">
        <v>4.95</v>
      </c>
      <c r="G81" t="s">
        <v>89</v>
      </c>
      <c r="H81" t="s">
        <v>41</v>
      </c>
      <c r="I81" t="s">
        <v>30</v>
      </c>
      <c r="J81" t="s">
        <v>128</v>
      </c>
      <c r="K81" t="s">
        <v>44</v>
      </c>
      <c r="L81" t="s">
        <v>270</v>
      </c>
      <c r="M81">
        <v>0.37</v>
      </c>
      <c r="N81" t="s">
        <v>34</v>
      </c>
      <c r="O81" t="s">
        <v>35</v>
      </c>
      <c r="P81" t="s">
        <v>125</v>
      </c>
      <c r="Q81" t="s">
        <v>269</v>
      </c>
      <c r="R81">
        <v>33411</v>
      </c>
      <c r="S81" s="1">
        <v>42010</v>
      </c>
      <c r="T81" s="1">
        <v>42012</v>
      </c>
      <c r="U81">
        <v>-92.929199999999994</v>
      </c>
      <c r="V81">
        <v>5</v>
      </c>
      <c r="W81">
        <v>34.17</v>
      </c>
      <c r="X81">
        <v>89355</v>
      </c>
      <c r="Y81">
        <f>cleaneddata[[#This Row],[Unit Price]]-cleaneddata[[#This Row],[Discount]]</f>
        <v>6.59</v>
      </c>
      <c r="Z81" t="str">
        <f>_xlfn.IFS(cleaneddata[[#This Row],[Region]]="Central","Chris",cleaneddata[[#This Row],[Region]]="East","Erin",cleaneddata[[#This Row],[Region]]="South","Sam",cleaneddata[[#This Row],[Region]]="West","William")</f>
        <v>Sam</v>
      </c>
    </row>
    <row r="82" spans="1:26" x14ac:dyDescent="0.3">
      <c r="A82">
        <v>799</v>
      </c>
      <c r="B82" t="s">
        <v>271</v>
      </c>
      <c r="C82" t="s">
        <v>72</v>
      </c>
      <c r="D82">
        <v>0.01</v>
      </c>
      <c r="E82">
        <v>150.97999999999999</v>
      </c>
      <c r="F82">
        <v>30</v>
      </c>
      <c r="G82" t="s">
        <v>28</v>
      </c>
      <c r="H82" t="s">
        <v>41</v>
      </c>
      <c r="I82" t="s">
        <v>30</v>
      </c>
      <c r="J82" t="s">
        <v>111</v>
      </c>
      <c r="K82" t="s">
        <v>59</v>
      </c>
      <c r="L82" t="s">
        <v>272</v>
      </c>
      <c r="M82">
        <v>0.74</v>
      </c>
      <c r="N82" t="s">
        <v>34</v>
      </c>
      <c r="O82" t="s">
        <v>35</v>
      </c>
      <c r="P82" t="s">
        <v>273</v>
      </c>
      <c r="Q82" t="s">
        <v>274</v>
      </c>
      <c r="R82">
        <v>29915</v>
      </c>
      <c r="S82" s="1">
        <v>42010</v>
      </c>
      <c r="T82" s="1">
        <v>42012</v>
      </c>
      <c r="U82">
        <v>131.38200000000001</v>
      </c>
      <c r="V82">
        <v>6</v>
      </c>
      <c r="W82">
        <v>958.46</v>
      </c>
      <c r="X82">
        <v>89909</v>
      </c>
      <c r="Y82">
        <f>cleaneddata[[#This Row],[Unit Price]]-cleaneddata[[#This Row],[Discount]]</f>
        <v>150.97</v>
      </c>
      <c r="Z82" t="str">
        <f>_xlfn.IFS(cleaneddata[[#This Row],[Region]]="Central","Chris",cleaneddata[[#This Row],[Region]]="East","Erin",cleaneddata[[#This Row],[Region]]="South","Sam",cleaneddata[[#This Row],[Region]]="West","William")</f>
        <v>Sam</v>
      </c>
    </row>
    <row r="83" spans="1:26" x14ac:dyDescent="0.3">
      <c r="A83">
        <v>799</v>
      </c>
      <c r="B83" t="s">
        <v>271</v>
      </c>
      <c r="C83" t="s">
        <v>72</v>
      </c>
      <c r="D83">
        <v>0.01</v>
      </c>
      <c r="E83">
        <v>28.28</v>
      </c>
      <c r="F83">
        <v>13.99</v>
      </c>
      <c r="G83" t="s">
        <v>89</v>
      </c>
      <c r="H83" t="s">
        <v>41</v>
      </c>
      <c r="I83" t="s">
        <v>50</v>
      </c>
      <c r="J83" t="s">
        <v>80</v>
      </c>
      <c r="K83" t="s">
        <v>146</v>
      </c>
      <c r="L83" t="s">
        <v>275</v>
      </c>
      <c r="M83">
        <v>0.57999999999999996</v>
      </c>
      <c r="N83" t="s">
        <v>34</v>
      </c>
      <c r="O83" t="s">
        <v>35</v>
      </c>
      <c r="P83" t="s">
        <v>273</v>
      </c>
      <c r="Q83" t="s">
        <v>274</v>
      </c>
      <c r="R83">
        <v>29915</v>
      </c>
      <c r="S83" s="1">
        <v>42010</v>
      </c>
      <c r="T83" s="1">
        <v>42012</v>
      </c>
      <c r="U83">
        <v>-89.292000000000002</v>
      </c>
      <c r="V83">
        <v>12</v>
      </c>
      <c r="W83">
        <v>368.84</v>
      </c>
      <c r="X83">
        <v>89909</v>
      </c>
      <c r="Y83">
        <f>cleaneddata[[#This Row],[Unit Price]]-cleaneddata[[#This Row],[Discount]]</f>
        <v>28.27</v>
      </c>
      <c r="Z83" t="str">
        <f>_xlfn.IFS(cleaneddata[[#This Row],[Region]]="Central","Chris",cleaneddata[[#This Row],[Region]]="East","Erin",cleaneddata[[#This Row],[Region]]="South","Sam",cleaneddata[[#This Row],[Region]]="West","William")</f>
        <v>Sam</v>
      </c>
    </row>
    <row r="84" spans="1:26" x14ac:dyDescent="0.3">
      <c r="A84">
        <v>799</v>
      </c>
      <c r="B84" t="s">
        <v>271</v>
      </c>
      <c r="C84" t="s">
        <v>72</v>
      </c>
      <c r="D84">
        <v>0.03</v>
      </c>
      <c r="E84">
        <v>35.99</v>
      </c>
      <c r="F84">
        <v>1.1000000000000001</v>
      </c>
      <c r="G84" t="s">
        <v>40</v>
      </c>
      <c r="H84" t="s">
        <v>41</v>
      </c>
      <c r="I84" t="s">
        <v>42</v>
      </c>
      <c r="J84" t="s">
        <v>137</v>
      </c>
      <c r="K84" t="s">
        <v>75</v>
      </c>
      <c r="L84" t="s">
        <v>276</v>
      </c>
      <c r="M84">
        <v>0.55000000000000004</v>
      </c>
      <c r="N84" t="s">
        <v>34</v>
      </c>
      <c r="O84" t="s">
        <v>35</v>
      </c>
      <c r="P84" t="s">
        <v>273</v>
      </c>
      <c r="Q84" t="s">
        <v>274</v>
      </c>
      <c r="R84">
        <v>29915</v>
      </c>
      <c r="S84" s="1">
        <v>42010</v>
      </c>
      <c r="T84" s="1">
        <v>42011</v>
      </c>
      <c r="U84">
        <v>-211.036</v>
      </c>
      <c r="V84">
        <v>1</v>
      </c>
      <c r="W84">
        <v>30.86</v>
      </c>
      <c r="X84">
        <v>89909</v>
      </c>
      <c r="Y84">
        <f>cleaneddata[[#This Row],[Unit Price]]-cleaneddata[[#This Row],[Discount]]</f>
        <v>35.96</v>
      </c>
      <c r="Z84" t="str">
        <f>_xlfn.IFS(cleaneddata[[#This Row],[Region]]="Central","Chris",cleaneddata[[#This Row],[Region]]="East","Erin",cleaneddata[[#This Row],[Region]]="South","Sam",cleaneddata[[#This Row],[Region]]="West","William")</f>
        <v>Sam</v>
      </c>
    </row>
    <row r="85" spans="1:26" x14ac:dyDescent="0.3">
      <c r="A85">
        <v>1950</v>
      </c>
      <c r="B85" t="s">
        <v>277</v>
      </c>
      <c r="C85" t="s">
        <v>72</v>
      </c>
      <c r="D85">
        <v>0.01</v>
      </c>
      <c r="E85">
        <v>6.68</v>
      </c>
      <c r="F85">
        <v>4.91</v>
      </c>
      <c r="G85" t="s">
        <v>40</v>
      </c>
      <c r="H85" t="s">
        <v>29</v>
      </c>
      <c r="I85" t="s">
        <v>50</v>
      </c>
      <c r="J85" t="s">
        <v>90</v>
      </c>
      <c r="K85" t="s">
        <v>75</v>
      </c>
      <c r="L85" t="s">
        <v>278</v>
      </c>
      <c r="M85">
        <v>0.37</v>
      </c>
      <c r="N85" t="s">
        <v>34</v>
      </c>
      <c r="O85" t="s">
        <v>61</v>
      </c>
      <c r="P85" t="s">
        <v>279</v>
      </c>
      <c r="Q85" t="s">
        <v>280</v>
      </c>
      <c r="R85">
        <v>59750</v>
      </c>
      <c r="S85" s="1">
        <v>42010</v>
      </c>
      <c r="T85" s="1">
        <v>42012</v>
      </c>
      <c r="U85">
        <v>-15.48</v>
      </c>
      <c r="V85">
        <v>7</v>
      </c>
      <c r="W85">
        <v>51.03</v>
      </c>
      <c r="X85">
        <v>90414</v>
      </c>
      <c r="Y85">
        <f>cleaneddata[[#This Row],[Unit Price]]-cleaneddata[[#This Row],[Discount]]</f>
        <v>6.67</v>
      </c>
      <c r="Z85" t="str">
        <f>_xlfn.IFS(cleaneddata[[#This Row],[Region]]="Central","Chris",cleaneddata[[#This Row],[Region]]="East","Erin",cleaneddata[[#This Row],[Region]]="South","Sam",cleaneddata[[#This Row],[Region]]="West","William")</f>
        <v>William</v>
      </c>
    </row>
    <row r="86" spans="1:26" x14ac:dyDescent="0.3">
      <c r="A86">
        <v>2290</v>
      </c>
      <c r="B86" t="s">
        <v>281</v>
      </c>
      <c r="C86" t="s">
        <v>72</v>
      </c>
      <c r="D86">
        <v>0</v>
      </c>
      <c r="E86">
        <v>42.98</v>
      </c>
      <c r="F86">
        <v>4.62</v>
      </c>
      <c r="G86" t="s">
        <v>40</v>
      </c>
      <c r="H86" t="s">
        <v>73</v>
      </c>
      <c r="I86" t="s">
        <v>50</v>
      </c>
      <c r="J86" t="s">
        <v>97</v>
      </c>
      <c r="K86" t="s">
        <v>75</v>
      </c>
      <c r="L86" t="s">
        <v>282</v>
      </c>
      <c r="M86">
        <v>0.56000000000000005</v>
      </c>
      <c r="N86" t="s">
        <v>34</v>
      </c>
      <c r="O86" t="s">
        <v>54</v>
      </c>
      <c r="P86" t="s">
        <v>86</v>
      </c>
      <c r="Q86" t="s">
        <v>283</v>
      </c>
      <c r="R86">
        <v>55433</v>
      </c>
      <c r="S86" s="1">
        <v>42010</v>
      </c>
      <c r="T86" s="1">
        <v>42012</v>
      </c>
      <c r="U86">
        <v>385.30290000000002</v>
      </c>
      <c r="V86">
        <v>12</v>
      </c>
      <c r="W86">
        <v>558.41</v>
      </c>
      <c r="X86">
        <v>88163</v>
      </c>
      <c r="Y86">
        <f>cleaneddata[[#This Row],[Unit Price]]-cleaneddata[[#This Row],[Discount]]</f>
        <v>42.98</v>
      </c>
      <c r="Z86" t="str">
        <f>_xlfn.IFS(cleaneddata[[#This Row],[Region]]="Central","Chris",cleaneddata[[#This Row],[Region]]="East","Erin",cleaneddata[[#This Row],[Region]]="South","Sam",cleaneddata[[#This Row],[Region]]="West","William")</f>
        <v>Chris</v>
      </c>
    </row>
    <row r="87" spans="1:26" x14ac:dyDescent="0.3">
      <c r="A87">
        <v>2290</v>
      </c>
      <c r="B87" t="s">
        <v>281</v>
      </c>
      <c r="C87" t="s">
        <v>72</v>
      </c>
      <c r="D87">
        <v>0.03</v>
      </c>
      <c r="E87">
        <v>21.78</v>
      </c>
      <c r="F87">
        <v>5.94</v>
      </c>
      <c r="G87" t="s">
        <v>40</v>
      </c>
      <c r="H87" t="s">
        <v>73</v>
      </c>
      <c r="I87" t="s">
        <v>50</v>
      </c>
      <c r="J87" t="s">
        <v>97</v>
      </c>
      <c r="K87" t="s">
        <v>146</v>
      </c>
      <c r="L87" t="s">
        <v>284</v>
      </c>
      <c r="M87">
        <v>0.5</v>
      </c>
      <c r="N87" t="s">
        <v>34</v>
      </c>
      <c r="O87" t="s">
        <v>54</v>
      </c>
      <c r="P87" t="s">
        <v>86</v>
      </c>
      <c r="Q87" t="s">
        <v>283</v>
      </c>
      <c r="R87">
        <v>55433</v>
      </c>
      <c r="S87" s="1">
        <v>42010</v>
      </c>
      <c r="T87" s="1">
        <v>42012</v>
      </c>
      <c r="U87">
        <v>187.2</v>
      </c>
      <c r="V87">
        <v>13</v>
      </c>
      <c r="W87">
        <v>290.22000000000003</v>
      </c>
      <c r="X87">
        <v>88163</v>
      </c>
      <c r="Y87">
        <f>cleaneddata[[#This Row],[Unit Price]]-cleaneddata[[#This Row],[Discount]]</f>
        <v>21.75</v>
      </c>
      <c r="Z87" t="str">
        <f>_xlfn.IFS(cleaneddata[[#This Row],[Region]]="Central","Chris",cleaneddata[[#This Row],[Region]]="East","Erin",cleaneddata[[#This Row],[Region]]="South","Sam",cleaneddata[[#This Row],[Region]]="West","William")</f>
        <v>Chris</v>
      </c>
    </row>
    <row r="88" spans="1:26" x14ac:dyDescent="0.3">
      <c r="A88">
        <v>3285</v>
      </c>
      <c r="B88" t="s">
        <v>285</v>
      </c>
      <c r="C88" t="s">
        <v>72</v>
      </c>
      <c r="D88">
        <v>0.06</v>
      </c>
      <c r="E88">
        <v>1.7</v>
      </c>
      <c r="F88">
        <v>1.99</v>
      </c>
      <c r="G88" t="s">
        <v>40</v>
      </c>
      <c r="H88" t="s">
        <v>41</v>
      </c>
      <c r="I88" t="s">
        <v>42</v>
      </c>
      <c r="J88" t="s">
        <v>43</v>
      </c>
      <c r="K88" t="s">
        <v>44</v>
      </c>
      <c r="L88" t="s">
        <v>286</v>
      </c>
      <c r="M88">
        <v>0.51</v>
      </c>
      <c r="N88" t="s">
        <v>34</v>
      </c>
      <c r="O88" t="s">
        <v>35</v>
      </c>
      <c r="P88" t="s">
        <v>244</v>
      </c>
      <c r="Q88" t="s">
        <v>287</v>
      </c>
      <c r="R88">
        <v>20170</v>
      </c>
      <c r="S88" s="1">
        <v>42010</v>
      </c>
      <c r="T88" s="1">
        <v>42011</v>
      </c>
      <c r="U88">
        <v>80.071200000000005</v>
      </c>
      <c r="V88">
        <v>7</v>
      </c>
      <c r="W88">
        <v>12.15</v>
      </c>
      <c r="X88">
        <v>90750</v>
      </c>
      <c r="Y88">
        <f>cleaneddata[[#This Row],[Unit Price]]-cleaneddata[[#This Row],[Discount]]</f>
        <v>1.64</v>
      </c>
      <c r="Z88" t="str">
        <f>_xlfn.IFS(cleaneddata[[#This Row],[Region]]="Central","Chris",cleaneddata[[#This Row],[Region]]="East","Erin",cleaneddata[[#This Row],[Region]]="South","Sam",cleaneddata[[#This Row],[Region]]="West","William")</f>
        <v>Sam</v>
      </c>
    </row>
    <row r="89" spans="1:26" x14ac:dyDescent="0.3">
      <c r="A89">
        <v>3285</v>
      </c>
      <c r="B89" t="s">
        <v>285</v>
      </c>
      <c r="C89" t="s">
        <v>72</v>
      </c>
      <c r="D89">
        <v>0.01</v>
      </c>
      <c r="E89">
        <v>30.98</v>
      </c>
      <c r="F89">
        <v>5.09</v>
      </c>
      <c r="G89" t="s">
        <v>40</v>
      </c>
      <c r="H89" t="s">
        <v>41</v>
      </c>
      <c r="I89" t="s">
        <v>50</v>
      </c>
      <c r="J89" t="s">
        <v>90</v>
      </c>
      <c r="K89" t="s">
        <v>75</v>
      </c>
      <c r="L89" t="s">
        <v>288</v>
      </c>
      <c r="M89">
        <v>0.4</v>
      </c>
      <c r="N89" t="s">
        <v>34</v>
      </c>
      <c r="O89" t="s">
        <v>35</v>
      </c>
      <c r="P89" t="s">
        <v>244</v>
      </c>
      <c r="Q89" t="s">
        <v>287</v>
      </c>
      <c r="R89">
        <v>20170</v>
      </c>
      <c r="S89" s="1">
        <v>42010</v>
      </c>
      <c r="T89" s="1">
        <v>42012</v>
      </c>
      <c r="U89">
        <v>896.40599999999995</v>
      </c>
      <c r="V89">
        <v>9</v>
      </c>
      <c r="W89">
        <v>288.42</v>
      </c>
      <c r="X89">
        <v>90750</v>
      </c>
      <c r="Y89">
        <f>cleaneddata[[#This Row],[Unit Price]]-cleaneddata[[#This Row],[Discount]]</f>
        <v>30.97</v>
      </c>
      <c r="Z89" t="str">
        <f>_xlfn.IFS(cleaneddata[[#This Row],[Region]]="Central","Chris",cleaneddata[[#This Row],[Region]]="East","Erin",cleaneddata[[#This Row],[Region]]="South","Sam",cleaneddata[[#This Row],[Region]]="West","William")</f>
        <v>Sam</v>
      </c>
    </row>
    <row r="90" spans="1:26" x14ac:dyDescent="0.3">
      <c r="A90">
        <v>619</v>
      </c>
      <c r="B90" t="s">
        <v>289</v>
      </c>
      <c r="C90" t="s">
        <v>27</v>
      </c>
      <c r="D90">
        <v>0.03</v>
      </c>
      <c r="E90">
        <v>14.2</v>
      </c>
      <c r="F90">
        <v>5.3</v>
      </c>
      <c r="G90" t="s">
        <v>40</v>
      </c>
      <c r="H90" t="s">
        <v>41</v>
      </c>
      <c r="I90" t="s">
        <v>30</v>
      </c>
      <c r="J90" t="s">
        <v>128</v>
      </c>
      <c r="K90" t="s">
        <v>52</v>
      </c>
      <c r="L90" t="s">
        <v>290</v>
      </c>
      <c r="M90">
        <v>0.46</v>
      </c>
      <c r="N90" t="s">
        <v>34</v>
      </c>
      <c r="O90" t="s">
        <v>54</v>
      </c>
      <c r="P90" t="s">
        <v>291</v>
      </c>
      <c r="Q90" t="s">
        <v>292</v>
      </c>
      <c r="R90">
        <v>48195</v>
      </c>
      <c r="S90" s="1">
        <v>42011</v>
      </c>
      <c r="T90" s="1">
        <v>42012</v>
      </c>
      <c r="U90">
        <v>107.02</v>
      </c>
      <c r="V90">
        <v>14</v>
      </c>
      <c r="W90">
        <v>205.98</v>
      </c>
      <c r="X90">
        <v>88196</v>
      </c>
      <c r="Y90">
        <f>cleaneddata[[#This Row],[Unit Price]]-cleaneddata[[#This Row],[Discount]]</f>
        <v>14.17</v>
      </c>
      <c r="Z90" t="str">
        <f>_xlfn.IFS(cleaneddata[[#This Row],[Region]]="Central","Chris",cleaneddata[[#This Row],[Region]]="East","Erin",cleaneddata[[#This Row],[Region]]="South","Sam",cleaneddata[[#This Row],[Region]]="West","William")</f>
        <v>Chris</v>
      </c>
    </row>
    <row r="91" spans="1:26" x14ac:dyDescent="0.3">
      <c r="A91">
        <v>3</v>
      </c>
      <c r="B91" t="s">
        <v>293</v>
      </c>
      <c r="C91" t="s">
        <v>39</v>
      </c>
      <c r="D91">
        <v>0.01</v>
      </c>
      <c r="E91">
        <v>2.84</v>
      </c>
      <c r="F91">
        <v>0.93</v>
      </c>
      <c r="G91" t="s">
        <v>89</v>
      </c>
      <c r="H91" t="s">
        <v>96</v>
      </c>
      <c r="I91" t="s">
        <v>50</v>
      </c>
      <c r="J91" t="s">
        <v>51</v>
      </c>
      <c r="K91" t="s">
        <v>52</v>
      </c>
      <c r="L91" t="s">
        <v>294</v>
      </c>
      <c r="M91">
        <v>0.54</v>
      </c>
      <c r="N91" t="s">
        <v>34</v>
      </c>
      <c r="O91" t="s">
        <v>61</v>
      </c>
      <c r="P91" t="s">
        <v>68</v>
      </c>
      <c r="Q91" t="s">
        <v>295</v>
      </c>
      <c r="R91">
        <v>98221</v>
      </c>
      <c r="S91" s="1">
        <v>42011</v>
      </c>
      <c r="T91" s="1">
        <v>42012</v>
      </c>
      <c r="U91">
        <v>4.5599999999999996</v>
      </c>
      <c r="V91">
        <v>4</v>
      </c>
      <c r="W91">
        <v>13.01</v>
      </c>
      <c r="X91">
        <v>88522</v>
      </c>
      <c r="Y91">
        <f>cleaneddata[[#This Row],[Unit Price]]-cleaneddata[[#This Row],[Discount]]</f>
        <v>2.83</v>
      </c>
      <c r="Z91" t="str">
        <f>_xlfn.IFS(cleaneddata[[#This Row],[Region]]="Central","Chris",cleaneddata[[#This Row],[Region]]="East","Erin",cleaneddata[[#This Row],[Region]]="South","Sam",cleaneddata[[#This Row],[Region]]="West","William")</f>
        <v>William</v>
      </c>
    </row>
    <row r="92" spans="1:26" x14ac:dyDescent="0.3">
      <c r="A92">
        <v>651</v>
      </c>
      <c r="B92" t="s">
        <v>296</v>
      </c>
      <c r="C92" t="s">
        <v>39</v>
      </c>
      <c r="D92">
        <v>0.08</v>
      </c>
      <c r="E92">
        <v>15.99</v>
      </c>
      <c r="F92">
        <v>13.18</v>
      </c>
      <c r="G92" t="s">
        <v>40</v>
      </c>
      <c r="H92" t="s">
        <v>41</v>
      </c>
      <c r="I92" t="s">
        <v>50</v>
      </c>
      <c r="J92" t="s">
        <v>74</v>
      </c>
      <c r="K92" t="s">
        <v>75</v>
      </c>
      <c r="L92" t="s">
        <v>297</v>
      </c>
      <c r="M92">
        <v>0.37</v>
      </c>
      <c r="N92" t="s">
        <v>34</v>
      </c>
      <c r="O92" t="s">
        <v>61</v>
      </c>
      <c r="P92" t="s">
        <v>298</v>
      </c>
      <c r="Q92" t="s">
        <v>299</v>
      </c>
      <c r="R92">
        <v>89115</v>
      </c>
      <c r="S92" s="1">
        <v>42011</v>
      </c>
      <c r="T92" s="1">
        <v>42012</v>
      </c>
      <c r="U92">
        <v>-246.92616000000001</v>
      </c>
      <c r="V92">
        <v>12</v>
      </c>
      <c r="W92">
        <v>192.33</v>
      </c>
      <c r="X92">
        <v>91575</v>
      </c>
      <c r="Y92">
        <f>cleaneddata[[#This Row],[Unit Price]]-cleaneddata[[#This Row],[Discount]]</f>
        <v>15.91</v>
      </c>
      <c r="Z92" t="str">
        <f>_xlfn.IFS(cleaneddata[[#This Row],[Region]]="Central","Chris",cleaneddata[[#This Row],[Region]]="East","Erin",cleaneddata[[#This Row],[Region]]="South","Sam",cleaneddata[[#This Row],[Region]]="West","William")</f>
        <v>William</v>
      </c>
    </row>
    <row r="93" spans="1:26" x14ac:dyDescent="0.3">
      <c r="A93">
        <v>2630</v>
      </c>
      <c r="B93" t="s">
        <v>207</v>
      </c>
      <c r="C93" t="s">
        <v>39</v>
      </c>
      <c r="D93">
        <v>7.0000000000000007E-2</v>
      </c>
      <c r="E93">
        <v>65.989999999999995</v>
      </c>
      <c r="F93">
        <v>5.99</v>
      </c>
      <c r="G93" t="s">
        <v>40</v>
      </c>
      <c r="H93" t="s">
        <v>29</v>
      </c>
      <c r="I93" t="s">
        <v>42</v>
      </c>
      <c r="J93" t="s">
        <v>137</v>
      </c>
      <c r="K93" t="s">
        <v>75</v>
      </c>
      <c r="L93" t="s">
        <v>300</v>
      </c>
      <c r="M93">
        <v>0.57999999999999996</v>
      </c>
      <c r="N93" t="s">
        <v>34</v>
      </c>
      <c r="O93" t="s">
        <v>54</v>
      </c>
      <c r="P93" t="s">
        <v>209</v>
      </c>
      <c r="Q93" t="s">
        <v>210</v>
      </c>
      <c r="R93">
        <v>73071</v>
      </c>
      <c r="S93" s="1">
        <v>42011</v>
      </c>
      <c r="T93" s="1">
        <v>42012</v>
      </c>
      <c r="U93">
        <v>-139.18256</v>
      </c>
      <c r="V93">
        <v>3</v>
      </c>
      <c r="W93">
        <v>165.71</v>
      </c>
      <c r="X93">
        <v>85915</v>
      </c>
      <c r="Y93">
        <f>cleaneddata[[#This Row],[Unit Price]]-cleaneddata[[#This Row],[Discount]]</f>
        <v>65.92</v>
      </c>
      <c r="Z93" t="str">
        <f>_xlfn.IFS(cleaneddata[[#This Row],[Region]]="Central","Chris",cleaneddata[[#This Row],[Region]]="East","Erin",cleaneddata[[#This Row],[Region]]="South","Sam",cleaneddata[[#This Row],[Region]]="West","William")</f>
        <v>Chris</v>
      </c>
    </row>
    <row r="94" spans="1:26" x14ac:dyDescent="0.3">
      <c r="A94">
        <v>1781</v>
      </c>
      <c r="B94" t="s">
        <v>301</v>
      </c>
      <c r="C94" t="s">
        <v>49</v>
      </c>
      <c r="D94">
        <v>0.03</v>
      </c>
      <c r="E94">
        <v>5.08</v>
      </c>
      <c r="F94">
        <v>2.0299999999999998</v>
      </c>
      <c r="G94" t="s">
        <v>40</v>
      </c>
      <c r="H94" t="s">
        <v>73</v>
      </c>
      <c r="I94" t="s">
        <v>30</v>
      </c>
      <c r="J94" t="s">
        <v>128</v>
      </c>
      <c r="K94" t="s">
        <v>52</v>
      </c>
      <c r="L94" t="s">
        <v>302</v>
      </c>
      <c r="M94">
        <v>0.51</v>
      </c>
      <c r="N94" t="s">
        <v>34</v>
      </c>
      <c r="O94" t="s">
        <v>61</v>
      </c>
      <c r="P94" t="s">
        <v>92</v>
      </c>
      <c r="Q94" t="s">
        <v>303</v>
      </c>
      <c r="R94">
        <v>94070</v>
      </c>
      <c r="S94" s="1">
        <v>42011</v>
      </c>
      <c r="T94" s="1">
        <v>42016</v>
      </c>
      <c r="U94">
        <v>15.1524</v>
      </c>
      <c r="V94">
        <v>4</v>
      </c>
      <c r="W94">
        <v>21.96</v>
      </c>
      <c r="X94">
        <v>89858</v>
      </c>
      <c r="Y94">
        <f>cleaneddata[[#This Row],[Unit Price]]-cleaneddata[[#This Row],[Discount]]</f>
        <v>5.05</v>
      </c>
      <c r="Z94" t="str">
        <f>_xlfn.IFS(cleaneddata[[#This Row],[Region]]="Central","Chris",cleaneddata[[#This Row],[Region]]="East","Erin",cleaneddata[[#This Row],[Region]]="South","Sam",cleaneddata[[#This Row],[Region]]="West","William")</f>
        <v>William</v>
      </c>
    </row>
    <row r="95" spans="1:26" x14ac:dyDescent="0.3">
      <c r="A95">
        <v>3123</v>
      </c>
      <c r="B95" t="s">
        <v>304</v>
      </c>
      <c r="C95" t="s">
        <v>49</v>
      </c>
      <c r="D95">
        <v>0.02</v>
      </c>
      <c r="E95">
        <v>7.1</v>
      </c>
      <c r="F95">
        <v>6.05</v>
      </c>
      <c r="G95" t="s">
        <v>40</v>
      </c>
      <c r="H95" t="s">
        <v>73</v>
      </c>
      <c r="I95" t="s">
        <v>50</v>
      </c>
      <c r="J95" t="s">
        <v>74</v>
      </c>
      <c r="K95" t="s">
        <v>75</v>
      </c>
      <c r="L95" t="s">
        <v>253</v>
      </c>
      <c r="M95">
        <v>0.39</v>
      </c>
      <c r="N95" t="s">
        <v>34</v>
      </c>
      <c r="O95" t="s">
        <v>54</v>
      </c>
      <c r="P95" t="s">
        <v>105</v>
      </c>
      <c r="Q95" t="s">
        <v>305</v>
      </c>
      <c r="R95">
        <v>60160</v>
      </c>
      <c r="S95" s="1">
        <v>42011</v>
      </c>
      <c r="T95" s="1">
        <v>42013</v>
      </c>
      <c r="U95">
        <v>-48.875</v>
      </c>
      <c r="V95">
        <v>8</v>
      </c>
      <c r="W95">
        <v>61.5</v>
      </c>
      <c r="X95">
        <v>87287</v>
      </c>
      <c r="Y95">
        <f>cleaneddata[[#This Row],[Unit Price]]-cleaneddata[[#This Row],[Discount]]</f>
        <v>7.08</v>
      </c>
      <c r="Z95" t="str">
        <f>_xlfn.IFS(cleaneddata[[#This Row],[Region]]="Central","Chris",cleaneddata[[#This Row],[Region]]="East","Erin",cleaneddata[[#This Row],[Region]]="South","Sam",cleaneddata[[#This Row],[Region]]="West","William")</f>
        <v>Chris</v>
      </c>
    </row>
    <row r="96" spans="1:26" x14ac:dyDescent="0.3">
      <c r="A96">
        <v>3303</v>
      </c>
      <c r="B96" t="s">
        <v>306</v>
      </c>
      <c r="C96" t="s">
        <v>49</v>
      </c>
      <c r="D96">
        <v>0.04</v>
      </c>
      <c r="E96">
        <v>33.89</v>
      </c>
      <c r="F96">
        <v>5.0999999999999996</v>
      </c>
      <c r="G96" t="s">
        <v>40</v>
      </c>
      <c r="H96" t="s">
        <v>73</v>
      </c>
      <c r="I96" t="s">
        <v>50</v>
      </c>
      <c r="J96" t="s">
        <v>80</v>
      </c>
      <c r="K96" t="s">
        <v>75</v>
      </c>
      <c r="L96" t="s">
        <v>307</v>
      </c>
      <c r="M96">
        <v>0.6</v>
      </c>
      <c r="N96" t="s">
        <v>34</v>
      </c>
      <c r="O96" t="s">
        <v>35</v>
      </c>
      <c r="P96" t="s">
        <v>125</v>
      </c>
      <c r="Q96" t="s">
        <v>308</v>
      </c>
      <c r="R96">
        <v>33461</v>
      </c>
      <c r="S96" s="1">
        <v>42011</v>
      </c>
      <c r="T96" s="1">
        <v>42016</v>
      </c>
      <c r="U96">
        <v>68.676000000000002</v>
      </c>
      <c r="V96">
        <v>6</v>
      </c>
      <c r="W96">
        <v>200.64</v>
      </c>
      <c r="X96">
        <v>87795</v>
      </c>
      <c r="Y96">
        <f>cleaneddata[[#This Row],[Unit Price]]-cleaneddata[[#This Row],[Discount]]</f>
        <v>33.85</v>
      </c>
      <c r="Z96" t="str">
        <f>_xlfn.IFS(cleaneddata[[#This Row],[Region]]="Central","Chris",cleaneddata[[#This Row],[Region]]="East","Erin",cleaneddata[[#This Row],[Region]]="South","Sam",cleaneddata[[#This Row],[Region]]="West","William")</f>
        <v>Sam</v>
      </c>
    </row>
    <row r="97" spans="1:26" x14ac:dyDescent="0.3">
      <c r="A97">
        <v>1367</v>
      </c>
      <c r="B97" t="s">
        <v>309</v>
      </c>
      <c r="C97" t="s">
        <v>118</v>
      </c>
      <c r="D97">
        <v>0.03</v>
      </c>
      <c r="E97">
        <v>73.98</v>
      </c>
      <c r="F97">
        <v>14.52</v>
      </c>
      <c r="G97" t="s">
        <v>40</v>
      </c>
      <c r="H97" t="s">
        <v>41</v>
      </c>
      <c r="I97" t="s">
        <v>42</v>
      </c>
      <c r="J97" t="s">
        <v>43</v>
      </c>
      <c r="K97" t="s">
        <v>75</v>
      </c>
      <c r="L97" t="s">
        <v>310</v>
      </c>
      <c r="M97">
        <v>0.65</v>
      </c>
      <c r="N97" t="s">
        <v>34</v>
      </c>
      <c r="O97" t="s">
        <v>54</v>
      </c>
      <c r="P97" t="s">
        <v>189</v>
      </c>
      <c r="Q97" t="s">
        <v>311</v>
      </c>
      <c r="R97">
        <v>79424</v>
      </c>
      <c r="S97" s="1">
        <v>42011</v>
      </c>
      <c r="T97" s="1">
        <v>42014</v>
      </c>
      <c r="U97">
        <v>-326.23160000000001</v>
      </c>
      <c r="V97">
        <v>1</v>
      </c>
      <c r="W97">
        <v>79.02</v>
      </c>
      <c r="X97">
        <v>90513</v>
      </c>
      <c r="Y97">
        <f>cleaneddata[[#This Row],[Unit Price]]-cleaneddata[[#This Row],[Discount]]</f>
        <v>73.95</v>
      </c>
      <c r="Z97" t="str">
        <f>_xlfn.IFS(cleaneddata[[#This Row],[Region]]="Central","Chris",cleaneddata[[#This Row],[Region]]="East","Erin",cleaneddata[[#This Row],[Region]]="South","Sam",cleaneddata[[#This Row],[Region]]="West","William")</f>
        <v>Chris</v>
      </c>
    </row>
    <row r="98" spans="1:26" x14ac:dyDescent="0.3">
      <c r="A98">
        <v>1606</v>
      </c>
      <c r="B98" t="s">
        <v>312</v>
      </c>
      <c r="C98" t="s">
        <v>118</v>
      </c>
      <c r="D98">
        <v>0.05</v>
      </c>
      <c r="E98">
        <v>1.98</v>
      </c>
      <c r="F98">
        <v>4.7699999999999996</v>
      </c>
      <c r="G98" t="s">
        <v>40</v>
      </c>
      <c r="H98" t="s">
        <v>73</v>
      </c>
      <c r="I98" t="s">
        <v>50</v>
      </c>
      <c r="J98" t="s">
        <v>74</v>
      </c>
      <c r="K98" t="s">
        <v>75</v>
      </c>
      <c r="L98" t="s">
        <v>313</v>
      </c>
      <c r="M98">
        <v>0.4</v>
      </c>
      <c r="N98" t="s">
        <v>34</v>
      </c>
      <c r="O98" t="s">
        <v>113</v>
      </c>
      <c r="P98" t="s">
        <v>114</v>
      </c>
      <c r="Q98" t="s">
        <v>314</v>
      </c>
      <c r="R98">
        <v>11010</v>
      </c>
      <c r="S98" s="1">
        <v>42011</v>
      </c>
      <c r="T98" s="1">
        <v>42012</v>
      </c>
      <c r="U98">
        <v>-14.359819999999999</v>
      </c>
      <c r="V98">
        <v>1</v>
      </c>
      <c r="W98">
        <v>3.53</v>
      </c>
      <c r="X98">
        <v>87993</v>
      </c>
      <c r="Y98">
        <f>cleaneddata[[#This Row],[Unit Price]]-cleaneddata[[#This Row],[Discount]]</f>
        <v>1.93</v>
      </c>
      <c r="Z98" t="str">
        <f>_xlfn.IFS(cleaneddata[[#This Row],[Region]]="Central","Chris",cleaneddata[[#This Row],[Region]]="East","Erin",cleaneddata[[#This Row],[Region]]="South","Sam",cleaneddata[[#This Row],[Region]]="West","William")</f>
        <v>Erin</v>
      </c>
    </row>
    <row r="99" spans="1:26" x14ac:dyDescent="0.3">
      <c r="A99">
        <v>1606</v>
      </c>
      <c r="B99" t="s">
        <v>312</v>
      </c>
      <c r="C99" t="s">
        <v>118</v>
      </c>
      <c r="D99">
        <v>7.0000000000000007E-2</v>
      </c>
      <c r="E99">
        <v>699.99</v>
      </c>
      <c r="F99">
        <v>24.49</v>
      </c>
      <c r="G99" t="s">
        <v>89</v>
      </c>
      <c r="H99" t="s">
        <v>73</v>
      </c>
      <c r="I99" t="s">
        <v>42</v>
      </c>
      <c r="J99" t="s">
        <v>65</v>
      </c>
      <c r="K99" t="s">
        <v>66</v>
      </c>
      <c r="L99" t="s">
        <v>315</v>
      </c>
      <c r="M99">
        <v>0.41</v>
      </c>
      <c r="N99" t="s">
        <v>34</v>
      </c>
      <c r="O99" t="s">
        <v>113</v>
      </c>
      <c r="P99" t="s">
        <v>114</v>
      </c>
      <c r="Q99" t="s">
        <v>314</v>
      </c>
      <c r="R99">
        <v>11010</v>
      </c>
      <c r="S99" s="1">
        <v>42011</v>
      </c>
      <c r="T99" s="1">
        <v>42012</v>
      </c>
      <c r="U99">
        <v>-2870.2775999999999</v>
      </c>
      <c r="V99">
        <v>1</v>
      </c>
      <c r="W99">
        <v>706.56</v>
      </c>
      <c r="X99">
        <v>87993</v>
      </c>
      <c r="Y99">
        <f>cleaneddata[[#This Row],[Unit Price]]-cleaneddata[[#This Row],[Discount]]</f>
        <v>699.92</v>
      </c>
      <c r="Z99" t="str">
        <f>_xlfn.IFS(cleaneddata[[#This Row],[Region]]="Central","Chris",cleaneddata[[#This Row],[Region]]="East","Erin",cleaneddata[[#This Row],[Region]]="South","Sam",cleaneddata[[#This Row],[Region]]="West","William")</f>
        <v>Erin</v>
      </c>
    </row>
    <row r="100" spans="1:26" x14ac:dyDescent="0.3">
      <c r="A100">
        <v>1606</v>
      </c>
      <c r="B100" t="s">
        <v>312</v>
      </c>
      <c r="C100" t="s">
        <v>118</v>
      </c>
      <c r="D100">
        <v>7.0000000000000007E-2</v>
      </c>
      <c r="E100">
        <v>6783.02</v>
      </c>
      <c r="F100">
        <v>24.49</v>
      </c>
      <c r="G100" t="s">
        <v>40</v>
      </c>
      <c r="H100" t="s">
        <v>73</v>
      </c>
      <c r="I100" t="s">
        <v>42</v>
      </c>
      <c r="J100" t="s">
        <v>58</v>
      </c>
      <c r="K100" t="s">
        <v>66</v>
      </c>
      <c r="L100" t="s">
        <v>316</v>
      </c>
      <c r="M100">
        <v>0.39</v>
      </c>
      <c r="N100" t="s">
        <v>34</v>
      </c>
      <c r="O100" t="s">
        <v>113</v>
      </c>
      <c r="P100" t="s">
        <v>114</v>
      </c>
      <c r="Q100" t="s">
        <v>314</v>
      </c>
      <c r="R100">
        <v>11010</v>
      </c>
      <c r="S100" s="1">
        <v>42011</v>
      </c>
      <c r="T100" s="1">
        <v>42012</v>
      </c>
      <c r="U100">
        <v>77.983599999999996</v>
      </c>
      <c r="V100">
        <v>2</v>
      </c>
      <c r="W100">
        <v>13121.07</v>
      </c>
      <c r="X100">
        <v>87993</v>
      </c>
      <c r="Y100">
        <f>cleaneddata[[#This Row],[Unit Price]]-cleaneddata[[#This Row],[Discount]]</f>
        <v>6782.9500000000007</v>
      </c>
      <c r="Z100" t="str">
        <f>_xlfn.IFS(cleaneddata[[#This Row],[Region]]="Central","Chris",cleaneddata[[#This Row],[Region]]="East","Erin",cleaneddata[[#This Row],[Region]]="South","Sam",cleaneddata[[#This Row],[Region]]="West","William")</f>
        <v>Erin</v>
      </c>
    </row>
    <row r="101" spans="1:26" x14ac:dyDescent="0.3">
      <c r="A101">
        <v>3076</v>
      </c>
      <c r="B101" t="s">
        <v>317</v>
      </c>
      <c r="C101" t="s">
        <v>118</v>
      </c>
      <c r="D101">
        <v>0</v>
      </c>
      <c r="E101">
        <v>137.47999999999999</v>
      </c>
      <c r="F101">
        <v>32.18</v>
      </c>
      <c r="G101" t="s">
        <v>28</v>
      </c>
      <c r="H101" t="s">
        <v>29</v>
      </c>
      <c r="I101" t="s">
        <v>30</v>
      </c>
      <c r="J101" t="s">
        <v>119</v>
      </c>
      <c r="K101" t="s">
        <v>32</v>
      </c>
      <c r="L101" t="s">
        <v>318</v>
      </c>
      <c r="M101">
        <v>0.78</v>
      </c>
      <c r="N101" t="s">
        <v>34</v>
      </c>
      <c r="O101" t="s">
        <v>113</v>
      </c>
      <c r="P101" t="s">
        <v>319</v>
      </c>
      <c r="Q101" t="s">
        <v>320</v>
      </c>
      <c r="R101">
        <v>44224</v>
      </c>
      <c r="S101" s="1">
        <v>42011</v>
      </c>
      <c r="T101" s="1">
        <v>42012</v>
      </c>
      <c r="U101">
        <v>-203.27</v>
      </c>
      <c r="V101">
        <v>2</v>
      </c>
      <c r="W101">
        <v>296.75</v>
      </c>
      <c r="X101">
        <v>88241</v>
      </c>
      <c r="Y101">
        <f>cleaneddata[[#This Row],[Unit Price]]-cleaneddata[[#This Row],[Discount]]</f>
        <v>137.47999999999999</v>
      </c>
      <c r="Z101" t="str">
        <f>_xlfn.IFS(cleaneddata[[#This Row],[Region]]="Central","Chris",cleaneddata[[#This Row],[Region]]="East","Erin",cleaneddata[[#This Row],[Region]]="South","Sam",cleaneddata[[#This Row],[Region]]="West","William")</f>
        <v>Erin</v>
      </c>
    </row>
    <row r="102" spans="1:26" x14ac:dyDescent="0.3">
      <c r="A102">
        <v>3079</v>
      </c>
      <c r="B102" t="s">
        <v>321</v>
      </c>
      <c r="C102" t="s">
        <v>118</v>
      </c>
      <c r="D102">
        <v>0</v>
      </c>
      <c r="E102">
        <v>137.47999999999999</v>
      </c>
      <c r="F102">
        <v>32.18</v>
      </c>
      <c r="G102" t="s">
        <v>28</v>
      </c>
      <c r="H102" t="s">
        <v>29</v>
      </c>
      <c r="I102" t="s">
        <v>30</v>
      </c>
      <c r="J102" t="s">
        <v>119</v>
      </c>
      <c r="K102" t="s">
        <v>32</v>
      </c>
      <c r="L102" t="s">
        <v>318</v>
      </c>
      <c r="M102">
        <v>0.78</v>
      </c>
      <c r="N102" t="s">
        <v>34</v>
      </c>
      <c r="O102" t="s">
        <v>113</v>
      </c>
      <c r="P102" t="s">
        <v>322</v>
      </c>
      <c r="Q102" t="s">
        <v>323</v>
      </c>
      <c r="R102">
        <v>19112</v>
      </c>
      <c r="S102" s="1">
        <v>42011</v>
      </c>
      <c r="T102" s="1">
        <v>42012</v>
      </c>
      <c r="U102">
        <v>-203.27</v>
      </c>
      <c r="V102">
        <v>10</v>
      </c>
      <c r="W102">
        <v>1483.76</v>
      </c>
      <c r="X102">
        <v>12480</v>
      </c>
      <c r="Y102">
        <f>cleaneddata[[#This Row],[Unit Price]]-cleaneddata[[#This Row],[Discount]]</f>
        <v>137.47999999999999</v>
      </c>
      <c r="Z102" t="str">
        <f>_xlfn.IFS(cleaneddata[[#This Row],[Region]]="Central","Chris",cleaneddata[[#This Row],[Region]]="East","Erin",cleaneddata[[#This Row],[Region]]="South","Sam",cleaneddata[[#This Row],[Region]]="West","William")</f>
        <v>Erin</v>
      </c>
    </row>
    <row r="103" spans="1:26" x14ac:dyDescent="0.3">
      <c r="A103">
        <v>2868</v>
      </c>
      <c r="B103" t="s">
        <v>324</v>
      </c>
      <c r="C103" t="s">
        <v>39</v>
      </c>
      <c r="D103">
        <v>0.03</v>
      </c>
      <c r="E103">
        <v>896.99</v>
      </c>
      <c r="F103">
        <v>19.989999999999998</v>
      </c>
      <c r="G103" t="s">
        <v>40</v>
      </c>
      <c r="H103" t="s">
        <v>96</v>
      </c>
      <c r="I103" t="s">
        <v>50</v>
      </c>
      <c r="J103" t="s">
        <v>74</v>
      </c>
      <c r="K103" t="s">
        <v>75</v>
      </c>
      <c r="L103" t="s">
        <v>325</v>
      </c>
      <c r="M103">
        <v>0.38</v>
      </c>
      <c r="N103" t="s">
        <v>34</v>
      </c>
      <c r="O103" t="s">
        <v>61</v>
      </c>
      <c r="P103" t="s">
        <v>68</v>
      </c>
      <c r="Q103" t="s">
        <v>326</v>
      </c>
      <c r="R103">
        <v>98026</v>
      </c>
      <c r="S103" s="1">
        <v>42012</v>
      </c>
      <c r="T103" s="1">
        <v>42014</v>
      </c>
      <c r="U103">
        <v>3602.1311999999998</v>
      </c>
      <c r="V103">
        <v>6</v>
      </c>
      <c r="W103">
        <v>5220.4799999999996</v>
      </c>
      <c r="X103">
        <v>85826</v>
      </c>
      <c r="Y103">
        <f>cleaneddata[[#This Row],[Unit Price]]-cleaneddata[[#This Row],[Discount]]</f>
        <v>896.96</v>
      </c>
      <c r="Z103" t="str">
        <f>_xlfn.IFS(cleaneddata[[#This Row],[Region]]="Central","Chris",cleaneddata[[#This Row],[Region]]="East","Erin",cleaneddata[[#This Row],[Region]]="South","Sam",cleaneddata[[#This Row],[Region]]="West","William")</f>
        <v>William</v>
      </c>
    </row>
    <row r="104" spans="1:26" x14ac:dyDescent="0.3">
      <c r="A104">
        <v>2908</v>
      </c>
      <c r="B104" t="s">
        <v>327</v>
      </c>
      <c r="C104" t="s">
        <v>39</v>
      </c>
      <c r="D104">
        <v>7.0000000000000007E-2</v>
      </c>
      <c r="E104">
        <v>4.13</v>
      </c>
      <c r="F104">
        <v>0.99</v>
      </c>
      <c r="G104" t="s">
        <v>40</v>
      </c>
      <c r="H104" t="s">
        <v>73</v>
      </c>
      <c r="I104" t="s">
        <v>50</v>
      </c>
      <c r="J104" t="s">
        <v>154</v>
      </c>
      <c r="K104" t="s">
        <v>75</v>
      </c>
      <c r="L104" t="s">
        <v>328</v>
      </c>
      <c r="M104">
        <v>0.39</v>
      </c>
      <c r="N104" t="s">
        <v>34</v>
      </c>
      <c r="O104" t="s">
        <v>113</v>
      </c>
      <c r="P104" t="s">
        <v>319</v>
      </c>
      <c r="Q104" t="s">
        <v>329</v>
      </c>
      <c r="R104">
        <v>44125</v>
      </c>
      <c r="S104" s="1">
        <v>42012</v>
      </c>
      <c r="T104" s="1">
        <v>42012</v>
      </c>
      <c r="U104">
        <v>10.959199999999999</v>
      </c>
      <c r="V104">
        <v>4</v>
      </c>
      <c r="W104">
        <v>16.07</v>
      </c>
      <c r="X104">
        <v>88156</v>
      </c>
      <c r="Y104">
        <f>cleaneddata[[#This Row],[Unit Price]]-cleaneddata[[#This Row],[Discount]]</f>
        <v>4.0599999999999996</v>
      </c>
      <c r="Z104" t="str">
        <f>_xlfn.IFS(cleaneddata[[#This Row],[Region]]="Central","Chris",cleaneddata[[#This Row],[Region]]="East","Erin",cleaneddata[[#This Row],[Region]]="South","Sam",cleaneddata[[#This Row],[Region]]="West","William")</f>
        <v>Erin</v>
      </c>
    </row>
    <row r="105" spans="1:26" x14ac:dyDescent="0.3">
      <c r="A105">
        <v>2908</v>
      </c>
      <c r="B105" t="s">
        <v>327</v>
      </c>
      <c r="C105" t="s">
        <v>39</v>
      </c>
      <c r="D105">
        <v>0.03</v>
      </c>
      <c r="E105">
        <v>22.72</v>
      </c>
      <c r="F105">
        <v>8.99</v>
      </c>
      <c r="G105" t="s">
        <v>40</v>
      </c>
      <c r="H105" t="s">
        <v>73</v>
      </c>
      <c r="I105" t="s">
        <v>30</v>
      </c>
      <c r="J105" t="s">
        <v>128</v>
      </c>
      <c r="K105" t="s">
        <v>44</v>
      </c>
      <c r="L105" t="s">
        <v>330</v>
      </c>
      <c r="M105">
        <v>0.44</v>
      </c>
      <c r="N105" t="s">
        <v>34</v>
      </c>
      <c r="O105" t="s">
        <v>113</v>
      </c>
      <c r="P105" t="s">
        <v>319</v>
      </c>
      <c r="Q105" t="s">
        <v>329</v>
      </c>
      <c r="R105">
        <v>44125</v>
      </c>
      <c r="S105" s="1">
        <v>42012</v>
      </c>
      <c r="T105" s="1">
        <v>42012</v>
      </c>
      <c r="U105">
        <v>17.429400000000001</v>
      </c>
      <c r="V105">
        <v>1</v>
      </c>
      <c r="W105">
        <v>25.26</v>
      </c>
      <c r="X105">
        <v>88156</v>
      </c>
      <c r="Y105">
        <f>cleaneddata[[#This Row],[Unit Price]]-cleaneddata[[#This Row],[Discount]]</f>
        <v>22.689999999999998</v>
      </c>
      <c r="Z105" t="str">
        <f>_xlfn.IFS(cleaneddata[[#This Row],[Region]]="Central","Chris",cleaneddata[[#This Row],[Region]]="East","Erin",cleaneddata[[#This Row],[Region]]="South","Sam",cleaneddata[[#This Row],[Region]]="West","William")</f>
        <v>Erin</v>
      </c>
    </row>
    <row r="106" spans="1:26" x14ac:dyDescent="0.3">
      <c r="A106">
        <v>2508</v>
      </c>
      <c r="B106" t="s">
        <v>331</v>
      </c>
      <c r="C106" t="s">
        <v>49</v>
      </c>
      <c r="D106">
        <v>0.02</v>
      </c>
      <c r="E106">
        <v>5.81</v>
      </c>
      <c r="F106">
        <v>8.49</v>
      </c>
      <c r="G106" t="s">
        <v>40</v>
      </c>
      <c r="H106" t="s">
        <v>73</v>
      </c>
      <c r="I106" t="s">
        <v>50</v>
      </c>
      <c r="J106" t="s">
        <v>74</v>
      </c>
      <c r="K106" t="s">
        <v>75</v>
      </c>
      <c r="L106" t="s">
        <v>332</v>
      </c>
      <c r="M106">
        <v>0.39</v>
      </c>
      <c r="N106" t="s">
        <v>34</v>
      </c>
      <c r="O106" t="s">
        <v>113</v>
      </c>
      <c r="P106" t="s">
        <v>333</v>
      </c>
      <c r="Q106" t="s">
        <v>334</v>
      </c>
      <c r="R106">
        <v>4073</v>
      </c>
      <c r="S106" s="1">
        <v>42012</v>
      </c>
      <c r="T106" s="1">
        <v>42016</v>
      </c>
      <c r="U106">
        <v>-137.494</v>
      </c>
      <c r="V106">
        <v>7</v>
      </c>
      <c r="W106">
        <v>42.44</v>
      </c>
      <c r="X106">
        <v>87031</v>
      </c>
      <c r="Y106">
        <f>cleaneddata[[#This Row],[Unit Price]]-cleaneddata[[#This Row],[Discount]]</f>
        <v>5.79</v>
      </c>
      <c r="Z106" t="str">
        <f>_xlfn.IFS(cleaneddata[[#This Row],[Region]]="Central","Chris",cleaneddata[[#This Row],[Region]]="East","Erin",cleaneddata[[#This Row],[Region]]="South","Sam",cleaneddata[[#This Row],[Region]]="West","William")</f>
        <v>Erin</v>
      </c>
    </row>
    <row r="107" spans="1:26" x14ac:dyDescent="0.3">
      <c r="A107">
        <v>2099</v>
      </c>
      <c r="B107" t="s">
        <v>335</v>
      </c>
      <c r="C107" t="s">
        <v>72</v>
      </c>
      <c r="D107">
        <v>7.0000000000000007E-2</v>
      </c>
      <c r="E107">
        <v>14.56</v>
      </c>
      <c r="F107">
        <v>3.5</v>
      </c>
      <c r="G107" t="s">
        <v>40</v>
      </c>
      <c r="H107" t="s">
        <v>73</v>
      </c>
      <c r="I107" t="s">
        <v>50</v>
      </c>
      <c r="J107" t="s">
        <v>97</v>
      </c>
      <c r="K107" t="s">
        <v>75</v>
      </c>
      <c r="L107" t="s">
        <v>336</v>
      </c>
      <c r="M107">
        <v>0.57999999999999996</v>
      </c>
      <c r="N107" t="s">
        <v>34</v>
      </c>
      <c r="O107" t="s">
        <v>35</v>
      </c>
      <c r="P107" t="s">
        <v>273</v>
      </c>
      <c r="Q107" t="s">
        <v>337</v>
      </c>
      <c r="R107">
        <v>29577</v>
      </c>
      <c r="S107" s="1">
        <v>42012</v>
      </c>
      <c r="T107" s="1">
        <v>42013</v>
      </c>
      <c r="U107">
        <v>-45.527999999999999</v>
      </c>
      <c r="V107">
        <v>6</v>
      </c>
      <c r="W107">
        <v>84.59</v>
      </c>
      <c r="X107">
        <v>87888</v>
      </c>
      <c r="Y107">
        <f>cleaneddata[[#This Row],[Unit Price]]-cleaneddata[[#This Row],[Discount]]</f>
        <v>14.49</v>
      </c>
      <c r="Z107" t="str">
        <f>_xlfn.IFS(cleaneddata[[#This Row],[Region]]="Central","Chris",cleaneddata[[#This Row],[Region]]="East","Erin",cleaneddata[[#This Row],[Region]]="South","Sam",cleaneddata[[#This Row],[Region]]="West","William")</f>
        <v>Sam</v>
      </c>
    </row>
    <row r="108" spans="1:26" x14ac:dyDescent="0.3">
      <c r="A108">
        <v>806</v>
      </c>
      <c r="B108" t="s">
        <v>338</v>
      </c>
      <c r="C108" t="s">
        <v>27</v>
      </c>
      <c r="D108">
        <v>0.06</v>
      </c>
      <c r="E108">
        <v>179.99</v>
      </c>
      <c r="F108">
        <v>13.99</v>
      </c>
      <c r="G108" t="s">
        <v>89</v>
      </c>
      <c r="H108" t="s">
        <v>29</v>
      </c>
      <c r="I108" t="s">
        <v>42</v>
      </c>
      <c r="J108" t="s">
        <v>137</v>
      </c>
      <c r="K108" t="s">
        <v>146</v>
      </c>
      <c r="L108" t="s">
        <v>339</v>
      </c>
      <c r="M108">
        <v>0.56999999999999995</v>
      </c>
      <c r="N108" t="s">
        <v>34</v>
      </c>
      <c r="O108" t="s">
        <v>35</v>
      </c>
      <c r="P108" t="s">
        <v>125</v>
      </c>
      <c r="Q108" t="s">
        <v>130</v>
      </c>
      <c r="R108">
        <v>33132</v>
      </c>
      <c r="S108" s="1">
        <v>42013</v>
      </c>
      <c r="T108" s="1">
        <v>42015</v>
      </c>
      <c r="U108">
        <v>1220.03784</v>
      </c>
      <c r="V108">
        <v>54</v>
      </c>
      <c r="W108">
        <v>8332.91</v>
      </c>
      <c r="X108">
        <v>40547</v>
      </c>
      <c r="Y108">
        <f>cleaneddata[[#This Row],[Unit Price]]-cleaneddata[[#This Row],[Discount]]</f>
        <v>179.93</v>
      </c>
      <c r="Z108" t="str">
        <f>_xlfn.IFS(cleaneddata[[#This Row],[Region]]="Central","Chris",cleaneddata[[#This Row],[Region]]="East","Erin",cleaneddata[[#This Row],[Region]]="South","Sam",cleaneddata[[#This Row],[Region]]="West","William")</f>
        <v>Sam</v>
      </c>
    </row>
    <row r="109" spans="1:26" x14ac:dyDescent="0.3">
      <c r="A109">
        <v>1527</v>
      </c>
      <c r="B109" t="s">
        <v>340</v>
      </c>
      <c r="C109" t="s">
        <v>27</v>
      </c>
      <c r="D109">
        <v>0.03</v>
      </c>
      <c r="E109">
        <v>30.98</v>
      </c>
      <c r="F109">
        <v>8.99</v>
      </c>
      <c r="G109" t="s">
        <v>89</v>
      </c>
      <c r="H109" t="s">
        <v>29</v>
      </c>
      <c r="I109" t="s">
        <v>50</v>
      </c>
      <c r="J109" t="s">
        <v>51</v>
      </c>
      <c r="K109" t="s">
        <v>44</v>
      </c>
      <c r="L109" t="s">
        <v>341</v>
      </c>
      <c r="M109">
        <v>0.57999999999999996</v>
      </c>
      <c r="N109" t="s">
        <v>34</v>
      </c>
      <c r="O109" t="s">
        <v>35</v>
      </c>
      <c r="P109" t="s">
        <v>166</v>
      </c>
      <c r="Q109" t="s">
        <v>342</v>
      </c>
      <c r="R109">
        <v>35601</v>
      </c>
      <c r="S109" s="1">
        <v>42013</v>
      </c>
      <c r="T109" s="1">
        <v>42015</v>
      </c>
      <c r="U109">
        <v>0.51</v>
      </c>
      <c r="V109">
        <v>5</v>
      </c>
      <c r="W109">
        <v>162.38999999999999</v>
      </c>
      <c r="X109">
        <v>86813</v>
      </c>
      <c r="Y109">
        <f>cleaneddata[[#This Row],[Unit Price]]-cleaneddata[[#This Row],[Discount]]</f>
        <v>30.95</v>
      </c>
      <c r="Z109" t="str">
        <f>_xlfn.IFS(cleaneddata[[#This Row],[Region]]="Central","Chris",cleaneddata[[#This Row],[Region]]="East","Erin",cleaneddata[[#This Row],[Region]]="South","Sam",cleaneddata[[#This Row],[Region]]="West","William")</f>
        <v>Sam</v>
      </c>
    </row>
    <row r="110" spans="1:26" x14ac:dyDescent="0.3">
      <c r="A110">
        <v>1528</v>
      </c>
      <c r="B110" t="s">
        <v>343</v>
      </c>
      <c r="C110" t="s">
        <v>27</v>
      </c>
      <c r="D110">
        <v>0.01</v>
      </c>
      <c r="E110">
        <v>525.98</v>
      </c>
      <c r="F110">
        <v>19.989999999999998</v>
      </c>
      <c r="G110" t="s">
        <v>40</v>
      </c>
      <c r="H110" t="s">
        <v>29</v>
      </c>
      <c r="I110" t="s">
        <v>50</v>
      </c>
      <c r="J110" t="s">
        <v>74</v>
      </c>
      <c r="K110" t="s">
        <v>75</v>
      </c>
      <c r="L110" t="s">
        <v>344</v>
      </c>
      <c r="M110">
        <v>0.37</v>
      </c>
      <c r="N110" t="s">
        <v>34</v>
      </c>
      <c r="O110" t="s">
        <v>35</v>
      </c>
      <c r="P110" t="s">
        <v>99</v>
      </c>
      <c r="Q110" t="s">
        <v>345</v>
      </c>
      <c r="R110">
        <v>27288</v>
      </c>
      <c r="S110" s="1">
        <v>42013</v>
      </c>
      <c r="T110" s="1">
        <v>42015</v>
      </c>
      <c r="U110">
        <v>-161.92400000000001</v>
      </c>
      <c r="V110">
        <v>9</v>
      </c>
      <c r="W110">
        <v>4920.8100000000004</v>
      </c>
      <c r="X110">
        <v>86813</v>
      </c>
      <c r="Y110">
        <f>cleaneddata[[#This Row],[Unit Price]]-cleaneddata[[#This Row],[Discount]]</f>
        <v>525.97</v>
      </c>
      <c r="Z110" t="str">
        <f>_xlfn.IFS(cleaneddata[[#This Row],[Region]]="Central","Chris",cleaneddata[[#This Row],[Region]]="East","Erin",cleaneddata[[#This Row],[Region]]="South","Sam",cleaneddata[[#This Row],[Region]]="West","William")</f>
        <v>Sam</v>
      </c>
    </row>
    <row r="111" spans="1:26" x14ac:dyDescent="0.3">
      <c r="A111">
        <v>3017</v>
      </c>
      <c r="B111" t="s">
        <v>346</v>
      </c>
      <c r="C111" t="s">
        <v>27</v>
      </c>
      <c r="D111">
        <v>0.01</v>
      </c>
      <c r="E111">
        <v>5.58</v>
      </c>
      <c r="F111">
        <v>5.3</v>
      </c>
      <c r="G111" t="s">
        <v>40</v>
      </c>
      <c r="H111" t="s">
        <v>96</v>
      </c>
      <c r="I111" t="s">
        <v>50</v>
      </c>
      <c r="J111" t="s">
        <v>347</v>
      </c>
      <c r="K111" t="s">
        <v>75</v>
      </c>
      <c r="L111" t="s">
        <v>348</v>
      </c>
      <c r="M111">
        <v>0.35</v>
      </c>
      <c r="N111" t="s">
        <v>34</v>
      </c>
      <c r="O111" t="s">
        <v>61</v>
      </c>
      <c r="P111" t="s">
        <v>92</v>
      </c>
      <c r="Q111" t="s">
        <v>349</v>
      </c>
      <c r="R111">
        <v>92024</v>
      </c>
      <c r="S111" s="1">
        <v>42013</v>
      </c>
      <c r="T111" s="1">
        <v>42014</v>
      </c>
      <c r="U111">
        <v>-7.25</v>
      </c>
      <c r="V111">
        <v>1</v>
      </c>
      <c r="W111">
        <v>11.16</v>
      </c>
      <c r="X111">
        <v>89071</v>
      </c>
      <c r="Y111">
        <f>cleaneddata[[#This Row],[Unit Price]]-cleaneddata[[#This Row],[Discount]]</f>
        <v>5.57</v>
      </c>
      <c r="Z111" t="str">
        <f>_xlfn.IFS(cleaneddata[[#This Row],[Region]]="Central","Chris",cleaneddata[[#This Row],[Region]]="East","Erin",cleaneddata[[#This Row],[Region]]="South","Sam",cleaneddata[[#This Row],[Region]]="West","William")</f>
        <v>William</v>
      </c>
    </row>
    <row r="112" spans="1:26" x14ac:dyDescent="0.3">
      <c r="A112">
        <v>3017</v>
      </c>
      <c r="B112" t="s">
        <v>346</v>
      </c>
      <c r="C112" t="s">
        <v>27</v>
      </c>
      <c r="D112">
        <v>0.03</v>
      </c>
      <c r="E112">
        <v>3.98</v>
      </c>
      <c r="F112">
        <v>0.7</v>
      </c>
      <c r="G112" t="s">
        <v>40</v>
      </c>
      <c r="H112" t="s">
        <v>96</v>
      </c>
      <c r="I112" t="s">
        <v>50</v>
      </c>
      <c r="J112" t="s">
        <v>51</v>
      </c>
      <c r="K112" t="s">
        <v>52</v>
      </c>
      <c r="L112" t="s">
        <v>350</v>
      </c>
      <c r="M112">
        <v>0.52</v>
      </c>
      <c r="N112" t="s">
        <v>34</v>
      </c>
      <c r="O112" t="s">
        <v>61</v>
      </c>
      <c r="P112" t="s">
        <v>92</v>
      </c>
      <c r="Q112" t="s">
        <v>349</v>
      </c>
      <c r="R112">
        <v>92024</v>
      </c>
      <c r="S112" s="1">
        <v>42013</v>
      </c>
      <c r="T112" s="1">
        <v>42014</v>
      </c>
      <c r="U112">
        <v>31.201799999999999</v>
      </c>
      <c r="V112">
        <v>11</v>
      </c>
      <c r="W112">
        <v>45.22</v>
      </c>
      <c r="X112">
        <v>89071</v>
      </c>
      <c r="Y112">
        <f>cleaneddata[[#This Row],[Unit Price]]-cleaneddata[[#This Row],[Discount]]</f>
        <v>3.95</v>
      </c>
      <c r="Z112" t="str">
        <f>_xlfn.IFS(cleaneddata[[#This Row],[Region]]="Central","Chris",cleaneddata[[#This Row],[Region]]="East","Erin",cleaneddata[[#This Row],[Region]]="South","Sam",cleaneddata[[#This Row],[Region]]="West","William")</f>
        <v>William</v>
      </c>
    </row>
    <row r="113" spans="1:26" x14ac:dyDescent="0.3">
      <c r="A113">
        <v>833</v>
      </c>
      <c r="B113" t="s">
        <v>351</v>
      </c>
      <c r="C113" t="s">
        <v>39</v>
      </c>
      <c r="D113">
        <v>0</v>
      </c>
      <c r="E113">
        <v>11.66</v>
      </c>
      <c r="F113">
        <v>8.99</v>
      </c>
      <c r="G113" t="s">
        <v>89</v>
      </c>
      <c r="H113" t="s">
        <v>96</v>
      </c>
      <c r="I113" t="s">
        <v>50</v>
      </c>
      <c r="J113" t="s">
        <v>51</v>
      </c>
      <c r="K113" t="s">
        <v>44</v>
      </c>
      <c r="L113" t="s">
        <v>352</v>
      </c>
      <c r="M113">
        <v>0.59</v>
      </c>
      <c r="N113" t="s">
        <v>34</v>
      </c>
      <c r="O113" t="s">
        <v>61</v>
      </c>
      <c r="P113" t="s">
        <v>92</v>
      </c>
      <c r="Q113" t="s">
        <v>353</v>
      </c>
      <c r="R113">
        <v>95020</v>
      </c>
      <c r="S113" s="1">
        <v>42013</v>
      </c>
      <c r="T113" s="1">
        <v>42015</v>
      </c>
      <c r="U113">
        <v>-203.67</v>
      </c>
      <c r="V113">
        <v>11</v>
      </c>
      <c r="W113">
        <v>138.51</v>
      </c>
      <c r="X113">
        <v>89770</v>
      </c>
      <c r="Y113">
        <f>cleaneddata[[#This Row],[Unit Price]]-cleaneddata[[#This Row],[Discount]]</f>
        <v>11.66</v>
      </c>
      <c r="Z113" t="str">
        <f>_xlfn.IFS(cleaneddata[[#This Row],[Region]]="Central","Chris",cleaneddata[[#This Row],[Region]]="East","Erin",cleaneddata[[#This Row],[Region]]="South","Sam",cleaneddata[[#This Row],[Region]]="West","William")</f>
        <v>William</v>
      </c>
    </row>
    <row r="114" spans="1:26" x14ac:dyDescent="0.3">
      <c r="A114">
        <v>358</v>
      </c>
      <c r="B114" t="s">
        <v>354</v>
      </c>
      <c r="C114" t="s">
        <v>49</v>
      </c>
      <c r="D114">
        <v>0.04</v>
      </c>
      <c r="E114">
        <v>125.99</v>
      </c>
      <c r="F114">
        <v>8.99</v>
      </c>
      <c r="G114" t="s">
        <v>40</v>
      </c>
      <c r="H114" t="s">
        <v>96</v>
      </c>
      <c r="I114" t="s">
        <v>42</v>
      </c>
      <c r="J114" t="s">
        <v>137</v>
      </c>
      <c r="K114" t="s">
        <v>75</v>
      </c>
      <c r="L114" t="s">
        <v>355</v>
      </c>
      <c r="M114">
        <v>0.59</v>
      </c>
      <c r="N114" t="s">
        <v>34</v>
      </c>
      <c r="O114" t="s">
        <v>113</v>
      </c>
      <c r="P114" t="s">
        <v>322</v>
      </c>
      <c r="Q114" t="s">
        <v>356</v>
      </c>
      <c r="R114">
        <v>19406</v>
      </c>
      <c r="S114" s="1">
        <v>42013</v>
      </c>
      <c r="T114" s="1">
        <v>42020</v>
      </c>
      <c r="U114">
        <v>-627.82191999999998</v>
      </c>
      <c r="V114">
        <v>1</v>
      </c>
      <c r="W114">
        <v>107.95</v>
      </c>
      <c r="X114">
        <v>91130</v>
      </c>
      <c r="Y114">
        <f>cleaneddata[[#This Row],[Unit Price]]-cleaneddata[[#This Row],[Discount]]</f>
        <v>125.94999999999999</v>
      </c>
      <c r="Z114" t="str">
        <f>_xlfn.IFS(cleaneddata[[#This Row],[Region]]="Central","Chris",cleaneddata[[#This Row],[Region]]="East","Erin",cleaneddata[[#This Row],[Region]]="South","Sam",cleaneddata[[#This Row],[Region]]="West","William")</f>
        <v>Erin</v>
      </c>
    </row>
    <row r="115" spans="1:26" x14ac:dyDescent="0.3">
      <c r="A115">
        <v>2555</v>
      </c>
      <c r="B115" t="s">
        <v>357</v>
      </c>
      <c r="C115" t="s">
        <v>49</v>
      </c>
      <c r="D115">
        <v>0.1</v>
      </c>
      <c r="E115">
        <v>2.6</v>
      </c>
      <c r="F115">
        <v>2.4</v>
      </c>
      <c r="G115" t="s">
        <v>40</v>
      </c>
      <c r="H115" t="s">
        <v>73</v>
      </c>
      <c r="I115" t="s">
        <v>50</v>
      </c>
      <c r="J115" t="s">
        <v>51</v>
      </c>
      <c r="K115" t="s">
        <v>52</v>
      </c>
      <c r="L115" t="s">
        <v>358</v>
      </c>
      <c r="M115">
        <v>0.57999999999999996</v>
      </c>
      <c r="N115" t="s">
        <v>34</v>
      </c>
      <c r="O115" t="s">
        <v>54</v>
      </c>
      <c r="P115" t="s">
        <v>359</v>
      </c>
      <c r="Q115" t="s">
        <v>360</v>
      </c>
      <c r="R115">
        <v>53711</v>
      </c>
      <c r="S115" s="1">
        <v>42013</v>
      </c>
      <c r="T115" s="1">
        <v>42018</v>
      </c>
      <c r="U115">
        <v>-88.04</v>
      </c>
      <c r="V115">
        <v>12</v>
      </c>
      <c r="W115">
        <v>30.1</v>
      </c>
      <c r="X115">
        <v>86527</v>
      </c>
      <c r="Y115">
        <f>cleaneddata[[#This Row],[Unit Price]]-cleaneddata[[#This Row],[Discount]]</f>
        <v>2.5</v>
      </c>
      <c r="Z115" t="str">
        <f>_xlfn.IFS(cleaneddata[[#This Row],[Region]]="Central","Chris",cleaneddata[[#This Row],[Region]]="East","Erin",cleaneddata[[#This Row],[Region]]="South","Sam",cleaneddata[[#This Row],[Region]]="West","William")</f>
        <v>Chris</v>
      </c>
    </row>
    <row r="116" spans="1:26" x14ac:dyDescent="0.3">
      <c r="A116">
        <v>1745</v>
      </c>
      <c r="B116" t="s">
        <v>361</v>
      </c>
      <c r="C116" t="s">
        <v>72</v>
      </c>
      <c r="D116">
        <v>0.02</v>
      </c>
      <c r="E116">
        <v>4.13</v>
      </c>
      <c r="F116">
        <v>6.89</v>
      </c>
      <c r="G116" t="s">
        <v>40</v>
      </c>
      <c r="H116" t="s">
        <v>73</v>
      </c>
      <c r="I116" t="s">
        <v>50</v>
      </c>
      <c r="J116" t="s">
        <v>154</v>
      </c>
      <c r="K116" t="s">
        <v>75</v>
      </c>
      <c r="L116" t="s">
        <v>362</v>
      </c>
      <c r="M116">
        <v>0.39</v>
      </c>
      <c r="N116" t="s">
        <v>34</v>
      </c>
      <c r="O116" t="s">
        <v>35</v>
      </c>
      <c r="P116" t="s">
        <v>77</v>
      </c>
      <c r="Q116" t="s">
        <v>363</v>
      </c>
      <c r="R116">
        <v>30305</v>
      </c>
      <c r="S116" s="1">
        <v>42013</v>
      </c>
      <c r="T116" s="1">
        <v>42014</v>
      </c>
      <c r="U116">
        <v>-51.737000000000002</v>
      </c>
      <c r="V116">
        <v>9</v>
      </c>
      <c r="W116">
        <v>45.87</v>
      </c>
      <c r="X116">
        <v>18561</v>
      </c>
      <c r="Y116">
        <f>cleaneddata[[#This Row],[Unit Price]]-cleaneddata[[#This Row],[Discount]]</f>
        <v>4.1100000000000003</v>
      </c>
      <c r="Z116" t="str">
        <f>_xlfn.IFS(cleaneddata[[#This Row],[Region]]="Central","Chris",cleaneddata[[#This Row],[Region]]="East","Erin",cleaneddata[[#This Row],[Region]]="South","Sam",cleaneddata[[#This Row],[Region]]="West","William")</f>
        <v>Sam</v>
      </c>
    </row>
    <row r="117" spans="1:26" x14ac:dyDescent="0.3">
      <c r="A117">
        <v>1749</v>
      </c>
      <c r="B117" t="s">
        <v>364</v>
      </c>
      <c r="C117" t="s">
        <v>72</v>
      </c>
      <c r="D117">
        <v>0.02</v>
      </c>
      <c r="E117">
        <v>4.13</v>
      </c>
      <c r="F117">
        <v>6.89</v>
      </c>
      <c r="G117" t="s">
        <v>40</v>
      </c>
      <c r="H117" t="s">
        <v>73</v>
      </c>
      <c r="I117" t="s">
        <v>50</v>
      </c>
      <c r="J117" t="s">
        <v>154</v>
      </c>
      <c r="K117" t="s">
        <v>75</v>
      </c>
      <c r="L117" t="s">
        <v>362</v>
      </c>
      <c r="M117">
        <v>0.39</v>
      </c>
      <c r="N117" t="s">
        <v>34</v>
      </c>
      <c r="O117" t="s">
        <v>54</v>
      </c>
      <c r="P117" t="s">
        <v>209</v>
      </c>
      <c r="Q117" t="s">
        <v>365</v>
      </c>
      <c r="R117">
        <v>73505</v>
      </c>
      <c r="S117" s="1">
        <v>42013</v>
      </c>
      <c r="T117" s="1">
        <v>42014</v>
      </c>
      <c r="U117">
        <v>-48.235999999999997</v>
      </c>
      <c r="V117">
        <v>2</v>
      </c>
      <c r="W117">
        <v>10.19</v>
      </c>
      <c r="X117">
        <v>87243</v>
      </c>
      <c r="Y117">
        <f>cleaneddata[[#This Row],[Unit Price]]-cleaneddata[[#This Row],[Discount]]</f>
        <v>4.1100000000000003</v>
      </c>
      <c r="Z117" t="str">
        <f>_xlfn.IFS(cleaneddata[[#This Row],[Region]]="Central","Chris",cleaneddata[[#This Row],[Region]]="East","Erin",cleaneddata[[#This Row],[Region]]="South","Sam",cleaneddata[[#This Row],[Region]]="West","William")</f>
        <v>Chris</v>
      </c>
    </row>
    <row r="118" spans="1:26" x14ac:dyDescent="0.3">
      <c r="A118">
        <v>2164</v>
      </c>
      <c r="B118" t="s">
        <v>366</v>
      </c>
      <c r="C118" t="s">
        <v>72</v>
      </c>
      <c r="D118">
        <v>0.01</v>
      </c>
      <c r="E118">
        <v>5.38</v>
      </c>
      <c r="F118">
        <v>7.57</v>
      </c>
      <c r="G118" t="s">
        <v>40</v>
      </c>
      <c r="H118" t="s">
        <v>29</v>
      </c>
      <c r="I118" t="s">
        <v>50</v>
      </c>
      <c r="J118" t="s">
        <v>74</v>
      </c>
      <c r="K118" t="s">
        <v>75</v>
      </c>
      <c r="L118" t="s">
        <v>367</v>
      </c>
      <c r="M118">
        <v>0.36</v>
      </c>
      <c r="N118" t="s">
        <v>34</v>
      </c>
      <c r="O118" t="s">
        <v>61</v>
      </c>
      <c r="P118" t="s">
        <v>92</v>
      </c>
      <c r="Q118" t="s">
        <v>368</v>
      </c>
      <c r="R118">
        <v>91104</v>
      </c>
      <c r="S118" s="1">
        <v>42013</v>
      </c>
      <c r="T118" s="1">
        <v>42014</v>
      </c>
      <c r="U118">
        <v>-66.779579999999996</v>
      </c>
      <c r="V118">
        <v>3</v>
      </c>
      <c r="W118">
        <v>18.68</v>
      </c>
      <c r="X118">
        <v>88794</v>
      </c>
      <c r="Y118">
        <f>cleaneddata[[#This Row],[Unit Price]]-cleaneddata[[#This Row],[Discount]]</f>
        <v>5.37</v>
      </c>
      <c r="Z118" t="str">
        <f>_xlfn.IFS(cleaneddata[[#This Row],[Region]]="Central","Chris",cleaneddata[[#This Row],[Region]]="East","Erin",cleaneddata[[#This Row],[Region]]="South","Sam",cleaneddata[[#This Row],[Region]]="West","William")</f>
        <v>William</v>
      </c>
    </row>
    <row r="119" spans="1:26" x14ac:dyDescent="0.3">
      <c r="A119">
        <v>2164</v>
      </c>
      <c r="B119" t="s">
        <v>366</v>
      </c>
      <c r="C119" t="s">
        <v>72</v>
      </c>
      <c r="D119">
        <v>0.05</v>
      </c>
      <c r="E119">
        <v>3.28</v>
      </c>
      <c r="F119">
        <v>3.97</v>
      </c>
      <c r="G119" t="s">
        <v>40</v>
      </c>
      <c r="H119" t="s">
        <v>29</v>
      </c>
      <c r="I119" t="s">
        <v>50</v>
      </c>
      <c r="J119" t="s">
        <v>51</v>
      </c>
      <c r="K119" t="s">
        <v>52</v>
      </c>
      <c r="L119" t="s">
        <v>369</v>
      </c>
      <c r="M119">
        <v>0.56000000000000005</v>
      </c>
      <c r="N119" t="s">
        <v>34</v>
      </c>
      <c r="O119" t="s">
        <v>61</v>
      </c>
      <c r="P119" t="s">
        <v>92</v>
      </c>
      <c r="Q119" t="s">
        <v>368</v>
      </c>
      <c r="R119">
        <v>91104</v>
      </c>
      <c r="S119" s="1">
        <v>42013</v>
      </c>
      <c r="T119" s="1">
        <v>42013</v>
      </c>
      <c r="U119">
        <v>-144.9188</v>
      </c>
      <c r="V119">
        <v>11</v>
      </c>
      <c r="W119">
        <v>36.299999999999997</v>
      </c>
      <c r="X119">
        <v>88794</v>
      </c>
      <c r="Y119">
        <f>cleaneddata[[#This Row],[Unit Price]]-cleaneddata[[#This Row],[Discount]]</f>
        <v>3.23</v>
      </c>
      <c r="Z119" t="str">
        <f>_xlfn.IFS(cleaneddata[[#This Row],[Region]]="Central","Chris",cleaneddata[[#This Row],[Region]]="East","Erin",cleaneddata[[#This Row],[Region]]="South","Sam",cleaneddata[[#This Row],[Region]]="West","William")</f>
        <v>William</v>
      </c>
    </row>
    <row r="120" spans="1:26" x14ac:dyDescent="0.3">
      <c r="A120">
        <v>2165</v>
      </c>
      <c r="B120" t="s">
        <v>370</v>
      </c>
      <c r="C120" t="s">
        <v>72</v>
      </c>
      <c r="D120">
        <v>0.09</v>
      </c>
      <c r="E120">
        <v>2.78</v>
      </c>
      <c r="F120">
        <v>0.97</v>
      </c>
      <c r="G120" t="s">
        <v>40</v>
      </c>
      <c r="H120" t="s">
        <v>29</v>
      </c>
      <c r="I120" t="s">
        <v>50</v>
      </c>
      <c r="J120" t="s">
        <v>51</v>
      </c>
      <c r="K120" t="s">
        <v>52</v>
      </c>
      <c r="L120" t="s">
        <v>371</v>
      </c>
      <c r="M120">
        <v>0.59</v>
      </c>
      <c r="N120" t="s">
        <v>34</v>
      </c>
      <c r="O120" t="s">
        <v>113</v>
      </c>
      <c r="P120" t="s">
        <v>333</v>
      </c>
      <c r="Q120" t="s">
        <v>372</v>
      </c>
      <c r="R120">
        <v>4330</v>
      </c>
      <c r="S120" s="1">
        <v>42013</v>
      </c>
      <c r="T120" s="1">
        <v>42015</v>
      </c>
      <c r="U120">
        <v>-5.0716000000000001</v>
      </c>
      <c r="V120">
        <v>6</v>
      </c>
      <c r="W120">
        <v>16.03</v>
      </c>
      <c r="X120">
        <v>88794</v>
      </c>
      <c r="Y120">
        <f>cleaneddata[[#This Row],[Unit Price]]-cleaneddata[[#This Row],[Discount]]</f>
        <v>2.69</v>
      </c>
      <c r="Z120" t="str">
        <f>_xlfn.IFS(cleaneddata[[#This Row],[Region]]="Central","Chris",cleaneddata[[#This Row],[Region]]="East","Erin",cleaneddata[[#This Row],[Region]]="South","Sam",cleaneddata[[#This Row],[Region]]="West","William")</f>
        <v>Erin</v>
      </c>
    </row>
    <row r="121" spans="1:26" x14ac:dyDescent="0.3">
      <c r="A121">
        <v>3331</v>
      </c>
      <c r="B121" t="s">
        <v>230</v>
      </c>
      <c r="C121" t="s">
        <v>72</v>
      </c>
      <c r="D121">
        <v>0.02</v>
      </c>
      <c r="E121">
        <v>4</v>
      </c>
      <c r="F121">
        <v>1.3</v>
      </c>
      <c r="G121" t="s">
        <v>40</v>
      </c>
      <c r="H121" t="s">
        <v>96</v>
      </c>
      <c r="I121" t="s">
        <v>50</v>
      </c>
      <c r="J121" t="s">
        <v>90</v>
      </c>
      <c r="K121" t="s">
        <v>52</v>
      </c>
      <c r="L121" t="s">
        <v>373</v>
      </c>
      <c r="M121">
        <v>0.37</v>
      </c>
      <c r="N121" t="s">
        <v>34</v>
      </c>
      <c r="O121" t="s">
        <v>35</v>
      </c>
      <c r="P121" t="s">
        <v>125</v>
      </c>
      <c r="Q121" t="s">
        <v>232</v>
      </c>
      <c r="R121">
        <v>32174</v>
      </c>
      <c r="S121" s="1">
        <v>42013</v>
      </c>
      <c r="T121" s="1">
        <v>42013</v>
      </c>
      <c r="U121">
        <v>-23.295999999999999</v>
      </c>
      <c r="V121">
        <v>12</v>
      </c>
      <c r="W121">
        <v>50.71</v>
      </c>
      <c r="X121">
        <v>86284</v>
      </c>
      <c r="Y121">
        <f>cleaneddata[[#This Row],[Unit Price]]-cleaneddata[[#This Row],[Discount]]</f>
        <v>3.98</v>
      </c>
      <c r="Z121" t="str">
        <f>_xlfn.IFS(cleaneddata[[#This Row],[Region]]="Central","Chris",cleaneddata[[#This Row],[Region]]="East","Erin",cleaneddata[[#This Row],[Region]]="South","Sam",cleaneddata[[#This Row],[Region]]="West","William")</f>
        <v>Sam</v>
      </c>
    </row>
    <row r="122" spans="1:26" x14ac:dyDescent="0.3">
      <c r="A122">
        <v>894</v>
      </c>
      <c r="B122" t="s">
        <v>374</v>
      </c>
      <c r="C122" t="s">
        <v>27</v>
      </c>
      <c r="D122">
        <v>0.01</v>
      </c>
      <c r="E122">
        <v>8.34</v>
      </c>
      <c r="F122">
        <v>0.96</v>
      </c>
      <c r="G122" t="s">
        <v>40</v>
      </c>
      <c r="H122" t="s">
        <v>96</v>
      </c>
      <c r="I122" t="s">
        <v>30</v>
      </c>
      <c r="J122" t="s">
        <v>128</v>
      </c>
      <c r="K122" t="s">
        <v>52</v>
      </c>
      <c r="L122" t="s">
        <v>375</v>
      </c>
      <c r="M122">
        <v>0.43</v>
      </c>
      <c r="N122" t="s">
        <v>34</v>
      </c>
      <c r="O122" t="s">
        <v>113</v>
      </c>
      <c r="P122" t="s">
        <v>376</v>
      </c>
      <c r="Q122" t="s">
        <v>68</v>
      </c>
      <c r="R122">
        <v>20024</v>
      </c>
      <c r="S122" s="1">
        <v>42014</v>
      </c>
      <c r="T122" s="1">
        <v>42016</v>
      </c>
      <c r="U122">
        <v>29.332000000000001</v>
      </c>
      <c r="V122">
        <v>24</v>
      </c>
      <c r="W122">
        <v>199.12</v>
      </c>
      <c r="X122">
        <v>14596</v>
      </c>
      <c r="Y122">
        <f>cleaneddata[[#This Row],[Unit Price]]-cleaneddata[[#This Row],[Discount]]</f>
        <v>8.33</v>
      </c>
      <c r="Z122" t="str">
        <f>_xlfn.IFS(cleaneddata[[#This Row],[Region]]="Central","Chris",cleaneddata[[#This Row],[Region]]="East","Erin",cleaneddata[[#This Row],[Region]]="South","Sam",cleaneddata[[#This Row],[Region]]="West","William")</f>
        <v>Erin</v>
      </c>
    </row>
    <row r="123" spans="1:26" x14ac:dyDescent="0.3">
      <c r="A123">
        <v>894</v>
      </c>
      <c r="B123" t="s">
        <v>374</v>
      </c>
      <c r="C123" t="s">
        <v>27</v>
      </c>
      <c r="D123">
        <v>0.06</v>
      </c>
      <c r="E123">
        <v>3.28</v>
      </c>
      <c r="F123">
        <v>3.97</v>
      </c>
      <c r="G123" t="s">
        <v>40</v>
      </c>
      <c r="H123" t="s">
        <v>96</v>
      </c>
      <c r="I123" t="s">
        <v>50</v>
      </c>
      <c r="J123" t="s">
        <v>51</v>
      </c>
      <c r="K123" t="s">
        <v>52</v>
      </c>
      <c r="L123" t="s">
        <v>369</v>
      </c>
      <c r="M123">
        <v>0.56000000000000005</v>
      </c>
      <c r="N123" t="s">
        <v>34</v>
      </c>
      <c r="O123" t="s">
        <v>113</v>
      </c>
      <c r="P123" t="s">
        <v>376</v>
      </c>
      <c r="Q123" t="s">
        <v>68</v>
      </c>
      <c r="R123">
        <v>20024</v>
      </c>
      <c r="S123" s="1">
        <v>42014</v>
      </c>
      <c r="T123" s="1">
        <v>42015</v>
      </c>
      <c r="U123">
        <v>-86</v>
      </c>
      <c r="V123">
        <v>19</v>
      </c>
      <c r="W123">
        <v>63.14</v>
      </c>
      <c r="X123">
        <v>14596</v>
      </c>
      <c r="Y123">
        <f>cleaneddata[[#This Row],[Unit Price]]-cleaneddata[[#This Row],[Discount]]</f>
        <v>3.2199999999999998</v>
      </c>
      <c r="Z123" t="str">
        <f>_xlfn.IFS(cleaneddata[[#This Row],[Region]]="Central","Chris",cleaneddata[[#This Row],[Region]]="East","Erin",cleaneddata[[#This Row],[Region]]="South","Sam",cleaneddata[[#This Row],[Region]]="West","William")</f>
        <v>Erin</v>
      </c>
    </row>
    <row r="124" spans="1:26" x14ac:dyDescent="0.3">
      <c r="A124">
        <v>896</v>
      </c>
      <c r="B124" t="s">
        <v>377</v>
      </c>
      <c r="C124" t="s">
        <v>27</v>
      </c>
      <c r="D124">
        <v>0.01</v>
      </c>
      <c r="E124">
        <v>8.34</v>
      </c>
      <c r="F124">
        <v>0.96</v>
      </c>
      <c r="G124" t="s">
        <v>40</v>
      </c>
      <c r="H124" t="s">
        <v>96</v>
      </c>
      <c r="I124" t="s">
        <v>30</v>
      </c>
      <c r="J124" t="s">
        <v>128</v>
      </c>
      <c r="K124" t="s">
        <v>52</v>
      </c>
      <c r="L124" t="s">
        <v>375</v>
      </c>
      <c r="M124">
        <v>0.43</v>
      </c>
      <c r="N124" t="s">
        <v>34</v>
      </c>
      <c r="O124" t="s">
        <v>54</v>
      </c>
      <c r="P124" t="s">
        <v>189</v>
      </c>
      <c r="Q124" t="s">
        <v>378</v>
      </c>
      <c r="R124">
        <v>76201</v>
      </c>
      <c r="S124" s="1">
        <v>42014</v>
      </c>
      <c r="T124" s="1">
        <v>42016</v>
      </c>
      <c r="U124">
        <v>34.348199999999999</v>
      </c>
      <c r="V124">
        <v>6</v>
      </c>
      <c r="W124">
        <v>49.78</v>
      </c>
      <c r="X124">
        <v>90166</v>
      </c>
      <c r="Y124">
        <f>cleaneddata[[#This Row],[Unit Price]]-cleaneddata[[#This Row],[Discount]]</f>
        <v>8.33</v>
      </c>
      <c r="Z124" t="str">
        <f>_xlfn.IFS(cleaneddata[[#This Row],[Region]]="Central","Chris",cleaneddata[[#This Row],[Region]]="East","Erin",cleaneddata[[#This Row],[Region]]="South","Sam",cleaneddata[[#This Row],[Region]]="West","William")</f>
        <v>Chris</v>
      </c>
    </row>
    <row r="125" spans="1:26" x14ac:dyDescent="0.3">
      <c r="A125">
        <v>896</v>
      </c>
      <c r="B125" t="s">
        <v>377</v>
      </c>
      <c r="C125" t="s">
        <v>27</v>
      </c>
      <c r="D125">
        <v>0.06</v>
      </c>
      <c r="E125">
        <v>3.28</v>
      </c>
      <c r="F125">
        <v>3.97</v>
      </c>
      <c r="G125" t="s">
        <v>40</v>
      </c>
      <c r="H125" t="s">
        <v>96</v>
      </c>
      <c r="I125" t="s">
        <v>50</v>
      </c>
      <c r="J125" t="s">
        <v>51</v>
      </c>
      <c r="K125" t="s">
        <v>52</v>
      </c>
      <c r="L125" t="s">
        <v>369</v>
      </c>
      <c r="M125">
        <v>0.56000000000000005</v>
      </c>
      <c r="N125" t="s">
        <v>34</v>
      </c>
      <c r="O125" t="s">
        <v>54</v>
      </c>
      <c r="P125" t="s">
        <v>189</v>
      </c>
      <c r="Q125" t="s">
        <v>378</v>
      </c>
      <c r="R125">
        <v>76201</v>
      </c>
      <c r="S125" s="1">
        <v>42014</v>
      </c>
      <c r="T125" s="1">
        <v>42015</v>
      </c>
      <c r="U125">
        <v>-66.650000000000006</v>
      </c>
      <c r="V125">
        <v>5</v>
      </c>
      <c r="W125">
        <v>16.62</v>
      </c>
      <c r="X125">
        <v>90166</v>
      </c>
      <c r="Y125">
        <f>cleaneddata[[#This Row],[Unit Price]]-cleaneddata[[#This Row],[Discount]]</f>
        <v>3.2199999999999998</v>
      </c>
      <c r="Z125" t="str">
        <f>_xlfn.IFS(cleaneddata[[#This Row],[Region]]="Central","Chris",cleaneddata[[#This Row],[Region]]="East","Erin",cleaneddata[[#This Row],[Region]]="South","Sam",cleaneddata[[#This Row],[Region]]="West","William")</f>
        <v>Chris</v>
      </c>
    </row>
    <row r="126" spans="1:26" x14ac:dyDescent="0.3">
      <c r="A126">
        <v>1976</v>
      </c>
      <c r="B126" t="s">
        <v>379</v>
      </c>
      <c r="C126" t="s">
        <v>27</v>
      </c>
      <c r="D126">
        <v>0.05</v>
      </c>
      <c r="E126">
        <v>70.98</v>
      </c>
      <c r="F126">
        <v>46.74</v>
      </c>
      <c r="G126" t="s">
        <v>28</v>
      </c>
      <c r="H126" t="s">
        <v>41</v>
      </c>
      <c r="I126" t="s">
        <v>30</v>
      </c>
      <c r="J126" t="s">
        <v>119</v>
      </c>
      <c r="K126" t="s">
        <v>32</v>
      </c>
      <c r="L126" t="s">
        <v>380</v>
      </c>
      <c r="M126">
        <v>0.56000000000000005</v>
      </c>
      <c r="N126" t="s">
        <v>34</v>
      </c>
      <c r="O126" t="s">
        <v>54</v>
      </c>
      <c r="P126" t="s">
        <v>291</v>
      </c>
      <c r="Q126" t="s">
        <v>381</v>
      </c>
      <c r="R126">
        <v>48823</v>
      </c>
      <c r="S126" s="1">
        <v>42014</v>
      </c>
      <c r="T126" s="1">
        <v>42015</v>
      </c>
      <c r="U126">
        <v>-850.65239999999994</v>
      </c>
      <c r="V126">
        <v>8</v>
      </c>
      <c r="W126">
        <v>551.51</v>
      </c>
      <c r="X126">
        <v>89039</v>
      </c>
      <c r="Y126">
        <f>cleaneddata[[#This Row],[Unit Price]]-cleaneddata[[#This Row],[Discount]]</f>
        <v>70.930000000000007</v>
      </c>
      <c r="Z126" t="str">
        <f>_xlfn.IFS(cleaneddata[[#This Row],[Region]]="Central","Chris",cleaneddata[[#This Row],[Region]]="East","Erin",cleaneddata[[#This Row],[Region]]="South","Sam",cleaneddata[[#This Row],[Region]]="West","William")</f>
        <v>Chris</v>
      </c>
    </row>
    <row r="127" spans="1:26" x14ac:dyDescent="0.3">
      <c r="A127">
        <v>1976</v>
      </c>
      <c r="B127" t="s">
        <v>379</v>
      </c>
      <c r="C127" t="s">
        <v>27</v>
      </c>
      <c r="D127">
        <v>0.05</v>
      </c>
      <c r="E127">
        <v>11.55</v>
      </c>
      <c r="F127">
        <v>2.36</v>
      </c>
      <c r="G127" t="s">
        <v>40</v>
      </c>
      <c r="H127" t="s">
        <v>41</v>
      </c>
      <c r="I127" t="s">
        <v>50</v>
      </c>
      <c r="J127" t="s">
        <v>51</v>
      </c>
      <c r="K127" t="s">
        <v>52</v>
      </c>
      <c r="L127" t="s">
        <v>382</v>
      </c>
      <c r="M127">
        <v>0.55000000000000004</v>
      </c>
      <c r="N127" t="s">
        <v>34</v>
      </c>
      <c r="O127" t="s">
        <v>54</v>
      </c>
      <c r="P127" t="s">
        <v>291</v>
      </c>
      <c r="Q127" t="s">
        <v>381</v>
      </c>
      <c r="R127">
        <v>48823</v>
      </c>
      <c r="S127" s="1">
        <v>42014</v>
      </c>
      <c r="T127" s="1">
        <v>42016</v>
      </c>
      <c r="U127">
        <v>98.525099999999995</v>
      </c>
      <c r="V127">
        <v>12</v>
      </c>
      <c r="W127">
        <v>142.79</v>
      </c>
      <c r="X127">
        <v>89039</v>
      </c>
      <c r="Y127">
        <f>cleaneddata[[#This Row],[Unit Price]]-cleaneddata[[#This Row],[Discount]]</f>
        <v>11.5</v>
      </c>
      <c r="Z127" t="str">
        <f>_xlfn.IFS(cleaneddata[[#This Row],[Region]]="Central","Chris",cleaneddata[[#This Row],[Region]]="East","Erin",cleaneddata[[#This Row],[Region]]="South","Sam",cleaneddata[[#This Row],[Region]]="West","William")</f>
        <v>Chris</v>
      </c>
    </row>
    <row r="128" spans="1:26" x14ac:dyDescent="0.3">
      <c r="A128">
        <v>2418</v>
      </c>
      <c r="B128" t="s">
        <v>242</v>
      </c>
      <c r="C128" t="s">
        <v>39</v>
      </c>
      <c r="D128">
        <v>0.1</v>
      </c>
      <c r="E128">
        <v>599.99</v>
      </c>
      <c r="F128">
        <v>24.49</v>
      </c>
      <c r="G128" t="s">
        <v>40</v>
      </c>
      <c r="H128" t="s">
        <v>41</v>
      </c>
      <c r="I128" t="s">
        <v>42</v>
      </c>
      <c r="J128" t="s">
        <v>65</v>
      </c>
      <c r="K128" t="s">
        <v>66</v>
      </c>
      <c r="L128" t="s">
        <v>383</v>
      </c>
      <c r="M128">
        <v>0.5</v>
      </c>
      <c r="N128" t="s">
        <v>34</v>
      </c>
      <c r="O128" t="s">
        <v>35</v>
      </c>
      <c r="P128" t="s">
        <v>244</v>
      </c>
      <c r="Q128" t="s">
        <v>245</v>
      </c>
      <c r="R128">
        <v>23805</v>
      </c>
      <c r="S128" s="1">
        <v>42014</v>
      </c>
      <c r="T128" s="1">
        <v>42015</v>
      </c>
      <c r="U128">
        <v>-343.12599999999998</v>
      </c>
      <c r="V128">
        <v>11</v>
      </c>
      <c r="W128">
        <v>6355.69</v>
      </c>
      <c r="X128">
        <v>86753</v>
      </c>
      <c r="Y128">
        <f>cleaneddata[[#This Row],[Unit Price]]-cleaneddata[[#This Row],[Discount]]</f>
        <v>599.89</v>
      </c>
      <c r="Z128" t="str">
        <f>_xlfn.IFS(cleaneddata[[#This Row],[Region]]="Central","Chris",cleaneddata[[#This Row],[Region]]="East","Erin",cleaneddata[[#This Row],[Region]]="South","Sam",cleaneddata[[#This Row],[Region]]="West","William")</f>
        <v>Sam</v>
      </c>
    </row>
    <row r="129" spans="1:26" x14ac:dyDescent="0.3">
      <c r="A129">
        <v>2418</v>
      </c>
      <c r="B129" t="s">
        <v>242</v>
      </c>
      <c r="C129" t="s">
        <v>39</v>
      </c>
      <c r="D129">
        <v>0.06</v>
      </c>
      <c r="E129">
        <v>2.78</v>
      </c>
      <c r="F129">
        <v>1.25</v>
      </c>
      <c r="G129" t="s">
        <v>40</v>
      </c>
      <c r="H129" t="s">
        <v>41</v>
      </c>
      <c r="I129" t="s">
        <v>50</v>
      </c>
      <c r="J129" t="s">
        <v>51</v>
      </c>
      <c r="K129" t="s">
        <v>52</v>
      </c>
      <c r="L129" t="s">
        <v>384</v>
      </c>
      <c r="M129">
        <v>0.59</v>
      </c>
      <c r="N129" t="s">
        <v>34</v>
      </c>
      <c r="O129" t="s">
        <v>35</v>
      </c>
      <c r="P129" t="s">
        <v>244</v>
      </c>
      <c r="Q129" t="s">
        <v>245</v>
      </c>
      <c r="R129">
        <v>23805</v>
      </c>
      <c r="S129" s="1">
        <v>42014</v>
      </c>
      <c r="T129" s="1">
        <v>42016</v>
      </c>
      <c r="U129">
        <v>66.36</v>
      </c>
      <c r="V129">
        <v>10</v>
      </c>
      <c r="W129">
        <v>28.09</v>
      </c>
      <c r="X129">
        <v>86753</v>
      </c>
      <c r="Y129">
        <f>cleaneddata[[#This Row],[Unit Price]]-cleaneddata[[#This Row],[Discount]]</f>
        <v>2.7199999999999998</v>
      </c>
      <c r="Z129" t="str">
        <f>_xlfn.IFS(cleaneddata[[#This Row],[Region]]="Central","Chris",cleaneddata[[#This Row],[Region]]="East","Erin",cleaneddata[[#This Row],[Region]]="South","Sam",cleaneddata[[#This Row],[Region]]="West","William")</f>
        <v>Sam</v>
      </c>
    </row>
    <row r="130" spans="1:26" x14ac:dyDescent="0.3">
      <c r="A130">
        <v>2132</v>
      </c>
      <c r="B130" t="s">
        <v>385</v>
      </c>
      <c r="C130" t="s">
        <v>49</v>
      </c>
      <c r="D130">
        <v>0.05</v>
      </c>
      <c r="E130">
        <v>30.42</v>
      </c>
      <c r="F130">
        <v>8.65</v>
      </c>
      <c r="G130" t="s">
        <v>89</v>
      </c>
      <c r="H130" t="s">
        <v>73</v>
      </c>
      <c r="I130" t="s">
        <v>42</v>
      </c>
      <c r="J130" t="s">
        <v>43</v>
      </c>
      <c r="K130" t="s">
        <v>75</v>
      </c>
      <c r="L130" t="s">
        <v>386</v>
      </c>
      <c r="M130">
        <v>0.74</v>
      </c>
      <c r="N130" t="s">
        <v>34</v>
      </c>
      <c r="O130" t="s">
        <v>54</v>
      </c>
      <c r="P130" t="s">
        <v>82</v>
      </c>
      <c r="Q130" t="s">
        <v>387</v>
      </c>
      <c r="R130">
        <v>63042</v>
      </c>
      <c r="S130" s="1">
        <v>42014</v>
      </c>
      <c r="T130" s="1">
        <v>42018</v>
      </c>
      <c r="U130">
        <v>-191.2576</v>
      </c>
      <c r="V130">
        <v>11</v>
      </c>
      <c r="W130">
        <v>334.44</v>
      </c>
      <c r="X130">
        <v>90078</v>
      </c>
      <c r="Y130">
        <f>cleaneddata[[#This Row],[Unit Price]]-cleaneddata[[#This Row],[Discount]]</f>
        <v>30.37</v>
      </c>
      <c r="Z130" t="str">
        <f>_xlfn.IFS(cleaneddata[[#This Row],[Region]]="Central","Chris",cleaneddata[[#This Row],[Region]]="East","Erin",cleaneddata[[#This Row],[Region]]="South","Sam",cleaneddata[[#This Row],[Region]]="West","William")</f>
        <v>Chris</v>
      </c>
    </row>
    <row r="131" spans="1:26" x14ac:dyDescent="0.3">
      <c r="A131">
        <v>2346</v>
      </c>
      <c r="B131" t="s">
        <v>388</v>
      </c>
      <c r="C131" t="s">
        <v>49</v>
      </c>
      <c r="D131">
        <v>0.03</v>
      </c>
      <c r="E131">
        <v>297.64</v>
      </c>
      <c r="F131">
        <v>14.7</v>
      </c>
      <c r="G131" t="s">
        <v>28</v>
      </c>
      <c r="H131" t="s">
        <v>96</v>
      </c>
      <c r="I131" t="s">
        <v>42</v>
      </c>
      <c r="J131" t="s">
        <v>58</v>
      </c>
      <c r="K131" t="s">
        <v>59</v>
      </c>
      <c r="L131" t="s">
        <v>389</v>
      </c>
      <c r="M131">
        <v>0.56999999999999995</v>
      </c>
      <c r="N131" t="s">
        <v>34</v>
      </c>
      <c r="O131" t="s">
        <v>35</v>
      </c>
      <c r="P131" t="s">
        <v>390</v>
      </c>
      <c r="Q131" t="s">
        <v>391</v>
      </c>
      <c r="R131">
        <v>40258</v>
      </c>
      <c r="S131" s="1">
        <v>42014</v>
      </c>
      <c r="T131" s="1">
        <v>42019</v>
      </c>
      <c r="U131">
        <v>-48.972000000000001</v>
      </c>
      <c r="V131">
        <v>12</v>
      </c>
      <c r="W131">
        <v>3707.05</v>
      </c>
      <c r="X131">
        <v>89503</v>
      </c>
      <c r="Y131">
        <f>cleaneddata[[#This Row],[Unit Price]]-cleaneddata[[#This Row],[Discount]]</f>
        <v>297.61</v>
      </c>
      <c r="Z131" t="str">
        <f>_xlfn.IFS(cleaneddata[[#This Row],[Region]]="Central","Chris",cleaneddata[[#This Row],[Region]]="East","Erin",cleaneddata[[#This Row],[Region]]="South","Sam",cleaneddata[[#This Row],[Region]]="West","William")</f>
        <v>Sam</v>
      </c>
    </row>
    <row r="132" spans="1:26" x14ac:dyDescent="0.3">
      <c r="A132">
        <v>2797</v>
      </c>
      <c r="B132" t="s">
        <v>392</v>
      </c>
      <c r="C132" t="s">
        <v>118</v>
      </c>
      <c r="D132">
        <v>0</v>
      </c>
      <c r="E132">
        <v>5.0199999999999996</v>
      </c>
      <c r="F132">
        <v>5.14</v>
      </c>
      <c r="G132" t="s">
        <v>40</v>
      </c>
      <c r="H132" t="s">
        <v>41</v>
      </c>
      <c r="I132" t="s">
        <v>42</v>
      </c>
      <c r="J132" t="s">
        <v>43</v>
      </c>
      <c r="K132" t="s">
        <v>44</v>
      </c>
      <c r="L132" t="s">
        <v>393</v>
      </c>
      <c r="M132">
        <v>0.79</v>
      </c>
      <c r="N132" t="s">
        <v>34</v>
      </c>
      <c r="O132" t="s">
        <v>113</v>
      </c>
      <c r="P132" t="s">
        <v>322</v>
      </c>
      <c r="Q132" t="s">
        <v>394</v>
      </c>
      <c r="R132">
        <v>15122</v>
      </c>
      <c r="S132" s="1">
        <v>42014</v>
      </c>
      <c r="T132" s="1">
        <v>42015</v>
      </c>
      <c r="U132">
        <v>-159.30279999999999</v>
      </c>
      <c r="V132">
        <v>8</v>
      </c>
      <c r="W132">
        <v>43.94</v>
      </c>
      <c r="X132">
        <v>87552</v>
      </c>
      <c r="Y132">
        <f>cleaneddata[[#This Row],[Unit Price]]-cleaneddata[[#This Row],[Discount]]</f>
        <v>5.0199999999999996</v>
      </c>
      <c r="Z132" t="str">
        <f>_xlfn.IFS(cleaneddata[[#This Row],[Region]]="Central","Chris",cleaneddata[[#This Row],[Region]]="East","Erin",cleaneddata[[#This Row],[Region]]="South","Sam",cleaneddata[[#This Row],[Region]]="West","William")</f>
        <v>Erin</v>
      </c>
    </row>
    <row r="133" spans="1:26" x14ac:dyDescent="0.3">
      <c r="A133">
        <v>194</v>
      </c>
      <c r="B133" t="s">
        <v>395</v>
      </c>
      <c r="C133" t="s">
        <v>72</v>
      </c>
      <c r="D133">
        <v>0.02</v>
      </c>
      <c r="E133">
        <v>6.48</v>
      </c>
      <c r="F133">
        <v>9.17</v>
      </c>
      <c r="G133" t="s">
        <v>40</v>
      </c>
      <c r="H133" t="s">
        <v>96</v>
      </c>
      <c r="I133" t="s">
        <v>50</v>
      </c>
      <c r="J133" t="s">
        <v>90</v>
      </c>
      <c r="K133" t="s">
        <v>75</v>
      </c>
      <c r="L133" t="s">
        <v>396</v>
      </c>
      <c r="M133">
        <v>0.37</v>
      </c>
      <c r="N133" t="s">
        <v>34</v>
      </c>
      <c r="O133" t="s">
        <v>61</v>
      </c>
      <c r="P133" t="s">
        <v>148</v>
      </c>
      <c r="Q133" t="s">
        <v>397</v>
      </c>
      <c r="R133">
        <v>84043</v>
      </c>
      <c r="S133" s="1">
        <v>42014</v>
      </c>
      <c r="T133" s="1">
        <v>42015</v>
      </c>
      <c r="U133">
        <v>-105.68519999999999</v>
      </c>
      <c r="V133">
        <v>4</v>
      </c>
      <c r="W133">
        <v>28.2</v>
      </c>
      <c r="X133">
        <v>90431</v>
      </c>
      <c r="Y133">
        <f>cleaneddata[[#This Row],[Unit Price]]-cleaneddata[[#This Row],[Discount]]</f>
        <v>6.4600000000000009</v>
      </c>
      <c r="Z133" t="str">
        <f>_xlfn.IFS(cleaneddata[[#This Row],[Region]]="Central","Chris",cleaneddata[[#This Row],[Region]]="East","Erin",cleaneddata[[#This Row],[Region]]="South","Sam",cleaneddata[[#This Row],[Region]]="West","William")</f>
        <v>William</v>
      </c>
    </row>
    <row r="134" spans="1:26" x14ac:dyDescent="0.3">
      <c r="A134">
        <v>947</v>
      </c>
      <c r="B134" t="s">
        <v>398</v>
      </c>
      <c r="C134" t="s">
        <v>27</v>
      </c>
      <c r="D134">
        <v>0.08</v>
      </c>
      <c r="E134">
        <v>14.2</v>
      </c>
      <c r="F134">
        <v>5.3</v>
      </c>
      <c r="G134" t="s">
        <v>89</v>
      </c>
      <c r="H134" t="s">
        <v>73</v>
      </c>
      <c r="I134" t="s">
        <v>30</v>
      </c>
      <c r="J134" t="s">
        <v>128</v>
      </c>
      <c r="K134" t="s">
        <v>52</v>
      </c>
      <c r="L134" t="s">
        <v>290</v>
      </c>
      <c r="M134">
        <v>0.46</v>
      </c>
      <c r="N134" t="s">
        <v>34</v>
      </c>
      <c r="O134" t="s">
        <v>113</v>
      </c>
      <c r="P134" t="s">
        <v>399</v>
      </c>
      <c r="Q134" t="s">
        <v>400</v>
      </c>
      <c r="R134">
        <v>7002</v>
      </c>
      <c r="S134" s="1">
        <v>42015</v>
      </c>
      <c r="T134" s="1">
        <v>42017</v>
      </c>
      <c r="U134">
        <v>27.23</v>
      </c>
      <c r="V134">
        <v>5</v>
      </c>
      <c r="W134">
        <v>72.11</v>
      </c>
      <c r="X134">
        <v>86565</v>
      </c>
      <c r="Y134">
        <f>cleaneddata[[#This Row],[Unit Price]]-cleaneddata[[#This Row],[Discount]]</f>
        <v>14.12</v>
      </c>
      <c r="Z134" t="str">
        <f>_xlfn.IFS(cleaneddata[[#This Row],[Region]]="Central","Chris",cleaneddata[[#This Row],[Region]]="East","Erin",cleaneddata[[#This Row],[Region]]="South","Sam",cleaneddata[[#This Row],[Region]]="West","William")</f>
        <v>Erin</v>
      </c>
    </row>
    <row r="135" spans="1:26" x14ac:dyDescent="0.3">
      <c r="A135">
        <v>166</v>
      </c>
      <c r="B135" t="s">
        <v>401</v>
      </c>
      <c r="C135" t="s">
        <v>49</v>
      </c>
      <c r="D135">
        <v>0.08</v>
      </c>
      <c r="E135">
        <v>399.98</v>
      </c>
      <c r="F135">
        <v>12.06</v>
      </c>
      <c r="G135" t="s">
        <v>28</v>
      </c>
      <c r="H135" t="s">
        <v>41</v>
      </c>
      <c r="I135" t="s">
        <v>42</v>
      </c>
      <c r="J135" t="s">
        <v>58</v>
      </c>
      <c r="K135" t="s">
        <v>32</v>
      </c>
      <c r="L135" t="s">
        <v>185</v>
      </c>
      <c r="M135">
        <v>0.56000000000000005</v>
      </c>
      <c r="N135" t="s">
        <v>34</v>
      </c>
      <c r="O135" t="s">
        <v>35</v>
      </c>
      <c r="P135" t="s">
        <v>402</v>
      </c>
      <c r="Q135" t="s">
        <v>403</v>
      </c>
      <c r="R135">
        <v>37087</v>
      </c>
      <c r="S135" s="1">
        <v>42015</v>
      </c>
      <c r="T135" s="1">
        <v>42022</v>
      </c>
      <c r="U135">
        <v>28.514099999999999</v>
      </c>
      <c r="V135">
        <v>5</v>
      </c>
      <c r="W135">
        <v>1839.91</v>
      </c>
      <c r="X135">
        <v>89426</v>
      </c>
      <c r="Y135">
        <f>cleaneddata[[#This Row],[Unit Price]]-cleaneddata[[#This Row],[Discount]]</f>
        <v>399.90000000000003</v>
      </c>
      <c r="Z135" t="str">
        <f>_xlfn.IFS(cleaneddata[[#This Row],[Region]]="Central","Chris",cleaneddata[[#This Row],[Region]]="East","Erin",cleaneddata[[#This Row],[Region]]="South","Sam",cleaneddata[[#This Row],[Region]]="West","William")</f>
        <v>Sam</v>
      </c>
    </row>
    <row r="136" spans="1:26" x14ac:dyDescent="0.3">
      <c r="A136">
        <v>466</v>
      </c>
      <c r="B136" t="s">
        <v>404</v>
      </c>
      <c r="C136" t="s">
        <v>72</v>
      </c>
      <c r="D136">
        <v>0.08</v>
      </c>
      <c r="E136">
        <v>297.64</v>
      </c>
      <c r="F136">
        <v>14.7</v>
      </c>
      <c r="G136" t="s">
        <v>28</v>
      </c>
      <c r="H136" t="s">
        <v>29</v>
      </c>
      <c r="I136" t="s">
        <v>42</v>
      </c>
      <c r="J136" t="s">
        <v>58</v>
      </c>
      <c r="K136" t="s">
        <v>59</v>
      </c>
      <c r="L136" t="s">
        <v>389</v>
      </c>
      <c r="M136">
        <v>0.56999999999999995</v>
      </c>
      <c r="N136" t="s">
        <v>34</v>
      </c>
      <c r="O136" t="s">
        <v>113</v>
      </c>
      <c r="P136" t="s">
        <v>405</v>
      </c>
      <c r="Q136" t="s">
        <v>406</v>
      </c>
      <c r="R136">
        <v>2019</v>
      </c>
      <c r="S136" s="1">
        <v>42015</v>
      </c>
      <c r="T136" s="1">
        <v>42015</v>
      </c>
      <c r="U136">
        <v>496.79680000000002</v>
      </c>
      <c r="V136">
        <v>5</v>
      </c>
      <c r="W136">
        <v>1132.8399999999999</v>
      </c>
      <c r="X136">
        <v>88060</v>
      </c>
      <c r="Y136">
        <f>cleaneddata[[#This Row],[Unit Price]]-cleaneddata[[#This Row],[Discount]]</f>
        <v>297.56</v>
      </c>
      <c r="Z136" t="str">
        <f>_xlfn.IFS(cleaneddata[[#This Row],[Region]]="Central","Chris",cleaneddata[[#This Row],[Region]]="East","Erin",cleaneddata[[#This Row],[Region]]="South","Sam",cleaneddata[[#This Row],[Region]]="West","William")</f>
        <v>Erin</v>
      </c>
    </row>
    <row r="137" spans="1:26" x14ac:dyDescent="0.3">
      <c r="A137">
        <v>467</v>
      </c>
      <c r="B137" t="s">
        <v>407</v>
      </c>
      <c r="C137" t="s">
        <v>72</v>
      </c>
      <c r="D137">
        <v>0.02</v>
      </c>
      <c r="E137">
        <v>12.99</v>
      </c>
      <c r="F137">
        <v>14.37</v>
      </c>
      <c r="G137" t="s">
        <v>40</v>
      </c>
      <c r="H137" t="s">
        <v>29</v>
      </c>
      <c r="I137" t="s">
        <v>30</v>
      </c>
      <c r="J137" t="s">
        <v>128</v>
      </c>
      <c r="K137" t="s">
        <v>66</v>
      </c>
      <c r="L137" t="s">
        <v>408</v>
      </c>
      <c r="M137">
        <v>0.73</v>
      </c>
      <c r="N137" t="s">
        <v>34</v>
      </c>
      <c r="O137" t="s">
        <v>113</v>
      </c>
      <c r="P137" t="s">
        <v>405</v>
      </c>
      <c r="Q137" t="s">
        <v>409</v>
      </c>
      <c r="R137">
        <v>1915</v>
      </c>
      <c r="S137" s="1">
        <v>42015</v>
      </c>
      <c r="T137" s="1">
        <v>42016</v>
      </c>
      <c r="U137">
        <v>-556.80960000000005</v>
      </c>
      <c r="V137">
        <v>11</v>
      </c>
      <c r="W137">
        <v>143.63</v>
      </c>
      <c r="X137">
        <v>88060</v>
      </c>
      <c r="Y137">
        <f>cleaneddata[[#This Row],[Unit Price]]-cleaneddata[[#This Row],[Discount]]</f>
        <v>12.97</v>
      </c>
      <c r="Z137" t="str">
        <f>_xlfn.IFS(cleaneddata[[#This Row],[Region]]="Central","Chris",cleaneddata[[#This Row],[Region]]="East","Erin",cleaneddata[[#This Row],[Region]]="South","Sam",cleaneddata[[#This Row],[Region]]="West","William")</f>
        <v>Erin</v>
      </c>
    </row>
    <row r="138" spans="1:26" x14ac:dyDescent="0.3">
      <c r="A138">
        <v>468</v>
      </c>
      <c r="B138" t="s">
        <v>410</v>
      </c>
      <c r="C138" t="s">
        <v>72</v>
      </c>
      <c r="D138">
        <v>0.06</v>
      </c>
      <c r="E138">
        <v>14.42</v>
      </c>
      <c r="F138">
        <v>6.75</v>
      </c>
      <c r="G138" t="s">
        <v>40</v>
      </c>
      <c r="H138" t="s">
        <v>29</v>
      </c>
      <c r="I138" t="s">
        <v>50</v>
      </c>
      <c r="J138" t="s">
        <v>97</v>
      </c>
      <c r="K138" t="s">
        <v>146</v>
      </c>
      <c r="L138" t="s">
        <v>411</v>
      </c>
      <c r="M138">
        <v>0.52</v>
      </c>
      <c r="N138" t="s">
        <v>34</v>
      </c>
      <c r="O138" t="s">
        <v>113</v>
      </c>
      <c r="P138" t="s">
        <v>405</v>
      </c>
      <c r="Q138" t="s">
        <v>412</v>
      </c>
      <c r="R138">
        <v>2341</v>
      </c>
      <c r="S138" s="1">
        <v>42015</v>
      </c>
      <c r="T138" s="1">
        <v>42016</v>
      </c>
      <c r="U138">
        <v>-27.738800000000001</v>
      </c>
      <c r="V138">
        <v>5</v>
      </c>
      <c r="W138">
        <v>73.040000000000006</v>
      </c>
      <c r="X138">
        <v>88060</v>
      </c>
      <c r="Y138">
        <f>cleaneddata[[#This Row],[Unit Price]]-cleaneddata[[#This Row],[Discount]]</f>
        <v>14.36</v>
      </c>
      <c r="Z138" t="str">
        <f>_xlfn.IFS(cleaneddata[[#This Row],[Region]]="Central","Chris",cleaneddata[[#This Row],[Region]]="East","Erin",cleaneddata[[#This Row],[Region]]="South","Sam",cleaneddata[[#This Row],[Region]]="West","William")</f>
        <v>Erin</v>
      </c>
    </row>
    <row r="139" spans="1:26" x14ac:dyDescent="0.3">
      <c r="A139">
        <v>469</v>
      </c>
      <c r="B139" t="s">
        <v>413</v>
      </c>
      <c r="C139" t="s">
        <v>72</v>
      </c>
      <c r="D139">
        <v>0.05</v>
      </c>
      <c r="E139">
        <v>4.1399999999999997</v>
      </c>
      <c r="F139">
        <v>6.6</v>
      </c>
      <c r="G139" t="s">
        <v>89</v>
      </c>
      <c r="H139" t="s">
        <v>29</v>
      </c>
      <c r="I139" t="s">
        <v>30</v>
      </c>
      <c r="J139" t="s">
        <v>128</v>
      </c>
      <c r="K139" t="s">
        <v>75</v>
      </c>
      <c r="L139" t="s">
        <v>414</v>
      </c>
      <c r="M139">
        <v>0.49</v>
      </c>
      <c r="N139" t="s">
        <v>34</v>
      </c>
      <c r="O139" t="s">
        <v>113</v>
      </c>
      <c r="P139" t="s">
        <v>399</v>
      </c>
      <c r="Q139" t="s">
        <v>415</v>
      </c>
      <c r="R139">
        <v>7506</v>
      </c>
      <c r="S139" s="1">
        <v>42015</v>
      </c>
      <c r="T139" s="1">
        <v>42017</v>
      </c>
      <c r="U139">
        <v>-128.68719999999999</v>
      </c>
      <c r="V139">
        <v>7</v>
      </c>
      <c r="W139">
        <v>33.35</v>
      </c>
      <c r="X139">
        <v>88060</v>
      </c>
      <c r="Y139">
        <f>cleaneddata[[#This Row],[Unit Price]]-cleaneddata[[#This Row],[Discount]]</f>
        <v>4.09</v>
      </c>
      <c r="Z139" t="str">
        <f>_xlfn.IFS(cleaneddata[[#This Row],[Region]]="Central","Chris",cleaneddata[[#This Row],[Region]]="East","Erin",cleaneddata[[#This Row],[Region]]="South","Sam",cleaneddata[[#This Row],[Region]]="West","William")</f>
        <v>Erin</v>
      </c>
    </row>
    <row r="140" spans="1:26" x14ac:dyDescent="0.3">
      <c r="A140">
        <v>470</v>
      </c>
      <c r="B140" t="s">
        <v>416</v>
      </c>
      <c r="C140" t="s">
        <v>72</v>
      </c>
      <c r="D140">
        <v>0.03</v>
      </c>
      <c r="E140">
        <v>11.34</v>
      </c>
      <c r="F140">
        <v>5.01</v>
      </c>
      <c r="G140" t="s">
        <v>40</v>
      </c>
      <c r="H140" t="s">
        <v>29</v>
      </c>
      <c r="I140" t="s">
        <v>50</v>
      </c>
      <c r="J140" t="s">
        <v>90</v>
      </c>
      <c r="K140" t="s">
        <v>75</v>
      </c>
      <c r="L140" t="s">
        <v>417</v>
      </c>
      <c r="M140">
        <v>0.36</v>
      </c>
      <c r="N140" t="s">
        <v>34</v>
      </c>
      <c r="O140" t="s">
        <v>113</v>
      </c>
      <c r="P140" t="s">
        <v>399</v>
      </c>
      <c r="Q140" t="s">
        <v>418</v>
      </c>
      <c r="R140">
        <v>8601</v>
      </c>
      <c r="S140" s="1">
        <v>42015</v>
      </c>
      <c r="T140" s="1">
        <v>42015</v>
      </c>
      <c r="U140">
        <v>23.2028</v>
      </c>
      <c r="V140">
        <v>5</v>
      </c>
      <c r="W140">
        <v>60.24</v>
      </c>
      <c r="X140">
        <v>88060</v>
      </c>
      <c r="Y140">
        <f>cleaneddata[[#This Row],[Unit Price]]-cleaneddata[[#This Row],[Discount]]</f>
        <v>11.31</v>
      </c>
      <c r="Z140" t="str">
        <f>_xlfn.IFS(cleaneddata[[#This Row],[Region]]="Central","Chris",cleaneddata[[#This Row],[Region]]="East","Erin",cleaneddata[[#This Row],[Region]]="South","Sam",cleaneddata[[#This Row],[Region]]="West","William")</f>
        <v>Erin</v>
      </c>
    </row>
    <row r="141" spans="1:26" x14ac:dyDescent="0.3">
      <c r="A141">
        <v>2776</v>
      </c>
      <c r="B141" t="s">
        <v>419</v>
      </c>
      <c r="C141" t="s">
        <v>27</v>
      </c>
      <c r="D141">
        <v>0.03</v>
      </c>
      <c r="E141">
        <v>350.98</v>
      </c>
      <c r="F141">
        <v>30</v>
      </c>
      <c r="G141" t="s">
        <v>28</v>
      </c>
      <c r="H141" t="s">
        <v>41</v>
      </c>
      <c r="I141" t="s">
        <v>30</v>
      </c>
      <c r="J141" t="s">
        <v>111</v>
      </c>
      <c r="K141" t="s">
        <v>59</v>
      </c>
      <c r="L141" t="s">
        <v>193</v>
      </c>
      <c r="M141">
        <v>0.61</v>
      </c>
      <c r="N141" t="s">
        <v>34</v>
      </c>
      <c r="O141" t="s">
        <v>113</v>
      </c>
      <c r="P141" t="s">
        <v>420</v>
      </c>
      <c r="Q141" t="s">
        <v>421</v>
      </c>
      <c r="R141">
        <v>20877</v>
      </c>
      <c r="S141" s="1">
        <v>42016</v>
      </c>
      <c r="T141" s="1">
        <v>42019</v>
      </c>
      <c r="U141">
        <v>2692.4421000000002</v>
      </c>
      <c r="V141">
        <v>11</v>
      </c>
      <c r="W141">
        <v>3902.09</v>
      </c>
      <c r="X141">
        <v>91228</v>
      </c>
      <c r="Y141">
        <f>cleaneddata[[#This Row],[Unit Price]]-cleaneddata[[#This Row],[Discount]]</f>
        <v>350.95000000000005</v>
      </c>
      <c r="Z141" t="str">
        <f>_xlfn.IFS(cleaneddata[[#This Row],[Region]]="Central","Chris",cleaneddata[[#This Row],[Region]]="East","Erin",cleaneddata[[#This Row],[Region]]="South","Sam",cleaneddata[[#This Row],[Region]]="West","William")</f>
        <v>Erin</v>
      </c>
    </row>
    <row r="142" spans="1:26" x14ac:dyDescent="0.3">
      <c r="A142">
        <v>2776</v>
      </c>
      <c r="B142" t="s">
        <v>419</v>
      </c>
      <c r="C142" t="s">
        <v>27</v>
      </c>
      <c r="D142">
        <v>0.04</v>
      </c>
      <c r="E142">
        <v>1.68</v>
      </c>
      <c r="F142">
        <v>1</v>
      </c>
      <c r="G142" t="s">
        <v>40</v>
      </c>
      <c r="H142" t="s">
        <v>41</v>
      </c>
      <c r="I142" t="s">
        <v>50</v>
      </c>
      <c r="J142" t="s">
        <v>51</v>
      </c>
      <c r="K142" t="s">
        <v>52</v>
      </c>
      <c r="L142" t="s">
        <v>422</v>
      </c>
      <c r="M142">
        <v>0.35</v>
      </c>
      <c r="N142" t="s">
        <v>34</v>
      </c>
      <c r="O142" t="s">
        <v>113</v>
      </c>
      <c r="P142" t="s">
        <v>420</v>
      </c>
      <c r="Q142" t="s">
        <v>421</v>
      </c>
      <c r="R142">
        <v>20877</v>
      </c>
      <c r="S142" s="1">
        <v>42016</v>
      </c>
      <c r="T142" s="1">
        <v>42018</v>
      </c>
      <c r="U142">
        <v>2.0672000000000001</v>
      </c>
      <c r="V142">
        <v>8</v>
      </c>
      <c r="W142">
        <v>14.18</v>
      </c>
      <c r="X142">
        <v>91228</v>
      </c>
      <c r="Y142">
        <f>cleaneddata[[#This Row],[Unit Price]]-cleaneddata[[#This Row],[Discount]]</f>
        <v>1.64</v>
      </c>
      <c r="Z142" t="str">
        <f>_xlfn.IFS(cleaneddata[[#This Row],[Region]]="Central","Chris",cleaneddata[[#This Row],[Region]]="East","Erin",cleaneddata[[#This Row],[Region]]="South","Sam",cleaneddata[[#This Row],[Region]]="West","William")</f>
        <v>Erin</v>
      </c>
    </row>
    <row r="143" spans="1:26" x14ac:dyDescent="0.3">
      <c r="A143">
        <v>120</v>
      </c>
      <c r="B143" t="s">
        <v>423</v>
      </c>
      <c r="C143" t="s">
        <v>39</v>
      </c>
      <c r="D143">
        <v>0.05</v>
      </c>
      <c r="E143">
        <v>6.3</v>
      </c>
      <c r="F143">
        <v>0.5</v>
      </c>
      <c r="G143" t="s">
        <v>40</v>
      </c>
      <c r="H143" t="s">
        <v>96</v>
      </c>
      <c r="I143" t="s">
        <v>50</v>
      </c>
      <c r="J143" t="s">
        <v>154</v>
      </c>
      <c r="K143" t="s">
        <v>75</v>
      </c>
      <c r="L143" t="s">
        <v>424</v>
      </c>
      <c r="M143">
        <v>0.39</v>
      </c>
      <c r="N143" t="s">
        <v>34</v>
      </c>
      <c r="O143" t="s">
        <v>61</v>
      </c>
      <c r="P143" t="s">
        <v>148</v>
      </c>
      <c r="Q143" t="s">
        <v>183</v>
      </c>
      <c r="R143">
        <v>84041</v>
      </c>
      <c r="S143" s="1">
        <v>42016</v>
      </c>
      <c r="T143" s="1">
        <v>42017</v>
      </c>
      <c r="U143">
        <v>41.296500000000002</v>
      </c>
      <c r="V143">
        <v>10</v>
      </c>
      <c r="W143">
        <v>59.85</v>
      </c>
      <c r="X143">
        <v>86520</v>
      </c>
      <c r="Y143">
        <f>cleaneddata[[#This Row],[Unit Price]]-cleaneddata[[#This Row],[Discount]]</f>
        <v>6.25</v>
      </c>
      <c r="Z143" t="str">
        <f>_xlfn.IFS(cleaneddata[[#This Row],[Region]]="Central","Chris",cleaneddata[[#This Row],[Region]]="East","Erin",cleaneddata[[#This Row],[Region]]="South","Sam",cleaneddata[[#This Row],[Region]]="West","William")</f>
        <v>William</v>
      </c>
    </row>
    <row r="144" spans="1:26" x14ac:dyDescent="0.3">
      <c r="A144">
        <v>120</v>
      </c>
      <c r="B144" t="s">
        <v>423</v>
      </c>
      <c r="C144" t="s">
        <v>39</v>
      </c>
      <c r="D144">
        <v>0.09</v>
      </c>
      <c r="E144">
        <v>205.99</v>
      </c>
      <c r="F144">
        <v>3</v>
      </c>
      <c r="G144" t="s">
        <v>89</v>
      </c>
      <c r="H144" t="s">
        <v>96</v>
      </c>
      <c r="I144" t="s">
        <v>42</v>
      </c>
      <c r="J144" t="s">
        <v>137</v>
      </c>
      <c r="K144" t="s">
        <v>75</v>
      </c>
      <c r="L144" t="s">
        <v>425</v>
      </c>
      <c r="M144">
        <v>0.57999999999999996</v>
      </c>
      <c r="N144" t="s">
        <v>34</v>
      </c>
      <c r="O144" t="s">
        <v>61</v>
      </c>
      <c r="P144" t="s">
        <v>148</v>
      </c>
      <c r="Q144" t="s">
        <v>183</v>
      </c>
      <c r="R144">
        <v>84041</v>
      </c>
      <c r="S144" s="1">
        <v>42016</v>
      </c>
      <c r="T144" s="1">
        <v>42018</v>
      </c>
      <c r="U144">
        <v>1179.0237</v>
      </c>
      <c r="V144">
        <v>10</v>
      </c>
      <c r="W144">
        <v>1708.73</v>
      </c>
      <c r="X144">
        <v>86520</v>
      </c>
      <c r="Y144">
        <f>cleaneddata[[#This Row],[Unit Price]]-cleaneddata[[#This Row],[Discount]]</f>
        <v>205.9</v>
      </c>
      <c r="Z144" t="str">
        <f>_xlfn.IFS(cleaneddata[[#This Row],[Region]]="Central","Chris",cleaneddata[[#This Row],[Region]]="East","Erin",cleaneddata[[#This Row],[Region]]="South","Sam",cleaneddata[[#This Row],[Region]]="West","William")</f>
        <v>William</v>
      </c>
    </row>
    <row r="145" spans="1:26" x14ac:dyDescent="0.3">
      <c r="A145">
        <v>898</v>
      </c>
      <c r="B145" t="s">
        <v>426</v>
      </c>
      <c r="C145" t="s">
        <v>39</v>
      </c>
      <c r="D145">
        <v>0.04</v>
      </c>
      <c r="E145">
        <v>90.97</v>
      </c>
      <c r="F145">
        <v>28</v>
      </c>
      <c r="G145" t="s">
        <v>28</v>
      </c>
      <c r="H145" t="s">
        <v>29</v>
      </c>
      <c r="I145" t="s">
        <v>42</v>
      </c>
      <c r="J145" t="s">
        <v>58</v>
      </c>
      <c r="K145" t="s">
        <v>59</v>
      </c>
      <c r="L145" t="s">
        <v>427</v>
      </c>
      <c r="M145">
        <v>0.38</v>
      </c>
      <c r="N145" t="s">
        <v>34</v>
      </c>
      <c r="O145" t="s">
        <v>113</v>
      </c>
      <c r="P145" t="s">
        <v>114</v>
      </c>
      <c r="Q145" t="s">
        <v>115</v>
      </c>
      <c r="R145">
        <v>10039</v>
      </c>
      <c r="S145" s="1">
        <v>42016</v>
      </c>
      <c r="T145" s="1">
        <v>42017</v>
      </c>
      <c r="U145">
        <v>-173.09520000000001</v>
      </c>
      <c r="V145">
        <v>6</v>
      </c>
      <c r="W145">
        <v>573.30999999999995</v>
      </c>
      <c r="X145">
        <v>33635</v>
      </c>
      <c r="Y145">
        <f>cleaneddata[[#This Row],[Unit Price]]-cleaneddata[[#This Row],[Discount]]</f>
        <v>90.929999999999993</v>
      </c>
      <c r="Z145" t="str">
        <f>_xlfn.IFS(cleaneddata[[#This Row],[Region]]="Central","Chris",cleaneddata[[#This Row],[Region]]="East","Erin",cleaneddata[[#This Row],[Region]]="South","Sam",cleaneddata[[#This Row],[Region]]="West","William")</f>
        <v>Erin</v>
      </c>
    </row>
    <row r="146" spans="1:26" x14ac:dyDescent="0.3">
      <c r="A146">
        <v>898</v>
      </c>
      <c r="B146" t="s">
        <v>426</v>
      </c>
      <c r="C146" t="s">
        <v>39</v>
      </c>
      <c r="D146">
        <v>7.0000000000000007E-2</v>
      </c>
      <c r="E146">
        <v>20.34</v>
      </c>
      <c r="F146">
        <v>35</v>
      </c>
      <c r="G146" t="s">
        <v>40</v>
      </c>
      <c r="H146" t="s">
        <v>29</v>
      </c>
      <c r="I146" t="s">
        <v>50</v>
      </c>
      <c r="J146" t="s">
        <v>80</v>
      </c>
      <c r="K146" t="s">
        <v>66</v>
      </c>
      <c r="L146" t="s">
        <v>262</v>
      </c>
      <c r="M146">
        <v>0.84</v>
      </c>
      <c r="N146" t="s">
        <v>34</v>
      </c>
      <c r="O146" t="s">
        <v>113</v>
      </c>
      <c r="P146" t="s">
        <v>114</v>
      </c>
      <c r="Q146" t="s">
        <v>115</v>
      </c>
      <c r="R146">
        <v>10039</v>
      </c>
      <c r="S146" s="1">
        <v>42016</v>
      </c>
      <c r="T146" s="1">
        <v>42017</v>
      </c>
      <c r="U146">
        <v>-96.16</v>
      </c>
      <c r="V146">
        <v>5</v>
      </c>
      <c r="W146">
        <v>140.22999999999999</v>
      </c>
      <c r="X146">
        <v>33635</v>
      </c>
      <c r="Y146">
        <f>cleaneddata[[#This Row],[Unit Price]]-cleaneddata[[#This Row],[Discount]]</f>
        <v>20.27</v>
      </c>
      <c r="Z146" t="str">
        <f>_xlfn.IFS(cleaneddata[[#This Row],[Region]]="Central","Chris",cleaneddata[[#This Row],[Region]]="East","Erin",cleaneddata[[#This Row],[Region]]="South","Sam",cleaneddata[[#This Row],[Region]]="West","William")</f>
        <v>Erin</v>
      </c>
    </row>
    <row r="147" spans="1:26" x14ac:dyDescent="0.3">
      <c r="A147">
        <v>899</v>
      </c>
      <c r="B147" t="s">
        <v>428</v>
      </c>
      <c r="C147" t="s">
        <v>39</v>
      </c>
      <c r="D147">
        <v>0.04</v>
      </c>
      <c r="E147">
        <v>90.97</v>
      </c>
      <c r="F147">
        <v>28</v>
      </c>
      <c r="G147" t="s">
        <v>28</v>
      </c>
      <c r="H147" t="s">
        <v>29</v>
      </c>
      <c r="I147" t="s">
        <v>42</v>
      </c>
      <c r="J147" t="s">
        <v>58</v>
      </c>
      <c r="K147" t="s">
        <v>59</v>
      </c>
      <c r="L147" t="s">
        <v>427</v>
      </c>
      <c r="M147">
        <v>0.38</v>
      </c>
      <c r="N147" t="s">
        <v>34</v>
      </c>
      <c r="O147" t="s">
        <v>113</v>
      </c>
      <c r="P147" t="s">
        <v>322</v>
      </c>
      <c r="Q147" t="s">
        <v>429</v>
      </c>
      <c r="R147">
        <v>16602</v>
      </c>
      <c r="S147" s="1">
        <v>42016</v>
      </c>
      <c r="T147" s="1">
        <v>42017</v>
      </c>
      <c r="U147">
        <v>-173.09520000000001</v>
      </c>
      <c r="V147">
        <v>2</v>
      </c>
      <c r="W147">
        <v>191.1</v>
      </c>
      <c r="X147">
        <v>86263</v>
      </c>
      <c r="Y147">
        <f>cleaneddata[[#This Row],[Unit Price]]-cleaneddata[[#This Row],[Discount]]</f>
        <v>90.929999999999993</v>
      </c>
      <c r="Z147" t="str">
        <f>_xlfn.IFS(cleaneddata[[#This Row],[Region]]="Central","Chris",cleaneddata[[#This Row],[Region]]="East","Erin",cleaneddata[[#This Row],[Region]]="South","Sam",cleaneddata[[#This Row],[Region]]="West","William")</f>
        <v>Erin</v>
      </c>
    </row>
    <row r="148" spans="1:26" x14ac:dyDescent="0.3">
      <c r="A148">
        <v>899</v>
      </c>
      <c r="B148" t="s">
        <v>428</v>
      </c>
      <c r="C148" t="s">
        <v>39</v>
      </c>
      <c r="D148">
        <v>7.0000000000000007E-2</v>
      </c>
      <c r="E148">
        <v>20.34</v>
      </c>
      <c r="F148">
        <v>35</v>
      </c>
      <c r="G148" t="s">
        <v>40</v>
      </c>
      <c r="H148" t="s">
        <v>29</v>
      </c>
      <c r="I148" t="s">
        <v>50</v>
      </c>
      <c r="J148" t="s">
        <v>80</v>
      </c>
      <c r="K148" t="s">
        <v>66</v>
      </c>
      <c r="L148" t="s">
        <v>262</v>
      </c>
      <c r="M148">
        <v>0.84</v>
      </c>
      <c r="N148" t="s">
        <v>34</v>
      </c>
      <c r="O148" t="s">
        <v>113</v>
      </c>
      <c r="P148" t="s">
        <v>322</v>
      </c>
      <c r="Q148" t="s">
        <v>429</v>
      </c>
      <c r="R148">
        <v>16602</v>
      </c>
      <c r="S148" s="1">
        <v>42016</v>
      </c>
      <c r="T148" s="1">
        <v>42017</v>
      </c>
      <c r="U148">
        <v>-96.16</v>
      </c>
      <c r="V148">
        <v>1</v>
      </c>
      <c r="W148">
        <v>28.05</v>
      </c>
      <c r="X148">
        <v>86263</v>
      </c>
      <c r="Y148">
        <f>cleaneddata[[#This Row],[Unit Price]]-cleaneddata[[#This Row],[Discount]]</f>
        <v>20.27</v>
      </c>
      <c r="Z148" t="str">
        <f>_xlfn.IFS(cleaneddata[[#This Row],[Region]]="Central","Chris",cleaneddata[[#This Row],[Region]]="East","Erin",cleaneddata[[#This Row],[Region]]="South","Sam",cleaneddata[[#This Row],[Region]]="West","William")</f>
        <v>Erin</v>
      </c>
    </row>
    <row r="149" spans="1:26" x14ac:dyDescent="0.3">
      <c r="A149">
        <v>1636</v>
      </c>
      <c r="B149" t="s">
        <v>430</v>
      </c>
      <c r="C149" t="s">
        <v>39</v>
      </c>
      <c r="D149">
        <v>0.04</v>
      </c>
      <c r="E149">
        <v>136.97999999999999</v>
      </c>
      <c r="F149">
        <v>24.49</v>
      </c>
      <c r="G149" t="s">
        <v>89</v>
      </c>
      <c r="H149" t="s">
        <v>73</v>
      </c>
      <c r="I149" t="s">
        <v>30</v>
      </c>
      <c r="J149" t="s">
        <v>128</v>
      </c>
      <c r="K149" t="s">
        <v>66</v>
      </c>
      <c r="L149" t="s">
        <v>431</v>
      </c>
      <c r="M149">
        <v>0.59</v>
      </c>
      <c r="N149" t="s">
        <v>34</v>
      </c>
      <c r="O149" t="s">
        <v>61</v>
      </c>
      <c r="P149" t="s">
        <v>92</v>
      </c>
      <c r="Q149" t="s">
        <v>432</v>
      </c>
      <c r="R149">
        <v>93905</v>
      </c>
      <c r="S149" s="1">
        <v>42016</v>
      </c>
      <c r="T149" s="1">
        <v>42018</v>
      </c>
      <c r="U149">
        <v>1127.5497</v>
      </c>
      <c r="V149">
        <v>12</v>
      </c>
      <c r="W149">
        <v>1634.13</v>
      </c>
      <c r="X149">
        <v>89706</v>
      </c>
      <c r="Y149">
        <f>cleaneddata[[#This Row],[Unit Price]]-cleaneddata[[#This Row],[Discount]]</f>
        <v>136.94</v>
      </c>
      <c r="Z149" t="str">
        <f>_xlfn.IFS(cleaneddata[[#This Row],[Region]]="Central","Chris",cleaneddata[[#This Row],[Region]]="East","Erin",cleaneddata[[#This Row],[Region]]="South","Sam",cleaneddata[[#This Row],[Region]]="West","William")</f>
        <v>William</v>
      </c>
    </row>
    <row r="150" spans="1:26" x14ac:dyDescent="0.3">
      <c r="A150">
        <v>823</v>
      </c>
      <c r="B150" t="s">
        <v>433</v>
      </c>
      <c r="C150" t="s">
        <v>49</v>
      </c>
      <c r="D150">
        <v>0.04</v>
      </c>
      <c r="E150">
        <v>6.24</v>
      </c>
      <c r="F150">
        <v>5.22</v>
      </c>
      <c r="G150" t="s">
        <v>40</v>
      </c>
      <c r="H150" t="s">
        <v>29</v>
      </c>
      <c r="I150" t="s">
        <v>30</v>
      </c>
      <c r="J150" t="s">
        <v>128</v>
      </c>
      <c r="K150" t="s">
        <v>75</v>
      </c>
      <c r="L150" t="s">
        <v>434</v>
      </c>
      <c r="M150">
        <v>0.6</v>
      </c>
      <c r="N150" t="s">
        <v>34</v>
      </c>
      <c r="O150" t="s">
        <v>35</v>
      </c>
      <c r="P150" t="s">
        <v>402</v>
      </c>
      <c r="Q150" t="s">
        <v>435</v>
      </c>
      <c r="R150">
        <v>37167</v>
      </c>
      <c r="S150" s="1">
        <v>42016</v>
      </c>
      <c r="T150" s="1">
        <v>42021</v>
      </c>
      <c r="U150">
        <v>4.3808999999999996</v>
      </c>
      <c r="V150">
        <v>13</v>
      </c>
      <c r="W150">
        <v>80.23</v>
      </c>
      <c r="X150">
        <v>89257</v>
      </c>
      <c r="Y150">
        <f>cleaneddata[[#This Row],[Unit Price]]-cleaneddata[[#This Row],[Discount]]</f>
        <v>6.2</v>
      </c>
      <c r="Z150" t="str">
        <f>_xlfn.IFS(cleaneddata[[#This Row],[Region]]="Central","Chris",cleaneddata[[#This Row],[Region]]="East","Erin",cleaneddata[[#This Row],[Region]]="South","Sam",cleaneddata[[#This Row],[Region]]="West","William")</f>
        <v>Sam</v>
      </c>
    </row>
    <row r="151" spans="1:26" x14ac:dyDescent="0.3">
      <c r="A151">
        <v>824</v>
      </c>
      <c r="B151" t="s">
        <v>436</v>
      </c>
      <c r="C151" t="s">
        <v>49</v>
      </c>
      <c r="D151">
        <v>0.09</v>
      </c>
      <c r="E151">
        <v>260.98</v>
      </c>
      <c r="F151">
        <v>41.91</v>
      </c>
      <c r="G151" t="s">
        <v>28</v>
      </c>
      <c r="H151" t="s">
        <v>29</v>
      </c>
      <c r="I151" t="s">
        <v>30</v>
      </c>
      <c r="J151" t="s">
        <v>119</v>
      </c>
      <c r="K151" t="s">
        <v>32</v>
      </c>
      <c r="L151" t="s">
        <v>437</v>
      </c>
      <c r="M151">
        <v>0.59</v>
      </c>
      <c r="N151" t="s">
        <v>34</v>
      </c>
      <c r="O151" t="s">
        <v>35</v>
      </c>
      <c r="P151" t="s">
        <v>402</v>
      </c>
      <c r="Q151" t="s">
        <v>438</v>
      </c>
      <c r="R151">
        <v>37174</v>
      </c>
      <c r="S151" s="1">
        <v>42016</v>
      </c>
      <c r="T151" s="1">
        <v>42023</v>
      </c>
      <c r="U151">
        <v>-100.744</v>
      </c>
      <c r="V151">
        <v>8</v>
      </c>
      <c r="W151">
        <v>2044.9</v>
      </c>
      <c r="X151">
        <v>89257</v>
      </c>
      <c r="Y151">
        <f>cleaneddata[[#This Row],[Unit Price]]-cleaneddata[[#This Row],[Discount]]</f>
        <v>260.89000000000004</v>
      </c>
      <c r="Z151" t="str">
        <f>_xlfn.IFS(cleaneddata[[#This Row],[Region]]="Central","Chris",cleaneddata[[#This Row],[Region]]="East","Erin",cleaneddata[[#This Row],[Region]]="South","Sam",cleaneddata[[#This Row],[Region]]="West","William")</f>
        <v>Sam</v>
      </c>
    </row>
    <row r="152" spans="1:26" x14ac:dyDescent="0.3">
      <c r="A152">
        <v>1424</v>
      </c>
      <c r="B152" t="s">
        <v>439</v>
      </c>
      <c r="C152" t="s">
        <v>49</v>
      </c>
      <c r="D152">
        <v>0.05</v>
      </c>
      <c r="E152">
        <v>350.99</v>
      </c>
      <c r="F152">
        <v>39</v>
      </c>
      <c r="G152" t="s">
        <v>28</v>
      </c>
      <c r="H152" t="s">
        <v>73</v>
      </c>
      <c r="I152" t="s">
        <v>30</v>
      </c>
      <c r="J152" t="s">
        <v>111</v>
      </c>
      <c r="K152" t="s">
        <v>59</v>
      </c>
      <c r="L152" t="s">
        <v>440</v>
      </c>
      <c r="M152">
        <v>0.55000000000000004</v>
      </c>
      <c r="N152" t="s">
        <v>34</v>
      </c>
      <c r="O152" t="s">
        <v>61</v>
      </c>
      <c r="P152" t="s">
        <v>62</v>
      </c>
      <c r="Q152" t="s">
        <v>441</v>
      </c>
      <c r="R152">
        <v>80112</v>
      </c>
      <c r="S152" s="1">
        <v>42016</v>
      </c>
      <c r="T152" s="1">
        <v>42018</v>
      </c>
      <c r="U152">
        <v>451.28039999999999</v>
      </c>
      <c r="V152">
        <v>3</v>
      </c>
      <c r="W152">
        <v>1020.08</v>
      </c>
      <c r="X152">
        <v>89448</v>
      </c>
      <c r="Y152">
        <f>cleaneddata[[#This Row],[Unit Price]]-cleaneddata[[#This Row],[Discount]]</f>
        <v>350.94</v>
      </c>
      <c r="Z152" t="str">
        <f>_xlfn.IFS(cleaneddata[[#This Row],[Region]]="Central","Chris",cleaneddata[[#This Row],[Region]]="East","Erin",cleaneddata[[#This Row],[Region]]="South","Sam",cleaneddata[[#This Row],[Region]]="West","William")</f>
        <v>William</v>
      </c>
    </row>
    <row r="153" spans="1:26" x14ac:dyDescent="0.3">
      <c r="A153">
        <v>1424</v>
      </c>
      <c r="B153" t="s">
        <v>439</v>
      </c>
      <c r="C153" t="s">
        <v>49</v>
      </c>
      <c r="D153">
        <v>0</v>
      </c>
      <c r="E153">
        <v>8.74</v>
      </c>
      <c r="F153">
        <v>1.39</v>
      </c>
      <c r="G153" t="s">
        <v>40</v>
      </c>
      <c r="H153" t="s">
        <v>73</v>
      </c>
      <c r="I153" t="s">
        <v>50</v>
      </c>
      <c r="J153" t="s">
        <v>347</v>
      </c>
      <c r="K153" t="s">
        <v>75</v>
      </c>
      <c r="L153" t="s">
        <v>442</v>
      </c>
      <c r="M153">
        <v>0.38</v>
      </c>
      <c r="N153" t="s">
        <v>34</v>
      </c>
      <c r="O153" t="s">
        <v>61</v>
      </c>
      <c r="P153" t="s">
        <v>62</v>
      </c>
      <c r="Q153" t="s">
        <v>441</v>
      </c>
      <c r="R153">
        <v>80112</v>
      </c>
      <c r="S153" s="1">
        <v>42016</v>
      </c>
      <c r="T153" s="1">
        <v>42020</v>
      </c>
      <c r="U153">
        <v>44.988</v>
      </c>
      <c r="V153">
        <v>7</v>
      </c>
      <c r="W153">
        <v>65.2</v>
      </c>
      <c r="X153">
        <v>89448</v>
      </c>
      <c r="Y153">
        <f>cleaneddata[[#This Row],[Unit Price]]-cleaneddata[[#This Row],[Discount]]</f>
        <v>8.74</v>
      </c>
      <c r="Z153" t="str">
        <f>_xlfn.IFS(cleaneddata[[#This Row],[Region]]="Central","Chris",cleaneddata[[#This Row],[Region]]="East","Erin",cleaneddata[[#This Row],[Region]]="South","Sam",cleaneddata[[#This Row],[Region]]="West","William")</f>
        <v>William</v>
      </c>
    </row>
    <row r="154" spans="1:26" x14ac:dyDescent="0.3">
      <c r="A154">
        <v>1424</v>
      </c>
      <c r="B154" t="s">
        <v>439</v>
      </c>
      <c r="C154" t="s">
        <v>49</v>
      </c>
      <c r="D154">
        <v>0.02</v>
      </c>
      <c r="E154">
        <v>1.98</v>
      </c>
      <c r="F154">
        <v>0.7</v>
      </c>
      <c r="G154" t="s">
        <v>40</v>
      </c>
      <c r="H154" t="s">
        <v>73</v>
      </c>
      <c r="I154" t="s">
        <v>50</v>
      </c>
      <c r="J154" t="s">
        <v>178</v>
      </c>
      <c r="K154" t="s">
        <v>52</v>
      </c>
      <c r="L154" t="s">
        <v>443</v>
      </c>
      <c r="M154">
        <v>0.83</v>
      </c>
      <c r="N154" t="s">
        <v>34</v>
      </c>
      <c r="O154" t="s">
        <v>61</v>
      </c>
      <c r="P154" t="s">
        <v>62</v>
      </c>
      <c r="Q154" t="s">
        <v>441</v>
      </c>
      <c r="R154">
        <v>80112</v>
      </c>
      <c r="S154" s="1">
        <v>42016</v>
      </c>
      <c r="T154" s="1">
        <v>42020</v>
      </c>
      <c r="U154">
        <v>-20.732800000000001</v>
      </c>
      <c r="V154">
        <v>11</v>
      </c>
      <c r="W154">
        <v>22.59</v>
      </c>
      <c r="X154">
        <v>89448</v>
      </c>
      <c r="Y154">
        <f>cleaneddata[[#This Row],[Unit Price]]-cleaneddata[[#This Row],[Discount]]</f>
        <v>1.96</v>
      </c>
      <c r="Z154" t="str">
        <f>_xlfn.IFS(cleaneddata[[#This Row],[Region]]="Central","Chris",cleaneddata[[#This Row],[Region]]="East","Erin",cleaneddata[[#This Row],[Region]]="South","Sam",cleaneddata[[#This Row],[Region]]="West","William")</f>
        <v>William</v>
      </c>
    </row>
    <row r="155" spans="1:26" x14ac:dyDescent="0.3">
      <c r="A155">
        <v>2715</v>
      </c>
      <c r="B155" t="s">
        <v>444</v>
      </c>
      <c r="C155" t="s">
        <v>49</v>
      </c>
      <c r="D155">
        <v>0.01</v>
      </c>
      <c r="E155">
        <v>29.89</v>
      </c>
      <c r="F155">
        <v>1.99</v>
      </c>
      <c r="G155" t="s">
        <v>40</v>
      </c>
      <c r="H155" t="s">
        <v>96</v>
      </c>
      <c r="I155" t="s">
        <v>42</v>
      </c>
      <c r="J155" t="s">
        <v>43</v>
      </c>
      <c r="K155" t="s">
        <v>44</v>
      </c>
      <c r="L155" t="s">
        <v>445</v>
      </c>
      <c r="M155">
        <v>0.5</v>
      </c>
      <c r="N155" t="s">
        <v>34</v>
      </c>
      <c r="O155" t="s">
        <v>54</v>
      </c>
      <c r="P155" t="s">
        <v>291</v>
      </c>
      <c r="Q155" t="s">
        <v>446</v>
      </c>
      <c r="R155">
        <v>48911</v>
      </c>
      <c r="S155" s="1">
        <v>42016</v>
      </c>
      <c r="T155" s="1">
        <v>42020</v>
      </c>
      <c r="U155">
        <v>-74.64</v>
      </c>
      <c r="V155">
        <v>1</v>
      </c>
      <c r="W155">
        <v>31.96</v>
      </c>
      <c r="X155">
        <v>88702</v>
      </c>
      <c r="Y155">
        <f>cleaneddata[[#This Row],[Unit Price]]-cleaneddata[[#This Row],[Discount]]</f>
        <v>29.88</v>
      </c>
      <c r="Z155" t="str">
        <f>_xlfn.IFS(cleaneddata[[#This Row],[Region]]="Central","Chris",cleaneddata[[#This Row],[Region]]="East","Erin",cleaneddata[[#This Row],[Region]]="South","Sam",cleaneddata[[#This Row],[Region]]="West","William")</f>
        <v>Chris</v>
      </c>
    </row>
    <row r="156" spans="1:26" x14ac:dyDescent="0.3">
      <c r="A156">
        <v>2069</v>
      </c>
      <c r="B156" t="s">
        <v>447</v>
      </c>
      <c r="C156" t="s">
        <v>118</v>
      </c>
      <c r="D156">
        <v>0.1</v>
      </c>
      <c r="E156">
        <v>40.98</v>
      </c>
      <c r="F156">
        <v>6.5</v>
      </c>
      <c r="G156" t="s">
        <v>40</v>
      </c>
      <c r="H156" t="s">
        <v>41</v>
      </c>
      <c r="I156" t="s">
        <v>42</v>
      </c>
      <c r="J156" t="s">
        <v>43</v>
      </c>
      <c r="K156" t="s">
        <v>75</v>
      </c>
      <c r="L156" t="s">
        <v>448</v>
      </c>
      <c r="M156">
        <v>0.74</v>
      </c>
      <c r="N156" t="s">
        <v>34</v>
      </c>
      <c r="O156" t="s">
        <v>35</v>
      </c>
      <c r="P156" t="s">
        <v>390</v>
      </c>
      <c r="Q156" t="s">
        <v>449</v>
      </c>
      <c r="R156">
        <v>41075</v>
      </c>
      <c r="S156" s="1">
        <v>42016</v>
      </c>
      <c r="T156" s="1">
        <v>42018</v>
      </c>
      <c r="U156">
        <v>66.852000000000004</v>
      </c>
      <c r="V156">
        <v>3</v>
      </c>
      <c r="W156">
        <v>120.34</v>
      </c>
      <c r="X156">
        <v>88554</v>
      </c>
      <c r="Y156">
        <f>cleaneddata[[#This Row],[Unit Price]]-cleaneddata[[#This Row],[Discount]]</f>
        <v>40.879999999999995</v>
      </c>
      <c r="Z156" t="str">
        <f>_xlfn.IFS(cleaneddata[[#This Row],[Region]]="Central","Chris",cleaneddata[[#This Row],[Region]]="East","Erin",cleaneddata[[#This Row],[Region]]="South","Sam",cleaneddata[[#This Row],[Region]]="West","William")</f>
        <v>Sam</v>
      </c>
    </row>
    <row r="157" spans="1:26" x14ac:dyDescent="0.3">
      <c r="A157">
        <v>750</v>
      </c>
      <c r="B157" t="s">
        <v>450</v>
      </c>
      <c r="C157" t="s">
        <v>72</v>
      </c>
      <c r="D157">
        <v>0.09</v>
      </c>
      <c r="E157">
        <v>27.75</v>
      </c>
      <c r="F157">
        <v>19.989999999999998</v>
      </c>
      <c r="G157" t="s">
        <v>40</v>
      </c>
      <c r="H157" t="s">
        <v>96</v>
      </c>
      <c r="I157" t="s">
        <v>50</v>
      </c>
      <c r="J157" t="s">
        <v>80</v>
      </c>
      <c r="K157" t="s">
        <v>75</v>
      </c>
      <c r="L157" t="s">
        <v>451</v>
      </c>
      <c r="M157">
        <v>0.67</v>
      </c>
      <c r="N157" t="s">
        <v>34</v>
      </c>
      <c r="O157" t="s">
        <v>35</v>
      </c>
      <c r="P157" t="s">
        <v>390</v>
      </c>
      <c r="Q157" t="s">
        <v>452</v>
      </c>
      <c r="R157">
        <v>41042</v>
      </c>
      <c r="S157" s="1">
        <v>42016</v>
      </c>
      <c r="T157" s="1">
        <v>42017</v>
      </c>
      <c r="U157">
        <v>-224.64400000000001</v>
      </c>
      <c r="V157">
        <v>10</v>
      </c>
      <c r="W157">
        <v>257.52</v>
      </c>
      <c r="X157">
        <v>91200</v>
      </c>
      <c r="Y157">
        <f>cleaneddata[[#This Row],[Unit Price]]-cleaneddata[[#This Row],[Discount]]</f>
        <v>27.66</v>
      </c>
      <c r="Z157" t="str">
        <f>_xlfn.IFS(cleaneddata[[#This Row],[Region]]="Central","Chris",cleaneddata[[#This Row],[Region]]="East","Erin",cleaneddata[[#This Row],[Region]]="South","Sam",cleaneddata[[#This Row],[Region]]="West","William")</f>
        <v>Sam</v>
      </c>
    </row>
    <row r="158" spans="1:26" x14ac:dyDescent="0.3">
      <c r="A158">
        <v>2489</v>
      </c>
      <c r="B158" t="s">
        <v>453</v>
      </c>
      <c r="C158" t="s">
        <v>72</v>
      </c>
      <c r="D158">
        <v>7.0000000000000007E-2</v>
      </c>
      <c r="E158">
        <v>65.989999999999995</v>
      </c>
      <c r="F158">
        <v>8.8000000000000007</v>
      </c>
      <c r="G158" t="s">
        <v>40</v>
      </c>
      <c r="H158" t="s">
        <v>73</v>
      </c>
      <c r="I158" t="s">
        <v>42</v>
      </c>
      <c r="J158" t="s">
        <v>137</v>
      </c>
      <c r="K158" t="s">
        <v>75</v>
      </c>
      <c r="L158" t="s">
        <v>454</v>
      </c>
      <c r="M158">
        <v>0.57999999999999996</v>
      </c>
      <c r="N158" t="s">
        <v>34</v>
      </c>
      <c r="O158" t="s">
        <v>61</v>
      </c>
      <c r="P158" t="s">
        <v>92</v>
      </c>
      <c r="Q158" t="s">
        <v>455</v>
      </c>
      <c r="R158">
        <v>94521</v>
      </c>
      <c r="S158" s="1">
        <v>42016</v>
      </c>
      <c r="T158" s="1">
        <v>42016</v>
      </c>
      <c r="U158">
        <v>109.836</v>
      </c>
      <c r="V158">
        <v>9</v>
      </c>
      <c r="W158">
        <v>471.66</v>
      </c>
      <c r="X158">
        <v>86886</v>
      </c>
      <c r="Y158">
        <f>cleaneddata[[#This Row],[Unit Price]]-cleaneddata[[#This Row],[Discount]]</f>
        <v>65.92</v>
      </c>
      <c r="Z158" t="str">
        <f>_xlfn.IFS(cleaneddata[[#This Row],[Region]]="Central","Chris",cleaneddata[[#This Row],[Region]]="East","Erin",cleaneddata[[#This Row],[Region]]="South","Sam",cleaneddata[[#This Row],[Region]]="West","William")</f>
        <v>William</v>
      </c>
    </row>
    <row r="159" spans="1:26" x14ac:dyDescent="0.3">
      <c r="A159">
        <v>2490</v>
      </c>
      <c r="B159" t="s">
        <v>456</v>
      </c>
      <c r="C159" t="s">
        <v>72</v>
      </c>
      <c r="D159">
        <v>0</v>
      </c>
      <c r="E159">
        <v>10.01</v>
      </c>
      <c r="F159">
        <v>1.99</v>
      </c>
      <c r="G159" t="s">
        <v>89</v>
      </c>
      <c r="H159" t="s">
        <v>73</v>
      </c>
      <c r="I159" t="s">
        <v>42</v>
      </c>
      <c r="J159" t="s">
        <v>43</v>
      </c>
      <c r="K159" t="s">
        <v>44</v>
      </c>
      <c r="L159" t="s">
        <v>457</v>
      </c>
      <c r="M159">
        <v>0.41</v>
      </c>
      <c r="N159" t="s">
        <v>34</v>
      </c>
      <c r="O159" t="s">
        <v>61</v>
      </c>
      <c r="P159" t="s">
        <v>92</v>
      </c>
      <c r="Q159" t="s">
        <v>458</v>
      </c>
      <c r="R159">
        <v>92627</v>
      </c>
      <c r="S159" s="1">
        <v>42016</v>
      </c>
      <c r="T159" s="1">
        <v>42018</v>
      </c>
      <c r="U159">
        <v>82.703400000000002</v>
      </c>
      <c r="V159">
        <v>11</v>
      </c>
      <c r="W159">
        <v>119.86</v>
      </c>
      <c r="X159">
        <v>86886</v>
      </c>
      <c r="Y159">
        <f>cleaneddata[[#This Row],[Unit Price]]-cleaneddata[[#This Row],[Discount]]</f>
        <v>10.01</v>
      </c>
      <c r="Z159" t="str">
        <f>_xlfn.IFS(cleaneddata[[#This Row],[Region]]="Central","Chris",cleaneddata[[#This Row],[Region]]="East","Erin",cleaneddata[[#This Row],[Region]]="South","Sam",cleaneddata[[#This Row],[Region]]="West","William")</f>
        <v>William</v>
      </c>
    </row>
    <row r="160" spans="1:26" x14ac:dyDescent="0.3">
      <c r="A160">
        <v>2491</v>
      </c>
      <c r="B160" t="s">
        <v>459</v>
      </c>
      <c r="C160" t="s">
        <v>72</v>
      </c>
      <c r="D160">
        <v>7.0000000000000007E-2</v>
      </c>
      <c r="E160">
        <v>65.989999999999995</v>
      </c>
      <c r="F160">
        <v>8.8000000000000007</v>
      </c>
      <c r="G160" t="s">
        <v>40</v>
      </c>
      <c r="H160" t="s">
        <v>73</v>
      </c>
      <c r="I160" t="s">
        <v>42</v>
      </c>
      <c r="J160" t="s">
        <v>137</v>
      </c>
      <c r="K160" t="s">
        <v>75</v>
      </c>
      <c r="L160" t="s">
        <v>454</v>
      </c>
      <c r="M160">
        <v>0.57999999999999996</v>
      </c>
      <c r="N160" t="s">
        <v>34</v>
      </c>
      <c r="O160" t="s">
        <v>61</v>
      </c>
      <c r="P160" t="s">
        <v>92</v>
      </c>
      <c r="Q160" t="s">
        <v>102</v>
      </c>
      <c r="R160">
        <v>90045</v>
      </c>
      <c r="S160" s="1">
        <v>42016</v>
      </c>
      <c r="T160" s="1">
        <v>42016</v>
      </c>
      <c r="U160">
        <v>109.836</v>
      </c>
      <c r="V160">
        <v>37</v>
      </c>
      <c r="W160">
        <v>1939.03</v>
      </c>
      <c r="X160">
        <v>23877</v>
      </c>
      <c r="Y160">
        <f>cleaneddata[[#This Row],[Unit Price]]-cleaneddata[[#This Row],[Discount]]</f>
        <v>65.92</v>
      </c>
      <c r="Z160" t="str">
        <f>_xlfn.IFS(cleaneddata[[#This Row],[Region]]="Central","Chris",cleaneddata[[#This Row],[Region]]="East","Erin",cleaneddata[[#This Row],[Region]]="South","Sam",cleaneddata[[#This Row],[Region]]="West","William")</f>
        <v>William</v>
      </c>
    </row>
    <row r="161" spans="1:26" x14ac:dyDescent="0.3">
      <c r="A161">
        <v>2491</v>
      </c>
      <c r="B161" t="s">
        <v>459</v>
      </c>
      <c r="C161" t="s">
        <v>72</v>
      </c>
      <c r="D161">
        <v>0</v>
      </c>
      <c r="E161">
        <v>10.01</v>
      </c>
      <c r="F161">
        <v>1.99</v>
      </c>
      <c r="G161" t="s">
        <v>89</v>
      </c>
      <c r="H161" t="s">
        <v>73</v>
      </c>
      <c r="I161" t="s">
        <v>42</v>
      </c>
      <c r="J161" t="s">
        <v>43</v>
      </c>
      <c r="K161" t="s">
        <v>44</v>
      </c>
      <c r="L161" t="s">
        <v>457</v>
      </c>
      <c r="M161">
        <v>0.41</v>
      </c>
      <c r="N161" t="s">
        <v>34</v>
      </c>
      <c r="O161" t="s">
        <v>61</v>
      </c>
      <c r="P161" t="s">
        <v>92</v>
      </c>
      <c r="Q161" t="s">
        <v>102</v>
      </c>
      <c r="R161">
        <v>90045</v>
      </c>
      <c r="S161" s="1">
        <v>42016</v>
      </c>
      <c r="T161" s="1">
        <v>42018</v>
      </c>
      <c r="U161">
        <v>128.03</v>
      </c>
      <c r="V161">
        <v>42</v>
      </c>
      <c r="W161">
        <v>457.63</v>
      </c>
      <c r="X161">
        <v>23877</v>
      </c>
      <c r="Y161">
        <f>cleaneddata[[#This Row],[Unit Price]]-cleaneddata[[#This Row],[Discount]]</f>
        <v>10.01</v>
      </c>
      <c r="Z161" t="str">
        <f>_xlfn.IFS(cleaneddata[[#This Row],[Region]]="Central","Chris",cleaneddata[[#This Row],[Region]]="East","Erin",cleaneddata[[#This Row],[Region]]="South","Sam",cleaneddata[[#This Row],[Region]]="West","William")</f>
        <v>William</v>
      </c>
    </row>
    <row r="162" spans="1:26" x14ac:dyDescent="0.3">
      <c r="A162">
        <v>2338</v>
      </c>
      <c r="B162" t="s">
        <v>460</v>
      </c>
      <c r="C162" t="s">
        <v>27</v>
      </c>
      <c r="D162">
        <v>0.06</v>
      </c>
      <c r="E162">
        <v>2.08</v>
      </c>
      <c r="F162">
        <v>5.33</v>
      </c>
      <c r="G162" t="s">
        <v>40</v>
      </c>
      <c r="H162" t="s">
        <v>73</v>
      </c>
      <c r="I162" t="s">
        <v>30</v>
      </c>
      <c r="J162" t="s">
        <v>128</v>
      </c>
      <c r="K162" t="s">
        <v>75</v>
      </c>
      <c r="L162" t="s">
        <v>461</v>
      </c>
      <c r="M162">
        <v>0.43</v>
      </c>
      <c r="N162" t="s">
        <v>34</v>
      </c>
      <c r="O162" t="s">
        <v>113</v>
      </c>
      <c r="P162" t="s">
        <v>420</v>
      </c>
      <c r="Q162" t="s">
        <v>462</v>
      </c>
      <c r="R162">
        <v>20740</v>
      </c>
      <c r="S162" s="1">
        <v>42017</v>
      </c>
      <c r="T162" s="1">
        <v>42017</v>
      </c>
      <c r="U162">
        <v>-82.559200000000004</v>
      </c>
      <c r="V162">
        <v>4</v>
      </c>
      <c r="W162">
        <v>9.23</v>
      </c>
      <c r="X162">
        <v>91480</v>
      </c>
      <c r="Y162">
        <f>cleaneddata[[#This Row],[Unit Price]]-cleaneddata[[#This Row],[Discount]]</f>
        <v>2.02</v>
      </c>
      <c r="Z162" t="str">
        <f>_xlfn.IFS(cleaneddata[[#This Row],[Region]]="Central","Chris",cleaneddata[[#This Row],[Region]]="East","Erin",cleaneddata[[#This Row],[Region]]="South","Sam",cleaneddata[[#This Row],[Region]]="West","William")</f>
        <v>Erin</v>
      </c>
    </row>
    <row r="163" spans="1:26" x14ac:dyDescent="0.3">
      <c r="A163">
        <v>510</v>
      </c>
      <c r="B163" t="s">
        <v>463</v>
      </c>
      <c r="C163" t="s">
        <v>49</v>
      </c>
      <c r="D163">
        <v>0.02</v>
      </c>
      <c r="E163">
        <v>48.04</v>
      </c>
      <c r="F163">
        <v>5.09</v>
      </c>
      <c r="G163" t="s">
        <v>40</v>
      </c>
      <c r="H163" t="s">
        <v>96</v>
      </c>
      <c r="I163" t="s">
        <v>50</v>
      </c>
      <c r="J163" t="s">
        <v>90</v>
      </c>
      <c r="K163" t="s">
        <v>75</v>
      </c>
      <c r="L163" t="s">
        <v>464</v>
      </c>
      <c r="M163">
        <v>0.37</v>
      </c>
      <c r="N163" t="s">
        <v>34</v>
      </c>
      <c r="O163" t="s">
        <v>61</v>
      </c>
      <c r="P163" t="s">
        <v>92</v>
      </c>
      <c r="Q163" t="s">
        <v>465</v>
      </c>
      <c r="R163">
        <v>95336</v>
      </c>
      <c r="S163" s="1">
        <v>42017</v>
      </c>
      <c r="T163" s="1">
        <v>42017</v>
      </c>
      <c r="U163">
        <v>105.2526</v>
      </c>
      <c r="V163">
        <v>3</v>
      </c>
      <c r="W163">
        <v>152.54</v>
      </c>
      <c r="X163">
        <v>90058</v>
      </c>
      <c r="Y163">
        <f>cleaneddata[[#This Row],[Unit Price]]-cleaneddata[[#This Row],[Discount]]</f>
        <v>48.019999999999996</v>
      </c>
      <c r="Z163" t="str">
        <f>_xlfn.IFS(cleaneddata[[#This Row],[Region]]="Central","Chris",cleaneddata[[#This Row],[Region]]="East","Erin",cleaneddata[[#This Row],[Region]]="South","Sam",cleaneddata[[#This Row],[Region]]="West","William")</f>
        <v>William</v>
      </c>
    </row>
    <row r="164" spans="1:26" x14ac:dyDescent="0.3">
      <c r="A164">
        <v>570</v>
      </c>
      <c r="B164" t="s">
        <v>466</v>
      </c>
      <c r="C164" t="s">
        <v>49</v>
      </c>
      <c r="D164">
        <v>0.06</v>
      </c>
      <c r="E164">
        <v>7.99</v>
      </c>
      <c r="F164">
        <v>5.03</v>
      </c>
      <c r="G164" t="s">
        <v>40</v>
      </c>
      <c r="H164" t="s">
        <v>41</v>
      </c>
      <c r="I164" t="s">
        <v>42</v>
      </c>
      <c r="J164" t="s">
        <v>137</v>
      </c>
      <c r="K164" t="s">
        <v>146</v>
      </c>
      <c r="L164" t="s">
        <v>467</v>
      </c>
      <c r="M164">
        <v>0.6</v>
      </c>
      <c r="N164" t="s">
        <v>34</v>
      </c>
      <c r="O164" t="s">
        <v>61</v>
      </c>
      <c r="P164" t="s">
        <v>298</v>
      </c>
      <c r="Q164" t="s">
        <v>468</v>
      </c>
      <c r="R164">
        <v>89015</v>
      </c>
      <c r="S164" s="1">
        <v>42017</v>
      </c>
      <c r="T164" s="1">
        <v>42017</v>
      </c>
      <c r="U164">
        <v>-122.133</v>
      </c>
      <c r="V164">
        <v>10</v>
      </c>
      <c r="W164">
        <v>65.739999999999995</v>
      </c>
      <c r="X164">
        <v>88881</v>
      </c>
      <c r="Y164">
        <f>cleaneddata[[#This Row],[Unit Price]]-cleaneddata[[#This Row],[Discount]]</f>
        <v>7.9300000000000006</v>
      </c>
      <c r="Z164" t="str">
        <f>_xlfn.IFS(cleaneddata[[#This Row],[Region]]="Central","Chris",cleaneddata[[#This Row],[Region]]="East","Erin",cleaneddata[[#This Row],[Region]]="South","Sam",cleaneddata[[#This Row],[Region]]="West","William")</f>
        <v>William</v>
      </c>
    </row>
    <row r="165" spans="1:26" x14ac:dyDescent="0.3">
      <c r="A165">
        <v>576</v>
      </c>
      <c r="B165" t="s">
        <v>469</v>
      </c>
      <c r="C165" t="s">
        <v>49</v>
      </c>
      <c r="D165">
        <v>0.06</v>
      </c>
      <c r="E165">
        <v>4.4800000000000004</v>
      </c>
      <c r="F165">
        <v>49</v>
      </c>
      <c r="G165" t="s">
        <v>40</v>
      </c>
      <c r="H165" t="s">
        <v>96</v>
      </c>
      <c r="I165" t="s">
        <v>50</v>
      </c>
      <c r="J165" t="s">
        <v>97</v>
      </c>
      <c r="K165" t="s">
        <v>66</v>
      </c>
      <c r="L165" t="s">
        <v>470</v>
      </c>
      <c r="M165">
        <v>0.6</v>
      </c>
      <c r="N165" t="s">
        <v>34</v>
      </c>
      <c r="O165" t="s">
        <v>61</v>
      </c>
      <c r="P165" t="s">
        <v>92</v>
      </c>
      <c r="Q165" t="s">
        <v>471</v>
      </c>
      <c r="R165">
        <v>91767</v>
      </c>
      <c r="S165" s="1">
        <v>42017</v>
      </c>
      <c r="T165" s="1">
        <v>42021</v>
      </c>
      <c r="U165">
        <v>-566</v>
      </c>
      <c r="V165">
        <v>4</v>
      </c>
      <c r="W165">
        <v>32.6</v>
      </c>
      <c r="X165">
        <v>88645</v>
      </c>
      <c r="Y165">
        <f>cleaneddata[[#This Row],[Unit Price]]-cleaneddata[[#This Row],[Discount]]</f>
        <v>4.4200000000000008</v>
      </c>
      <c r="Z165" t="str">
        <f>_xlfn.IFS(cleaneddata[[#This Row],[Region]]="Central","Chris",cleaneddata[[#This Row],[Region]]="East","Erin",cleaneddata[[#This Row],[Region]]="South","Sam",cleaneddata[[#This Row],[Region]]="West","William")</f>
        <v>William</v>
      </c>
    </row>
    <row r="166" spans="1:26" x14ac:dyDescent="0.3">
      <c r="A166">
        <v>2369</v>
      </c>
      <c r="B166" t="s">
        <v>472</v>
      </c>
      <c r="C166" t="s">
        <v>49</v>
      </c>
      <c r="D166">
        <v>7.0000000000000007E-2</v>
      </c>
      <c r="E166">
        <v>5.98</v>
      </c>
      <c r="F166">
        <v>5.79</v>
      </c>
      <c r="G166" t="s">
        <v>40</v>
      </c>
      <c r="H166" t="s">
        <v>41</v>
      </c>
      <c r="I166" t="s">
        <v>50</v>
      </c>
      <c r="J166" t="s">
        <v>90</v>
      </c>
      <c r="K166" t="s">
        <v>75</v>
      </c>
      <c r="L166" t="s">
        <v>473</v>
      </c>
      <c r="M166">
        <v>0.36</v>
      </c>
      <c r="N166" t="s">
        <v>34</v>
      </c>
      <c r="O166" t="s">
        <v>35</v>
      </c>
      <c r="P166" t="s">
        <v>125</v>
      </c>
      <c r="Q166" t="s">
        <v>474</v>
      </c>
      <c r="R166">
        <v>33024</v>
      </c>
      <c r="S166" s="1">
        <v>42017</v>
      </c>
      <c r="T166" s="1">
        <v>42019</v>
      </c>
      <c r="U166">
        <v>-41.972700000000003</v>
      </c>
      <c r="V166">
        <v>13</v>
      </c>
      <c r="W166">
        <v>77.42</v>
      </c>
      <c r="X166">
        <v>90408</v>
      </c>
      <c r="Y166">
        <f>cleaneddata[[#This Row],[Unit Price]]-cleaneddata[[#This Row],[Discount]]</f>
        <v>5.91</v>
      </c>
      <c r="Z166" t="str">
        <f>_xlfn.IFS(cleaneddata[[#This Row],[Region]]="Central","Chris",cleaneddata[[#This Row],[Region]]="East","Erin",cleaneddata[[#This Row],[Region]]="South","Sam",cleaneddata[[#This Row],[Region]]="West","William")</f>
        <v>Sam</v>
      </c>
    </row>
    <row r="167" spans="1:26" x14ac:dyDescent="0.3">
      <c r="A167">
        <v>3340</v>
      </c>
      <c r="B167" t="s">
        <v>475</v>
      </c>
      <c r="C167" t="s">
        <v>118</v>
      </c>
      <c r="D167">
        <v>0.08</v>
      </c>
      <c r="E167">
        <v>125.99</v>
      </c>
      <c r="F167">
        <v>4.2</v>
      </c>
      <c r="G167" t="s">
        <v>40</v>
      </c>
      <c r="H167" t="s">
        <v>41</v>
      </c>
      <c r="I167" t="s">
        <v>42</v>
      </c>
      <c r="J167" t="s">
        <v>137</v>
      </c>
      <c r="K167" t="s">
        <v>75</v>
      </c>
      <c r="L167" t="s">
        <v>476</v>
      </c>
      <c r="M167">
        <v>0.56999999999999995</v>
      </c>
      <c r="N167" t="s">
        <v>34</v>
      </c>
      <c r="O167" t="s">
        <v>61</v>
      </c>
      <c r="P167" t="s">
        <v>141</v>
      </c>
      <c r="Q167" t="s">
        <v>477</v>
      </c>
      <c r="R167">
        <v>97060</v>
      </c>
      <c r="S167" s="1">
        <v>42017</v>
      </c>
      <c r="T167" s="1">
        <v>42018</v>
      </c>
      <c r="U167">
        <v>989.81190000000004</v>
      </c>
      <c r="V167">
        <v>14</v>
      </c>
      <c r="W167">
        <v>1434.51</v>
      </c>
      <c r="X167">
        <v>85980</v>
      </c>
      <c r="Y167">
        <f>cleaneddata[[#This Row],[Unit Price]]-cleaneddata[[#This Row],[Discount]]</f>
        <v>125.91</v>
      </c>
      <c r="Z167" t="str">
        <f>_xlfn.IFS(cleaneddata[[#This Row],[Region]]="Central","Chris",cleaneddata[[#This Row],[Region]]="East","Erin",cleaneddata[[#This Row],[Region]]="South","Sam",cleaneddata[[#This Row],[Region]]="West","William")</f>
        <v>William</v>
      </c>
    </row>
    <row r="168" spans="1:26" x14ac:dyDescent="0.3">
      <c r="A168">
        <v>772</v>
      </c>
      <c r="B168" t="s">
        <v>478</v>
      </c>
      <c r="C168" t="s">
        <v>27</v>
      </c>
      <c r="D168">
        <v>0.08</v>
      </c>
      <c r="E168">
        <v>7.77</v>
      </c>
      <c r="F168">
        <v>9.23</v>
      </c>
      <c r="G168" t="s">
        <v>40</v>
      </c>
      <c r="H168" t="s">
        <v>29</v>
      </c>
      <c r="I168" t="s">
        <v>50</v>
      </c>
      <c r="J168" t="s">
        <v>97</v>
      </c>
      <c r="K168" t="s">
        <v>75</v>
      </c>
      <c r="L168" t="s">
        <v>479</v>
      </c>
      <c r="M168">
        <v>0.57999999999999996</v>
      </c>
      <c r="N168" t="s">
        <v>34</v>
      </c>
      <c r="O168" t="s">
        <v>113</v>
      </c>
      <c r="P168" t="s">
        <v>322</v>
      </c>
      <c r="Q168" t="s">
        <v>480</v>
      </c>
      <c r="R168">
        <v>18103</v>
      </c>
      <c r="S168" s="1">
        <v>42018</v>
      </c>
      <c r="T168" s="1">
        <v>42020</v>
      </c>
      <c r="U168">
        <v>-209.25</v>
      </c>
      <c r="V168">
        <v>7</v>
      </c>
      <c r="W168">
        <v>56.44</v>
      </c>
      <c r="X168">
        <v>88666</v>
      </c>
      <c r="Y168">
        <f>cleaneddata[[#This Row],[Unit Price]]-cleaneddata[[#This Row],[Discount]]</f>
        <v>7.6899999999999995</v>
      </c>
      <c r="Z168" t="str">
        <f>_xlfn.IFS(cleaneddata[[#This Row],[Region]]="Central","Chris",cleaneddata[[#This Row],[Region]]="East","Erin",cleaneddata[[#This Row],[Region]]="South","Sam",cleaneddata[[#This Row],[Region]]="West","William")</f>
        <v>Erin</v>
      </c>
    </row>
    <row r="169" spans="1:26" x14ac:dyDescent="0.3">
      <c r="A169">
        <v>772</v>
      </c>
      <c r="B169" t="s">
        <v>478</v>
      </c>
      <c r="C169" t="s">
        <v>27</v>
      </c>
      <c r="D169">
        <v>0.1</v>
      </c>
      <c r="E169">
        <v>18.97</v>
      </c>
      <c r="F169">
        <v>9.5399999999999991</v>
      </c>
      <c r="G169" t="s">
        <v>89</v>
      </c>
      <c r="H169" t="s">
        <v>29</v>
      </c>
      <c r="I169" t="s">
        <v>50</v>
      </c>
      <c r="J169" t="s">
        <v>90</v>
      </c>
      <c r="K169" t="s">
        <v>75</v>
      </c>
      <c r="L169" t="s">
        <v>481</v>
      </c>
      <c r="M169">
        <v>0.37</v>
      </c>
      <c r="N169" t="s">
        <v>34</v>
      </c>
      <c r="O169" t="s">
        <v>113</v>
      </c>
      <c r="P169" t="s">
        <v>322</v>
      </c>
      <c r="Q169" t="s">
        <v>480</v>
      </c>
      <c r="R169">
        <v>18103</v>
      </c>
      <c r="S169" s="1">
        <v>42018</v>
      </c>
      <c r="T169" s="1">
        <v>42020</v>
      </c>
      <c r="U169">
        <v>-9.1636000000000006</v>
      </c>
      <c r="V169">
        <v>3</v>
      </c>
      <c r="W169">
        <v>56.73</v>
      </c>
      <c r="X169">
        <v>88666</v>
      </c>
      <c r="Y169">
        <f>cleaneddata[[#This Row],[Unit Price]]-cleaneddata[[#This Row],[Discount]]</f>
        <v>18.869999999999997</v>
      </c>
      <c r="Z169" t="str">
        <f>_xlfn.IFS(cleaneddata[[#This Row],[Region]]="Central","Chris",cleaneddata[[#This Row],[Region]]="East","Erin",cleaneddata[[#This Row],[Region]]="South","Sam",cleaneddata[[#This Row],[Region]]="West","William")</f>
        <v>Erin</v>
      </c>
    </row>
    <row r="170" spans="1:26" x14ac:dyDescent="0.3">
      <c r="A170">
        <v>1636</v>
      </c>
      <c r="B170" t="s">
        <v>430</v>
      </c>
      <c r="C170" t="s">
        <v>27</v>
      </c>
      <c r="D170">
        <v>0.08</v>
      </c>
      <c r="E170">
        <v>115.99</v>
      </c>
      <c r="F170">
        <v>56.14</v>
      </c>
      <c r="G170" t="s">
        <v>28</v>
      </c>
      <c r="H170" t="s">
        <v>73</v>
      </c>
      <c r="I170" t="s">
        <v>42</v>
      </c>
      <c r="J170" t="s">
        <v>58</v>
      </c>
      <c r="K170" t="s">
        <v>59</v>
      </c>
      <c r="L170" t="s">
        <v>482</v>
      </c>
      <c r="M170">
        <v>0.4</v>
      </c>
      <c r="N170" t="s">
        <v>34</v>
      </c>
      <c r="O170" t="s">
        <v>61</v>
      </c>
      <c r="P170" t="s">
        <v>92</v>
      </c>
      <c r="Q170" t="s">
        <v>432</v>
      </c>
      <c r="R170">
        <v>93905</v>
      </c>
      <c r="S170" s="1">
        <v>42018</v>
      </c>
      <c r="T170" s="1">
        <v>42020</v>
      </c>
      <c r="U170">
        <v>-272.860884</v>
      </c>
      <c r="V170">
        <v>5</v>
      </c>
      <c r="W170">
        <v>562.92999999999995</v>
      </c>
      <c r="X170">
        <v>89704</v>
      </c>
      <c r="Y170">
        <f>cleaneddata[[#This Row],[Unit Price]]-cleaneddata[[#This Row],[Discount]]</f>
        <v>115.91</v>
      </c>
      <c r="Z170" t="str">
        <f>_xlfn.IFS(cleaneddata[[#This Row],[Region]]="Central","Chris",cleaneddata[[#This Row],[Region]]="East","Erin",cleaneddata[[#This Row],[Region]]="South","Sam",cleaneddata[[#This Row],[Region]]="West","William")</f>
        <v>William</v>
      </c>
    </row>
    <row r="171" spans="1:26" x14ac:dyDescent="0.3">
      <c r="A171">
        <v>1636</v>
      </c>
      <c r="B171" t="s">
        <v>430</v>
      </c>
      <c r="C171" t="s">
        <v>27</v>
      </c>
      <c r="D171">
        <v>0.08</v>
      </c>
      <c r="E171">
        <v>4.28</v>
      </c>
      <c r="F171">
        <v>0.94</v>
      </c>
      <c r="G171" t="s">
        <v>40</v>
      </c>
      <c r="H171" t="s">
        <v>73</v>
      </c>
      <c r="I171" t="s">
        <v>50</v>
      </c>
      <c r="J171" t="s">
        <v>51</v>
      </c>
      <c r="K171" t="s">
        <v>52</v>
      </c>
      <c r="L171" t="s">
        <v>483</v>
      </c>
      <c r="M171">
        <v>0.56000000000000005</v>
      </c>
      <c r="N171" t="s">
        <v>34</v>
      </c>
      <c r="O171" t="s">
        <v>61</v>
      </c>
      <c r="P171" t="s">
        <v>92</v>
      </c>
      <c r="Q171" t="s">
        <v>432</v>
      </c>
      <c r="R171">
        <v>93905</v>
      </c>
      <c r="S171" s="1">
        <v>42018</v>
      </c>
      <c r="T171" s="1">
        <v>42021</v>
      </c>
      <c r="U171">
        <v>10.5792</v>
      </c>
      <c r="V171">
        <v>7</v>
      </c>
      <c r="W171">
        <v>29.18</v>
      </c>
      <c r="X171">
        <v>89704</v>
      </c>
      <c r="Y171">
        <f>cleaneddata[[#This Row],[Unit Price]]-cleaneddata[[#This Row],[Discount]]</f>
        <v>4.2</v>
      </c>
      <c r="Z171" t="str">
        <f>_xlfn.IFS(cleaneddata[[#This Row],[Region]]="Central","Chris",cleaneddata[[#This Row],[Region]]="East","Erin",cleaneddata[[#This Row],[Region]]="South","Sam",cleaneddata[[#This Row],[Region]]="West","William")</f>
        <v>William</v>
      </c>
    </row>
    <row r="172" spans="1:26" x14ac:dyDescent="0.3">
      <c r="A172">
        <v>463</v>
      </c>
      <c r="B172" t="s">
        <v>484</v>
      </c>
      <c r="C172" t="s">
        <v>49</v>
      </c>
      <c r="D172">
        <v>7.0000000000000007E-2</v>
      </c>
      <c r="E172">
        <v>165.2</v>
      </c>
      <c r="F172">
        <v>19.989999999999998</v>
      </c>
      <c r="G172" t="s">
        <v>40</v>
      </c>
      <c r="H172" t="s">
        <v>29</v>
      </c>
      <c r="I172" t="s">
        <v>50</v>
      </c>
      <c r="J172" t="s">
        <v>80</v>
      </c>
      <c r="K172" t="s">
        <v>75</v>
      </c>
      <c r="L172" t="s">
        <v>485</v>
      </c>
      <c r="M172">
        <v>0.59</v>
      </c>
      <c r="N172" t="s">
        <v>34</v>
      </c>
      <c r="O172" t="s">
        <v>61</v>
      </c>
      <c r="P172" t="s">
        <v>92</v>
      </c>
      <c r="Q172" t="s">
        <v>486</v>
      </c>
      <c r="R172">
        <v>90069</v>
      </c>
      <c r="S172" s="1">
        <v>42018</v>
      </c>
      <c r="T172" s="1">
        <v>42020</v>
      </c>
      <c r="U172">
        <v>521.69000000000005</v>
      </c>
      <c r="V172">
        <v>7</v>
      </c>
      <c r="W172">
        <v>1081.54</v>
      </c>
      <c r="X172">
        <v>88061</v>
      </c>
      <c r="Y172">
        <f>cleaneddata[[#This Row],[Unit Price]]-cleaneddata[[#This Row],[Discount]]</f>
        <v>165.13</v>
      </c>
      <c r="Z172" t="str">
        <f>_xlfn.IFS(cleaneddata[[#This Row],[Region]]="Central","Chris",cleaneddata[[#This Row],[Region]]="East","Erin",cleaneddata[[#This Row],[Region]]="South","Sam",cleaneddata[[#This Row],[Region]]="West","William")</f>
        <v>William</v>
      </c>
    </row>
    <row r="173" spans="1:26" x14ac:dyDescent="0.3">
      <c r="A173">
        <v>3064</v>
      </c>
      <c r="B173" t="s">
        <v>487</v>
      </c>
      <c r="C173" t="s">
        <v>49</v>
      </c>
      <c r="D173">
        <v>0.03</v>
      </c>
      <c r="E173">
        <v>6.45</v>
      </c>
      <c r="F173">
        <v>1.34</v>
      </c>
      <c r="G173" t="s">
        <v>40</v>
      </c>
      <c r="H173" t="s">
        <v>41</v>
      </c>
      <c r="I173" t="s">
        <v>50</v>
      </c>
      <c r="J173" t="s">
        <v>90</v>
      </c>
      <c r="K173" t="s">
        <v>52</v>
      </c>
      <c r="L173" t="s">
        <v>488</v>
      </c>
      <c r="M173">
        <v>0.36</v>
      </c>
      <c r="N173" t="s">
        <v>34</v>
      </c>
      <c r="O173" t="s">
        <v>61</v>
      </c>
      <c r="P173" t="s">
        <v>68</v>
      </c>
      <c r="Q173" t="s">
        <v>489</v>
      </c>
      <c r="R173">
        <v>98503</v>
      </c>
      <c r="S173" s="1">
        <v>42018</v>
      </c>
      <c r="T173" s="1">
        <v>42023</v>
      </c>
      <c r="U173">
        <v>39.129899999999999</v>
      </c>
      <c r="V173">
        <v>9</v>
      </c>
      <c r="W173">
        <v>56.71</v>
      </c>
      <c r="X173">
        <v>88448</v>
      </c>
      <c r="Y173">
        <f>cleaneddata[[#This Row],[Unit Price]]-cleaneddata[[#This Row],[Discount]]</f>
        <v>6.42</v>
      </c>
      <c r="Z173" t="str">
        <f>_xlfn.IFS(cleaneddata[[#This Row],[Region]]="Central","Chris",cleaneddata[[#This Row],[Region]]="East","Erin",cleaneddata[[#This Row],[Region]]="South","Sam",cleaneddata[[#This Row],[Region]]="West","William")</f>
        <v>William</v>
      </c>
    </row>
    <row r="174" spans="1:26" x14ac:dyDescent="0.3">
      <c r="A174">
        <v>3148</v>
      </c>
      <c r="B174" t="s">
        <v>490</v>
      </c>
      <c r="C174" t="s">
        <v>118</v>
      </c>
      <c r="D174">
        <v>0.06</v>
      </c>
      <c r="E174">
        <v>19.989999999999998</v>
      </c>
      <c r="F174">
        <v>11.17</v>
      </c>
      <c r="G174" t="s">
        <v>40</v>
      </c>
      <c r="H174" t="s">
        <v>96</v>
      </c>
      <c r="I174" t="s">
        <v>30</v>
      </c>
      <c r="J174" t="s">
        <v>128</v>
      </c>
      <c r="K174" t="s">
        <v>66</v>
      </c>
      <c r="L174" t="s">
        <v>491</v>
      </c>
      <c r="M174">
        <v>0.6</v>
      </c>
      <c r="N174" t="s">
        <v>34</v>
      </c>
      <c r="O174" t="s">
        <v>61</v>
      </c>
      <c r="P174" t="s">
        <v>492</v>
      </c>
      <c r="Q174" t="s">
        <v>493</v>
      </c>
      <c r="R174">
        <v>83854</v>
      </c>
      <c r="S174" s="1">
        <v>42018</v>
      </c>
      <c r="T174" s="1">
        <v>42018</v>
      </c>
      <c r="U174">
        <v>-66.823599999999999</v>
      </c>
      <c r="V174">
        <v>7</v>
      </c>
      <c r="W174">
        <v>139.49</v>
      </c>
      <c r="X174">
        <v>89716</v>
      </c>
      <c r="Y174">
        <f>cleaneddata[[#This Row],[Unit Price]]-cleaneddata[[#This Row],[Discount]]</f>
        <v>19.93</v>
      </c>
      <c r="Z174" t="str">
        <f>_xlfn.IFS(cleaneddata[[#This Row],[Region]]="Central","Chris",cleaneddata[[#This Row],[Region]]="East","Erin",cleaneddata[[#This Row],[Region]]="South","Sam",cleaneddata[[#This Row],[Region]]="West","William")</f>
        <v>William</v>
      </c>
    </row>
    <row r="175" spans="1:26" x14ac:dyDescent="0.3">
      <c r="A175">
        <v>3149</v>
      </c>
      <c r="B175" t="s">
        <v>494</v>
      </c>
      <c r="C175" t="s">
        <v>118</v>
      </c>
      <c r="D175">
        <v>0.06</v>
      </c>
      <c r="E175">
        <v>320.98</v>
      </c>
      <c r="F175">
        <v>58.95</v>
      </c>
      <c r="G175" t="s">
        <v>28</v>
      </c>
      <c r="H175" t="s">
        <v>96</v>
      </c>
      <c r="I175" t="s">
        <v>30</v>
      </c>
      <c r="J175" t="s">
        <v>111</v>
      </c>
      <c r="K175" t="s">
        <v>59</v>
      </c>
      <c r="L175" t="s">
        <v>495</v>
      </c>
      <c r="M175">
        <v>0.56999999999999995</v>
      </c>
      <c r="N175" t="s">
        <v>34</v>
      </c>
      <c r="O175" t="s">
        <v>61</v>
      </c>
      <c r="P175" t="s">
        <v>492</v>
      </c>
      <c r="Q175" t="s">
        <v>496</v>
      </c>
      <c r="R175">
        <v>83440</v>
      </c>
      <c r="S175" s="1">
        <v>42018</v>
      </c>
      <c r="T175" s="1">
        <v>42020</v>
      </c>
      <c r="U175">
        <v>971.62199999999996</v>
      </c>
      <c r="V175">
        <v>6</v>
      </c>
      <c r="W175">
        <v>1952.43</v>
      </c>
      <c r="X175">
        <v>89716</v>
      </c>
      <c r="Y175">
        <f>cleaneddata[[#This Row],[Unit Price]]-cleaneddata[[#This Row],[Discount]]</f>
        <v>320.92</v>
      </c>
      <c r="Z175" t="str">
        <f>_xlfn.IFS(cleaneddata[[#This Row],[Region]]="Central","Chris",cleaneddata[[#This Row],[Region]]="East","Erin",cleaneddata[[#This Row],[Region]]="South","Sam",cleaneddata[[#This Row],[Region]]="West","William")</f>
        <v>William</v>
      </c>
    </row>
    <row r="176" spans="1:26" x14ac:dyDescent="0.3">
      <c r="A176">
        <v>2820</v>
      </c>
      <c r="B176" t="s">
        <v>497</v>
      </c>
      <c r="C176" t="s">
        <v>72</v>
      </c>
      <c r="D176">
        <v>0.1</v>
      </c>
      <c r="E176">
        <v>22.01</v>
      </c>
      <c r="F176">
        <v>5.53</v>
      </c>
      <c r="G176" t="s">
        <v>40</v>
      </c>
      <c r="H176" t="s">
        <v>73</v>
      </c>
      <c r="I176" t="s">
        <v>50</v>
      </c>
      <c r="J176" t="s">
        <v>51</v>
      </c>
      <c r="K176" t="s">
        <v>44</v>
      </c>
      <c r="L176" t="s">
        <v>498</v>
      </c>
      <c r="M176">
        <v>0.59</v>
      </c>
      <c r="N176" t="s">
        <v>34</v>
      </c>
      <c r="O176" t="s">
        <v>54</v>
      </c>
      <c r="P176" t="s">
        <v>82</v>
      </c>
      <c r="Q176" t="s">
        <v>499</v>
      </c>
      <c r="R176">
        <v>63129</v>
      </c>
      <c r="S176" s="1">
        <v>42018</v>
      </c>
      <c r="T176" s="1">
        <v>42019</v>
      </c>
      <c r="U176">
        <v>31.59</v>
      </c>
      <c r="V176">
        <v>14</v>
      </c>
      <c r="W176">
        <v>281.75</v>
      </c>
      <c r="X176">
        <v>87900</v>
      </c>
      <c r="Y176">
        <f>cleaneddata[[#This Row],[Unit Price]]-cleaneddata[[#This Row],[Discount]]</f>
        <v>21.91</v>
      </c>
      <c r="Z176" t="str">
        <f>_xlfn.IFS(cleaneddata[[#This Row],[Region]]="Central","Chris",cleaneddata[[#This Row],[Region]]="East","Erin",cleaneddata[[#This Row],[Region]]="South","Sam",cleaneddata[[#This Row],[Region]]="West","William")</f>
        <v>Chris</v>
      </c>
    </row>
    <row r="177" spans="1:26" x14ac:dyDescent="0.3">
      <c r="A177">
        <v>3225</v>
      </c>
      <c r="B177" t="s">
        <v>500</v>
      </c>
      <c r="C177" t="s">
        <v>72</v>
      </c>
      <c r="D177">
        <v>0.1</v>
      </c>
      <c r="E177">
        <v>208.16</v>
      </c>
      <c r="F177">
        <v>68.02</v>
      </c>
      <c r="G177" t="s">
        <v>28</v>
      </c>
      <c r="H177" t="s">
        <v>29</v>
      </c>
      <c r="I177" t="s">
        <v>50</v>
      </c>
      <c r="J177" t="s">
        <v>97</v>
      </c>
      <c r="K177" t="s">
        <v>59</v>
      </c>
      <c r="L177" t="s">
        <v>501</v>
      </c>
      <c r="M177">
        <v>0.57999999999999996</v>
      </c>
      <c r="N177" t="s">
        <v>34</v>
      </c>
      <c r="O177" t="s">
        <v>35</v>
      </c>
      <c r="P177" t="s">
        <v>402</v>
      </c>
      <c r="Q177" t="s">
        <v>502</v>
      </c>
      <c r="R177">
        <v>38138</v>
      </c>
      <c r="S177" s="1">
        <v>42018</v>
      </c>
      <c r="T177" s="1">
        <v>42018</v>
      </c>
      <c r="U177">
        <v>-137.52199999999999</v>
      </c>
      <c r="V177">
        <v>4</v>
      </c>
      <c r="W177">
        <v>768.81</v>
      </c>
      <c r="X177">
        <v>86507</v>
      </c>
      <c r="Y177">
        <f>cleaneddata[[#This Row],[Unit Price]]-cleaneddata[[#This Row],[Discount]]</f>
        <v>208.06</v>
      </c>
      <c r="Z177" t="str">
        <f>_xlfn.IFS(cleaneddata[[#This Row],[Region]]="Central","Chris",cleaneddata[[#This Row],[Region]]="East","Erin",cleaneddata[[#This Row],[Region]]="South","Sam",cleaneddata[[#This Row],[Region]]="West","William")</f>
        <v>Sam</v>
      </c>
    </row>
    <row r="178" spans="1:26" x14ac:dyDescent="0.3">
      <c r="A178">
        <v>3226</v>
      </c>
      <c r="B178" t="s">
        <v>503</v>
      </c>
      <c r="C178" t="s">
        <v>72</v>
      </c>
      <c r="D178">
        <v>7.0000000000000007E-2</v>
      </c>
      <c r="E178">
        <v>90.48</v>
      </c>
      <c r="F178">
        <v>19.989999999999998</v>
      </c>
      <c r="G178" t="s">
        <v>40</v>
      </c>
      <c r="H178" t="s">
        <v>29</v>
      </c>
      <c r="I178" t="s">
        <v>50</v>
      </c>
      <c r="J178" t="s">
        <v>347</v>
      </c>
      <c r="K178" t="s">
        <v>75</v>
      </c>
      <c r="L178" t="s">
        <v>504</v>
      </c>
      <c r="M178">
        <v>0.4</v>
      </c>
      <c r="N178" t="s">
        <v>34</v>
      </c>
      <c r="O178" t="s">
        <v>35</v>
      </c>
      <c r="P178" t="s">
        <v>402</v>
      </c>
      <c r="Q178" t="s">
        <v>505</v>
      </c>
      <c r="R178">
        <v>37075</v>
      </c>
      <c r="S178" s="1">
        <v>42018</v>
      </c>
      <c r="T178" s="1">
        <v>42019</v>
      </c>
      <c r="U178">
        <v>-11.816000000000001</v>
      </c>
      <c r="V178">
        <v>2</v>
      </c>
      <c r="W178">
        <v>183.39</v>
      </c>
      <c r="X178">
        <v>86507</v>
      </c>
      <c r="Y178">
        <f>cleaneddata[[#This Row],[Unit Price]]-cleaneddata[[#This Row],[Discount]]</f>
        <v>90.410000000000011</v>
      </c>
      <c r="Z178" t="str">
        <f>_xlfn.IFS(cleaneddata[[#This Row],[Region]]="Central","Chris",cleaneddata[[#This Row],[Region]]="East","Erin",cleaneddata[[#This Row],[Region]]="South","Sam",cleaneddata[[#This Row],[Region]]="West","William")</f>
        <v>Sam</v>
      </c>
    </row>
    <row r="179" spans="1:26" x14ac:dyDescent="0.3">
      <c r="A179">
        <v>3226</v>
      </c>
      <c r="B179" t="s">
        <v>503</v>
      </c>
      <c r="C179" t="s">
        <v>72</v>
      </c>
      <c r="D179">
        <v>0.01</v>
      </c>
      <c r="E179">
        <v>9.48</v>
      </c>
      <c r="F179">
        <v>7.29</v>
      </c>
      <c r="G179" t="s">
        <v>89</v>
      </c>
      <c r="H179" t="s">
        <v>29</v>
      </c>
      <c r="I179" t="s">
        <v>30</v>
      </c>
      <c r="J179" t="s">
        <v>128</v>
      </c>
      <c r="K179" t="s">
        <v>44</v>
      </c>
      <c r="L179" t="s">
        <v>506</v>
      </c>
      <c r="M179">
        <v>0.45</v>
      </c>
      <c r="N179" t="s">
        <v>34</v>
      </c>
      <c r="O179" t="s">
        <v>35</v>
      </c>
      <c r="P179" t="s">
        <v>402</v>
      </c>
      <c r="Q179" t="s">
        <v>505</v>
      </c>
      <c r="R179">
        <v>37075</v>
      </c>
      <c r="S179" s="1">
        <v>42018</v>
      </c>
      <c r="T179" s="1">
        <v>42020</v>
      </c>
      <c r="U179">
        <v>238.93379999999999</v>
      </c>
      <c r="V179">
        <v>1</v>
      </c>
      <c r="W179">
        <v>12.9</v>
      </c>
      <c r="X179">
        <v>86507</v>
      </c>
      <c r="Y179">
        <f>cleaneddata[[#This Row],[Unit Price]]-cleaneddata[[#This Row],[Discount]]</f>
        <v>9.4700000000000006</v>
      </c>
      <c r="Z179" t="str">
        <f>_xlfn.IFS(cleaneddata[[#This Row],[Region]]="Central","Chris",cleaneddata[[#This Row],[Region]]="East","Erin",cleaneddata[[#This Row],[Region]]="South","Sam",cleaneddata[[#This Row],[Region]]="West","William")</f>
        <v>Sam</v>
      </c>
    </row>
    <row r="180" spans="1:26" x14ac:dyDescent="0.3">
      <c r="A180">
        <v>3226</v>
      </c>
      <c r="B180" t="s">
        <v>503</v>
      </c>
      <c r="C180" t="s">
        <v>72</v>
      </c>
      <c r="D180">
        <v>0.02</v>
      </c>
      <c r="E180">
        <v>4.28</v>
      </c>
      <c r="F180">
        <v>0.94</v>
      </c>
      <c r="G180" t="s">
        <v>40</v>
      </c>
      <c r="H180" t="s">
        <v>29</v>
      </c>
      <c r="I180" t="s">
        <v>50</v>
      </c>
      <c r="J180" t="s">
        <v>51</v>
      </c>
      <c r="K180" t="s">
        <v>52</v>
      </c>
      <c r="L180" t="s">
        <v>483</v>
      </c>
      <c r="M180">
        <v>0.56000000000000005</v>
      </c>
      <c r="N180" t="s">
        <v>34</v>
      </c>
      <c r="O180" t="s">
        <v>35</v>
      </c>
      <c r="P180" t="s">
        <v>402</v>
      </c>
      <c r="Q180" t="s">
        <v>505</v>
      </c>
      <c r="R180">
        <v>37075</v>
      </c>
      <c r="S180" s="1">
        <v>42018</v>
      </c>
      <c r="T180" s="1">
        <v>42019</v>
      </c>
      <c r="U180">
        <v>-105.126</v>
      </c>
      <c r="V180">
        <v>4</v>
      </c>
      <c r="W180">
        <v>17.89</v>
      </c>
      <c r="X180">
        <v>86507</v>
      </c>
      <c r="Y180">
        <f>cleaneddata[[#This Row],[Unit Price]]-cleaneddata[[#This Row],[Discount]]</f>
        <v>4.2600000000000007</v>
      </c>
      <c r="Z180" t="str">
        <f>_xlfn.IFS(cleaneddata[[#This Row],[Region]]="Central","Chris",cleaneddata[[#This Row],[Region]]="East","Erin",cleaneddata[[#This Row],[Region]]="South","Sam",cleaneddata[[#This Row],[Region]]="West","William")</f>
        <v>Sam</v>
      </c>
    </row>
    <row r="181" spans="1:26" x14ac:dyDescent="0.3">
      <c r="A181">
        <v>152</v>
      </c>
      <c r="B181" t="s">
        <v>507</v>
      </c>
      <c r="C181" t="s">
        <v>27</v>
      </c>
      <c r="D181">
        <v>0.09</v>
      </c>
      <c r="E181">
        <v>2.88</v>
      </c>
      <c r="F181">
        <v>0.7</v>
      </c>
      <c r="G181" t="s">
        <v>40</v>
      </c>
      <c r="H181" t="s">
        <v>41</v>
      </c>
      <c r="I181" t="s">
        <v>50</v>
      </c>
      <c r="J181" t="s">
        <v>51</v>
      </c>
      <c r="K181" t="s">
        <v>52</v>
      </c>
      <c r="L181" t="s">
        <v>508</v>
      </c>
      <c r="M181">
        <v>0.56000000000000005</v>
      </c>
      <c r="N181" t="s">
        <v>34</v>
      </c>
      <c r="O181" t="s">
        <v>35</v>
      </c>
      <c r="P181" t="s">
        <v>402</v>
      </c>
      <c r="Q181" t="s">
        <v>509</v>
      </c>
      <c r="R181">
        <v>37918</v>
      </c>
      <c r="S181" s="1">
        <v>42019</v>
      </c>
      <c r="T181" s="1">
        <v>42020</v>
      </c>
      <c r="U181">
        <v>-172.71799999999999</v>
      </c>
      <c r="V181">
        <v>2</v>
      </c>
      <c r="W181">
        <v>5.5</v>
      </c>
      <c r="X181">
        <v>89520</v>
      </c>
      <c r="Y181">
        <f>cleaneddata[[#This Row],[Unit Price]]-cleaneddata[[#This Row],[Discount]]</f>
        <v>2.79</v>
      </c>
      <c r="Z181" t="str">
        <f>_xlfn.IFS(cleaneddata[[#This Row],[Region]]="Central","Chris",cleaneddata[[#This Row],[Region]]="East","Erin",cleaneddata[[#This Row],[Region]]="South","Sam",cleaneddata[[#This Row],[Region]]="West","William")</f>
        <v>Sam</v>
      </c>
    </row>
    <row r="182" spans="1:26" x14ac:dyDescent="0.3">
      <c r="A182">
        <v>2791</v>
      </c>
      <c r="B182" t="s">
        <v>510</v>
      </c>
      <c r="C182" t="s">
        <v>27</v>
      </c>
      <c r="D182">
        <v>0.09</v>
      </c>
      <c r="E182">
        <v>2.88</v>
      </c>
      <c r="F182">
        <v>0.7</v>
      </c>
      <c r="G182" t="s">
        <v>40</v>
      </c>
      <c r="H182" t="s">
        <v>96</v>
      </c>
      <c r="I182" t="s">
        <v>50</v>
      </c>
      <c r="J182" t="s">
        <v>51</v>
      </c>
      <c r="K182" t="s">
        <v>52</v>
      </c>
      <c r="L182" t="s">
        <v>511</v>
      </c>
      <c r="M182">
        <v>0.56000000000000005</v>
      </c>
      <c r="N182" t="s">
        <v>34</v>
      </c>
      <c r="O182" t="s">
        <v>54</v>
      </c>
      <c r="P182" t="s">
        <v>291</v>
      </c>
      <c r="Q182" t="s">
        <v>512</v>
      </c>
      <c r="R182">
        <v>48071</v>
      </c>
      <c r="S182" s="1">
        <v>42019</v>
      </c>
      <c r="T182" s="1">
        <v>42019</v>
      </c>
      <c r="U182">
        <v>4.8499999999999996</v>
      </c>
      <c r="V182">
        <v>7</v>
      </c>
      <c r="W182">
        <v>19.29</v>
      </c>
      <c r="X182">
        <v>88758</v>
      </c>
      <c r="Y182">
        <f>cleaneddata[[#This Row],[Unit Price]]-cleaneddata[[#This Row],[Discount]]</f>
        <v>2.79</v>
      </c>
      <c r="Z182" t="str">
        <f>_xlfn.IFS(cleaneddata[[#This Row],[Region]]="Central","Chris",cleaneddata[[#This Row],[Region]]="East","Erin",cleaneddata[[#This Row],[Region]]="South","Sam",cleaneddata[[#This Row],[Region]]="West","William")</f>
        <v>Chris</v>
      </c>
    </row>
    <row r="183" spans="1:26" x14ac:dyDescent="0.3">
      <c r="A183">
        <v>428</v>
      </c>
      <c r="B183" t="s">
        <v>513</v>
      </c>
      <c r="C183" t="s">
        <v>39</v>
      </c>
      <c r="D183">
        <v>0.02</v>
      </c>
      <c r="E183">
        <v>15.28</v>
      </c>
      <c r="F183">
        <v>1.99</v>
      </c>
      <c r="G183" t="s">
        <v>40</v>
      </c>
      <c r="H183" t="s">
        <v>96</v>
      </c>
      <c r="I183" t="s">
        <v>42</v>
      </c>
      <c r="J183" t="s">
        <v>43</v>
      </c>
      <c r="K183" t="s">
        <v>44</v>
      </c>
      <c r="L183" t="s">
        <v>514</v>
      </c>
      <c r="M183">
        <v>0.42</v>
      </c>
      <c r="N183" t="s">
        <v>34</v>
      </c>
      <c r="O183" t="s">
        <v>61</v>
      </c>
      <c r="P183" t="s">
        <v>298</v>
      </c>
      <c r="Q183" t="s">
        <v>515</v>
      </c>
      <c r="R183">
        <v>89701</v>
      </c>
      <c r="S183" s="1">
        <v>42019</v>
      </c>
      <c r="T183" s="1">
        <v>42020</v>
      </c>
      <c r="U183">
        <v>163.1574</v>
      </c>
      <c r="V183">
        <v>15</v>
      </c>
      <c r="W183">
        <v>236.46</v>
      </c>
      <c r="X183">
        <v>88479</v>
      </c>
      <c r="Y183">
        <f>cleaneddata[[#This Row],[Unit Price]]-cleaneddata[[#This Row],[Discount]]</f>
        <v>15.26</v>
      </c>
      <c r="Z183" t="str">
        <f>_xlfn.IFS(cleaneddata[[#This Row],[Region]]="Central","Chris",cleaneddata[[#This Row],[Region]]="East","Erin",cleaneddata[[#This Row],[Region]]="South","Sam",cleaneddata[[#This Row],[Region]]="West","William")</f>
        <v>William</v>
      </c>
    </row>
    <row r="184" spans="1:26" x14ac:dyDescent="0.3">
      <c r="A184">
        <v>428</v>
      </c>
      <c r="B184" t="s">
        <v>513</v>
      </c>
      <c r="C184" t="s">
        <v>39</v>
      </c>
      <c r="D184">
        <v>0</v>
      </c>
      <c r="E184">
        <v>85.99</v>
      </c>
      <c r="F184">
        <v>3.3</v>
      </c>
      <c r="G184" t="s">
        <v>40</v>
      </c>
      <c r="H184" t="s">
        <v>96</v>
      </c>
      <c r="I184" t="s">
        <v>42</v>
      </c>
      <c r="J184" t="s">
        <v>137</v>
      </c>
      <c r="K184" t="s">
        <v>44</v>
      </c>
      <c r="L184" t="s">
        <v>516</v>
      </c>
      <c r="M184">
        <v>0.37</v>
      </c>
      <c r="N184" t="s">
        <v>34</v>
      </c>
      <c r="O184" t="s">
        <v>61</v>
      </c>
      <c r="P184" t="s">
        <v>298</v>
      </c>
      <c r="Q184" t="s">
        <v>515</v>
      </c>
      <c r="R184">
        <v>89701</v>
      </c>
      <c r="S184" s="1">
        <v>42019</v>
      </c>
      <c r="T184" s="1">
        <v>42020</v>
      </c>
      <c r="U184">
        <v>-302.22500000000002</v>
      </c>
      <c r="V184">
        <v>1</v>
      </c>
      <c r="W184">
        <v>73.819999999999993</v>
      </c>
      <c r="X184">
        <v>88479</v>
      </c>
      <c r="Y184">
        <f>cleaneddata[[#This Row],[Unit Price]]-cleaneddata[[#This Row],[Discount]]</f>
        <v>85.99</v>
      </c>
      <c r="Z184" t="str">
        <f>_xlfn.IFS(cleaneddata[[#This Row],[Region]]="Central","Chris",cleaneddata[[#This Row],[Region]]="East","Erin",cleaneddata[[#This Row],[Region]]="South","Sam",cleaneddata[[#This Row],[Region]]="West","William")</f>
        <v>William</v>
      </c>
    </row>
    <row r="185" spans="1:26" x14ac:dyDescent="0.3">
      <c r="A185">
        <v>1212</v>
      </c>
      <c r="B185" t="s">
        <v>517</v>
      </c>
      <c r="C185" t="s">
        <v>39</v>
      </c>
      <c r="D185">
        <v>0.08</v>
      </c>
      <c r="E185">
        <v>4.91</v>
      </c>
      <c r="F185">
        <v>4.97</v>
      </c>
      <c r="G185" t="s">
        <v>40</v>
      </c>
      <c r="H185" t="s">
        <v>96</v>
      </c>
      <c r="I185" t="s">
        <v>50</v>
      </c>
      <c r="J185" t="s">
        <v>74</v>
      </c>
      <c r="K185" t="s">
        <v>75</v>
      </c>
      <c r="L185" t="s">
        <v>518</v>
      </c>
      <c r="M185">
        <v>0.38</v>
      </c>
      <c r="N185" t="s">
        <v>34</v>
      </c>
      <c r="O185" t="s">
        <v>54</v>
      </c>
      <c r="P185" t="s">
        <v>55</v>
      </c>
      <c r="Q185" t="s">
        <v>519</v>
      </c>
      <c r="R185">
        <v>46404</v>
      </c>
      <c r="S185" s="1">
        <v>42019</v>
      </c>
      <c r="T185" s="1">
        <v>42020</v>
      </c>
      <c r="U185">
        <v>-99.762500000000003</v>
      </c>
      <c r="V185">
        <v>12</v>
      </c>
      <c r="W185">
        <v>58.95</v>
      </c>
      <c r="X185">
        <v>88600</v>
      </c>
      <c r="Y185">
        <f>cleaneddata[[#This Row],[Unit Price]]-cleaneddata[[#This Row],[Discount]]</f>
        <v>4.83</v>
      </c>
      <c r="Z185" t="str">
        <f>_xlfn.IFS(cleaneddata[[#This Row],[Region]]="Central","Chris",cleaneddata[[#This Row],[Region]]="East","Erin",cleaneddata[[#This Row],[Region]]="South","Sam",cleaneddata[[#This Row],[Region]]="West","William")</f>
        <v>Chris</v>
      </c>
    </row>
    <row r="186" spans="1:26" x14ac:dyDescent="0.3">
      <c r="A186">
        <v>1212</v>
      </c>
      <c r="B186" t="s">
        <v>517</v>
      </c>
      <c r="C186" t="s">
        <v>39</v>
      </c>
      <c r="D186">
        <v>0.01</v>
      </c>
      <c r="E186">
        <v>3499.99</v>
      </c>
      <c r="F186">
        <v>24.49</v>
      </c>
      <c r="G186" t="s">
        <v>40</v>
      </c>
      <c r="H186" t="s">
        <v>96</v>
      </c>
      <c r="I186" t="s">
        <v>42</v>
      </c>
      <c r="J186" t="s">
        <v>65</v>
      </c>
      <c r="K186" t="s">
        <v>66</v>
      </c>
      <c r="L186" t="s">
        <v>520</v>
      </c>
      <c r="M186">
        <v>0.37</v>
      </c>
      <c r="N186" t="s">
        <v>34</v>
      </c>
      <c r="O186" t="s">
        <v>54</v>
      </c>
      <c r="P186" t="s">
        <v>55</v>
      </c>
      <c r="Q186" t="s">
        <v>519</v>
      </c>
      <c r="R186">
        <v>46404</v>
      </c>
      <c r="S186" s="1">
        <v>42019</v>
      </c>
      <c r="T186" s="1">
        <v>42020</v>
      </c>
      <c r="U186">
        <v>-3061.82</v>
      </c>
      <c r="V186">
        <v>1</v>
      </c>
      <c r="W186">
        <v>3672.89</v>
      </c>
      <c r="X186">
        <v>88600</v>
      </c>
      <c r="Y186">
        <f>cleaneddata[[#This Row],[Unit Price]]-cleaneddata[[#This Row],[Discount]]</f>
        <v>3499.9799999999996</v>
      </c>
      <c r="Z186" t="str">
        <f>_xlfn.IFS(cleaneddata[[#This Row],[Region]]="Central","Chris",cleaneddata[[#This Row],[Region]]="East","Erin",cleaneddata[[#This Row],[Region]]="South","Sam",cleaneddata[[#This Row],[Region]]="West","William")</f>
        <v>Chris</v>
      </c>
    </row>
    <row r="187" spans="1:26" x14ac:dyDescent="0.3">
      <c r="A187">
        <v>1213</v>
      </c>
      <c r="B187" t="s">
        <v>521</v>
      </c>
      <c r="C187" t="s">
        <v>39</v>
      </c>
      <c r="D187">
        <v>0.03</v>
      </c>
      <c r="E187">
        <v>5.84</v>
      </c>
      <c r="F187">
        <v>1.2</v>
      </c>
      <c r="G187" t="s">
        <v>40</v>
      </c>
      <c r="H187" t="s">
        <v>96</v>
      </c>
      <c r="I187" t="s">
        <v>50</v>
      </c>
      <c r="J187" t="s">
        <v>51</v>
      </c>
      <c r="K187" t="s">
        <v>52</v>
      </c>
      <c r="L187" t="s">
        <v>70</v>
      </c>
      <c r="M187">
        <v>0.55000000000000004</v>
      </c>
      <c r="N187" t="s">
        <v>34</v>
      </c>
      <c r="O187" t="s">
        <v>54</v>
      </c>
      <c r="P187" t="s">
        <v>55</v>
      </c>
      <c r="Q187" t="s">
        <v>522</v>
      </c>
      <c r="R187">
        <v>46530</v>
      </c>
      <c r="S187" s="1">
        <v>42019</v>
      </c>
      <c r="T187" s="1">
        <v>42021</v>
      </c>
      <c r="U187">
        <v>-0.01</v>
      </c>
      <c r="V187">
        <v>2</v>
      </c>
      <c r="W187">
        <v>11.74</v>
      </c>
      <c r="X187">
        <v>88600</v>
      </c>
      <c r="Y187">
        <f>cleaneddata[[#This Row],[Unit Price]]-cleaneddata[[#This Row],[Discount]]</f>
        <v>5.81</v>
      </c>
      <c r="Z187" t="str">
        <f>_xlfn.IFS(cleaneddata[[#This Row],[Region]]="Central","Chris",cleaneddata[[#This Row],[Region]]="East","Erin",cleaneddata[[#This Row],[Region]]="South","Sam",cleaneddata[[#This Row],[Region]]="West","William")</f>
        <v>Chris</v>
      </c>
    </row>
    <row r="188" spans="1:26" x14ac:dyDescent="0.3">
      <c r="A188">
        <v>1632</v>
      </c>
      <c r="B188" t="s">
        <v>523</v>
      </c>
      <c r="C188" t="s">
        <v>39</v>
      </c>
      <c r="D188">
        <v>0.08</v>
      </c>
      <c r="E188">
        <v>8.09</v>
      </c>
      <c r="F188">
        <v>7.96</v>
      </c>
      <c r="G188" t="s">
        <v>89</v>
      </c>
      <c r="H188" t="s">
        <v>73</v>
      </c>
      <c r="I188" t="s">
        <v>30</v>
      </c>
      <c r="J188" t="s">
        <v>128</v>
      </c>
      <c r="K188" t="s">
        <v>75</v>
      </c>
      <c r="L188" t="s">
        <v>524</v>
      </c>
      <c r="M188">
        <v>0.49</v>
      </c>
      <c r="N188" t="s">
        <v>34</v>
      </c>
      <c r="O188" t="s">
        <v>35</v>
      </c>
      <c r="P188" t="s">
        <v>36</v>
      </c>
      <c r="Q188" t="s">
        <v>525</v>
      </c>
      <c r="R188">
        <v>39401</v>
      </c>
      <c r="S188" s="1">
        <v>42019</v>
      </c>
      <c r="T188" s="1">
        <v>42020</v>
      </c>
      <c r="U188">
        <v>15.984</v>
      </c>
      <c r="V188">
        <v>6</v>
      </c>
      <c r="W188">
        <v>48.25</v>
      </c>
      <c r="X188">
        <v>90530</v>
      </c>
      <c r="Y188">
        <f>cleaneddata[[#This Row],[Unit Price]]-cleaneddata[[#This Row],[Discount]]</f>
        <v>8.01</v>
      </c>
      <c r="Z188" t="str">
        <f>_xlfn.IFS(cleaneddata[[#This Row],[Region]]="Central","Chris",cleaneddata[[#This Row],[Region]]="East","Erin",cleaneddata[[#This Row],[Region]]="South","Sam",cleaneddata[[#This Row],[Region]]="West","William")</f>
        <v>Sam</v>
      </c>
    </row>
    <row r="189" spans="1:26" x14ac:dyDescent="0.3">
      <c r="A189">
        <v>3035</v>
      </c>
      <c r="B189" t="s">
        <v>526</v>
      </c>
      <c r="C189" t="s">
        <v>49</v>
      </c>
      <c r="D189">
        <v>0.01</v>
      </c>
      <c r="E189">
        <v>4.9800000000000004</v>
      </c>
      <c r="F189">
        <v>4.75</v>
      </c>
      <c r="G189" t="s">
        <v>40</v>
      </c>
      <c r="H189" t="s">
        <v>73</v>
      </c>
      <c r="I189" t="s">
        <v>50</v>
      </c>
      <c r="J189" t="s">
        <v>90</v>
      </c>
      <c r="K189" t="s">
        <v>75</v>
      </c>
      <c r="L189" t="s">
        <v>527</v>
      </c>
      <c r="M189">
        <v>0.36</v>
      </c>
      <c r="N189" t="s">
        <v>34</v>
      </c>
      <c r="O189" t="s">
        <v>54</v>
      </c>
      <c r="P189" t="s">
        <v>105</v>
      </c>
      <c r="Q189" t="s">
        <v>528</v>
      </c>
      <c r="R189">
        <v>60148</v>
      </c>
      <c r="S189" s="1">
        <v>42019</v>
      </c>
      <c r="T189" s="1">
        <v>42024</v>
      </c>
      <c r="U189">
        <v>-75.900400000000005</v>
      </c>
      <c r="V189">
        <v>10</v>
      </c>
      <c r="W189">
        <v>52.93</v>
      </c>
      <c r="X189">
        <v>89128</v>
      </c>
      <c r="Y189">
        <f>cleaneddata[[#This Row],[Unit Price]]-cleaneddata[[#This Row],[Discount]]</f>
        <v>4.9700000000000006</v>
      </c>
      <c r="Z189" t="str">
        <f>_xlfn.IFS(cleaneddata[[#This Row],[Region]]="Central","Chris",cleaneddata[[#This Row],[Region]]="East","Erin",cleaneddata[[#This Row],[Region]]="South","Sam",cleaneddata[[#This Row],[Region]]="West","William")</f>
        <v>Chris</v>
      </c>
    </row>
    <row r="190" spans="1:26" x14ac:dyDescent="0.3">
      <c r="A190">
        <v>3035</v>
      </c>
      <c r="B190" t="s">
        <v>526</v>
      </c>
      <c r="C190" t="s">
        <v>49</v>
      </c>
      <c r="D190">
        <v>0.04</v>
      </c>
      <c r="E190">
        <v>6.35</v>
      </c>
      <c r="F190">
        <v>1.02</v>
      </c>
      <c r="G190" t="s">
        <v>40</v>
      </c>
      <c r="H190" t="s">
        <v>73</v>
      </c>
      <c r="I190" t="s">
        <v>50</v>
      </c>
      <c r="J190" t="s">
        <v>90</v>
      </c>
      <c r="K190" t="s">
        <v>52</v>
      </c>
      <c r="L190" t="s">
        <v>529</v>
      </c>
      <c r="M190">
        <v>0.39</v>
      </c>
      <c r="N190" t="s">
        <v>34</v>
      </c>
      <c r="O190" t="s">
        <v>54</v>
      </c>
      <c r="P190" t="s">
        <v>105</v>
      </c>
      <c r="Q190" t="s">
        <v>528</v>
      </c>
      <c r="R190">
        <v>60148</v>
      </c>
      <c r="S190" s="1">
        <v>42019</v>
      </c>
      <c r="T190" s="1">
        <v>42024</v>
      </c>
      <c r="U190">
        <v>52.170900000000003</v>
      </c>
      <c r="V190">
        <v>12</v>
      </c>
      <c r="W190">
        <v>75.61</v>
      </c>
      <c r="X190">
        <v>89128</v>
      </c>
      <c r="Y190">
        <f>cleaneddata[[#This Row],[Unit Price]]-cleaneddata[[#This Row],[Discount]]</f>
        <v>6.31</v>
      </c>
      <c r="Z190" t="str">
        <f>_xlfn.IFS(cleaneddata[[#This Row],[Region]]="Central","Chris",cleaneddata[[#This Row],[Region]]="East","Erin",cleaneddata[[#This Row],[Region]]="South","Sam",cleaneddata[[#This Row],[Region]]="West","William")</f>
        <v>Chris</v>
      </c>
    </row>
    <row r="191" spans="1:26" x14ac:dyDescent="0.3">
      <c r="A191">
        <v>145</v>
      </c>
      <c r="B191" t="s">
        <v>530</v>
      </c>
      <c r="C191" t="s">
        <v>118</v>
      </c>
      <c r="D191">
        <v>0.06</v>
      </c>
      <c r="E191">
        <v>7.04</v>
      </c>
      <c r="F191">
        <v>2.17</v>
      </c>
      <c r="G191" t="s">
        <v>40</v>
      </c>
      <c r="H191" t="s">
        <v>29</v>
      </c>
      <c r="I191" t="s">
        <v>50</v>
      </c>
      <c r="J191" t="s">
        <v>90</v>
      </c>
      <c r="K191" t="s">
        <v>52</v>
      </c>
      <c r="L191" t="s">
        <v>531</v>
      </c>
      <c r="M191">
        <v>0.38</v>
      </c>
      <c r="N191" t="s">
        <v>34</v>
      </c>
      <c r="O191" t="s">
        <v>113</v>
      </c>
      <c r="P191" t="s">
        <v>322</v>
      </c>
      <c r="Q191" t="s">
        <v>532</v>
      </c>
      <c r="R191">
        <v>15122</v>
      </c>
      <c r="S191" s="1">
        <v>42019</v>
      </c>
      <c r="T191" s="1">
        <v>42021</v>
      </c>
      <c r="U191">
        <v>2.4851999999999999</v>
      </c>
      <c r="V191">
        <v>2</v>
      </c>
      <c r="W191">
        <v>14.65</v>
      </c>
      <c r="X191">
        <v>91086</v>
      </c>
      <c r="Y191">
        <f>cleaneddata[[#This Row],[Unit Price]]-cleaneddata[[#This Row],[Discount]]</f>
        <v>6.98</v>
      </c>
      <c r="Z191" t="str">
        <f>_xlfn.IFS(cleaneddata[[#This Row],[Region]]="Central","Chris",cleaneddata[[#This Row],[Region]]="East","Erin",cleaneddata[[#This Row],[Region]]="South","Sam",cleaneddata[[#This Row],[Region]]="West","William")</f>
        <v>Erin</v>
      </c>
    </row>
    <row r="192" spans="1:26" x14ac:dyDescent="0.3">
      <c r="A192">
        <v>1402</v>
      </c>
      <c r="B192" t="s">
        <v>533</v>
      </c>
      <c r="C192" t="s">
        <v>72</v>
      </c>
      <c r="D192">
        <v>0</v>
      </c>
      <c r="E192">
        <v>8.6</v>
      </c>
      <c r="F192">
        <v>6.19</v>
      </c>
      <c r="G192" t="s">
        <v>40</v>
      </c>
      <c r="H192" t="s">
        <v>96</v>
      </c>
      <c r="I192" t="s">
        <v>50</v>
      </c>
      <c r="J192" t="s">
        <v>74</v>
      </c>
      <c r="K192" t="s">
        <v>75</v>
      </c>
      <c r="L192" t="s">
        <v>534</v>
      </c>
      <c r="M192">
        <v>0.38</v>
      </c>
      <c r="N192" t="s">
        <v>34</v>
      </c>
      <c r="O192" t="s">
        <v>54</v>
      </c>
      <c r="P192" t="s">
        <v>105</v>
      </c>
      <c r="Q192" t="s">
        <v>535</v>
      </c>
      <c r="R192">
        <v>60653</v>
      </c>
      <c r="S192" s="1">
        <v>42019</v>
      </c>
      <c r="T192" s="1">
        <v>42019</v>
      </c>
      <c r="U192">
        <v>-42.8536</v>
      </c>
      <c r="V192">
        <v>48</v>
      </c>
      <c r="W192">
        <v>447.89</v>
      </c>
      <c r="X192">
        <v>37729</v>
      </c>
      <c r="Y192">
        <f>cleaneddata[[#This Row],[Unit Price]]-cleaneddata[[#This Row],[Discount]]</f>
        <v>8.6</v>
      </c>
      <c r="Z192" t="str">
        <f>_xlfn.IFS(cleaneddata[[#This Row],[Region]]="Central","Chris",cleaneddata[[#This Row],[Region]]="East","Erin",cleaneddata[[#This Row],[Region]]="South","Sam",cleaneddata[[#This Row],[Region]]="West","William")</f>
        <v>Chris</v>
      </c>
    </row>
    <row r="193" spans="1:26" x14ac:dyDescent="0.3">
      <c r="A193">
        <v>1405</v>
      </c>
      <c r="B193" t="s">
        <v>536</v>
      </c>
      <c r="C193" t="s">
        <v>72</v>
      </c>
      <c r="D193">
        <v>0</v>
      </c>
      <c r="E193">
        <v>8.6</v>
      </c>
      <c r="F193">
        <v>6.19</v>
      </c>
      <c r="G193" t="s">
        <v>40</v>
      </c>
      <c r="H193" t="s">
        <v>96</v>
      </c>
      <c r="I193" t="s">
        <v>50</v>
      </c>
      <c r="J193" t="s">
        <v>74</v>
      </c>
      <c r="K193" t="s">
        <v>75</v>
      </c>
      <c r="L193" t="s">
        <v>534</v>
      </c>
      <c r="M193">
        <v>0.38</v>
      </c>
      <c r="N193" t="s">
        <v>34</v>
      </c>
      <c r="O193" t="s">
        <v>54</v>
      </c>
      <c r="P193" t="s">
        <v>291</v>
      </c>
      <c r="Q193" t="s">
        <v>537</v>
      </c>
      <c r="R193">
        <v>49017</v>
      </c>
      <c r="S193" s="1">
        <v>42019</v>
      </c>
      <c r="T193" s="1">
        <v>42019</v>
      </c>
      <c r="U193">
        <v>-33.211539999999999</v>
      </c>
      <c r="V193">
        <v>12</v>
      </c>
      <c r="W193">
        <v>111.97</v>
      </c>
      <c r="X193">
        <v>86144</v>
      </c>
      <c r="Y193">
        <f>cleaneddata[[#This Row],[Unit Price]]-cleaneddata[[#This Row],[Discount]]</f>
        <v>8.6</v>
      </c>
      <c r="Z193" t="str">
        <f>_xlfn.IFS(cleaneddata[[#This Row],[Region]]="Central","Chris",cleaneddata[[#This Row],[Region]]="East","Erin",cleaneddata[[#This Row],[Region]]="South","Sam",cleaneddata[[#This Row],[Region]]="West","William")</f>
        <v>Chris</v>
      </c>
    </row>
    <row r="194" spans="1:26" x14ac:dyDescent="0.3">
      <c r="A194">
        <v>288</v>
      </c>
      <c r="B194" t="s">
        <v>538</v>
      </c>
      <c r="C194" t="s">
        <v>27</v>
      </c>
      <c r="D194">
        <v>0.09</v>
      </c>
      <c r="E194">
        <v>28.48</v>
      </c>
      <c r="F194">
        <v>1.99</v>
      </c>
      <c r="G194" t="s">
        <v>40</v>
      </c>
      <c r="H194" t="s">
        <v>29</v>
      </c>
      <c r="I194" t="s">
        <v>42</v>
      </c>
      <c r="J194" t="s">
        <v>43</v>
      </c>
      <c r="K194" t="s">
        <v>44</v>
      </c>
      <c r="L194" t="s">
        <v>214</v>
      </c>
      <c r="M194">
        <v>0.4</v>
      </c>
      <c r="N194" t="s">
        <v>34</v>
      </c>
      <c r="O194" t="s">
        <v>54</v>
      </c>
      <c r="P194" t="s">
        <v>539</v>
      </c>
      <c r="Q194" t="s">
        <v>540</v>
      </c>
      <c r="R194">
        <v>67212</v>
      </c>
      <c r="S194" s="1">
        <v>42020</v>
      </c>
      <c r="T194" s="1">
        <v>42023</v>
      </c>
      <c r="U194">
        <v>132.68700000000001</v>
      </c>
      <c r="V194">
        <v>7</v>
      </c>
      <c r="W194">
        <v>192.3</v>
      </c>
      <c r="X194">
        <v>89762</v>
      </c>
      <c r="Y194">
        <f>cleaneddata[[#This Row],[Unit Price]]-cleaneddata[[#This Row],[Discount]]</f>
        <v>28.39</v>
      </c>
      <c r="Z194" t="str">
        <f>_xlfn.IFS(cleaneddata[[#This Row],[Region]]="Central","Chris",cleaneddata[[#This Row],[Region]]="East","Erin",cleaneddata[[#This Row],[Region]]="South","Sam",cleaneddata[[#This Row],[Region]]="West","William")</f>
        <v>Chris</v>
      </c>
    </row>
    <row r="195" spans="1:26" x14ac:dyDescent="0.3">
      <c r="A195">
        <v>288</v>
      </c>
      <c r="B195" t="s">
        <v>538</v>
      </c>
      <c r="C195" t="s">
        <v>27</v>
      </c>
      <c r="D195">
        <v>0.08</v>
      </c>
      <c r="E195">
        <v>65.989999999999995</v>
      </c>
      <c r="F195">
        <v>4.99</v>
      </c>
      <c r="G195" t="s">
        <v>89</v>
      </c>
      <c r="H195" t="s">
        <v>29</v>
      </c>
      <c r="I195" t="s">
        <v>42</v>
      </c>
      <c r="J195" t="s">
        <v>137</v>
      </c>
      <c r="K195" t="s">
        <v>75</v>
      </c>
      <c r="L195" t="s">
        <v>541</v>
      </c>
      <c r="M195">
        <v>0.57999999999999996</v>
      </c>
      <c r="N195" t="s">
        <v>34</v>
      </c>
      <c r="O195" t="s">
        <v>54</v>
      </c>
      <c r="P195" t="s">
        <v>539</v>
      </c>
      <c r="Q195" t="s">
        <v>540</v>
      </c>
      <c r="R195">
        <v>67212</v>
      </c>
      <c r="S195" s="1">
        <v>42020</v>
      </c>
      <c r="T195" s="1">
        <v>42022</v>
      </c>
      <c r="U195">
        <v>496.89</v>
      </c>
      <c r="V195">
        <v>14</v>
      </c>
      <c r="W195">
        <v>748.1</v>
      </c>
      <c r="X195">
        <v>89762</v>
      </c>
      <c r="Y195">
        <f>cleaneddata[[#This Row],[Unit Price]]-cleaneddata[[#This Row],[Discount]]</f>
        <v>65.91</v>
      </c>
      <c r="Z195" t="str">
        <f>_xlfn.IFS(cleaneddata[[#This Row],[Region]]="Central","Chris",cleaneddata[[#This Row],[Region]]="East","Erin",cleaneddata[[#This Row],[Region]]="South","Sam",cleaneddata[[#This Row],[Region]]="West","William")</f>
        <v>Chris</v>
      </c>
    </row>
    <row r="196" spans="1:26" x14ac:dyDescent="0.3">
      <c r="A196">
        <v>1603</v>
      </c>
      <c r="B196" t="s">
        <v>542</v>
      </c>
      <c r="C196" t="s">
        <v>27</v>
      </c>
      <c r="D196">
        <v>0.09</v>
      </c>
      <c r="E196">
        <v>2.1800000000000002</v>
      </c>
      <c r="F196">
        <v>0.78</v>
      </c>
      <c r="G196" t="s">
        <v>40</v>
      </c>
      <c r="H196" t="s">
        <v>29</v>
      </c>
      <c r="I196" t="s">
        <v>50</v>
      </c>
      <c r="J196" t="s">
        <v>178</v>
      </c>
      <c r="K196" t="s">
        <v>52</v>
      </c>
      <c r="L196" t="s">
        <v>543</v>
      </c>
      <c r="M196">
        <v>0.52</v>
      </c>
      <c r="N196" t="s">
        <v>34</v>
      </c>
      <c r="O196" t="s">
        <v>113</v>
      </c>
      <c r="P196" t="s">
        <v>114</v>
      </c>
      <c r="Q196" t="s">
        <v>544</v>
      </c>
      <c r="R196">
        <v>11598</v>
      </c>
      <c r="S196" s="1">
        <v>42020</v>
      </c>
      <c r="T196" s="1">
        <v>42022</v>
      </c>
      <c r="U196">
        <v>2.4548000000000001</v>
      </c>
      <c r="V196">
        <v>9</v>
      </c>
      <c r="W196">
        <v>19.12</v>
      </c>
      <c r="X196">
        <v>89679</v>
      </c>
      <c r="Y196">
        <f>cleaneddata[[#This Row],[Unit Price]]-cleaneddata[[#This Row],[Discount]]</f>
        <v>2.0900000000000003</v>
      </c>
      <c r="Z196" t="str">
        <f>_xlfn.IFS(cleaneddata[[#This Row],[Region]]="Central","Chris",cleaneddata[[#This Row],[Region]]="East","Erin",cleaneddata[[#This Row],[Region]]="South","Sam",cleaneddata[[#This Row],[Region]]="West","William")</f>
        <v>Erin</v>
      </c>
    </row>
    <row r="197" spans="1:26" x14ac:dyDescent="0.3">
      <c r="A197">
        <v>1603</v>
      </c>
      <c r="B197" t="s">
        <v>542</v>
      </c>
      <c r="C197" t="s">
        <v>27</v>
      </c>
      <c r="D197">
        <v>0.05</v>
      </c>
      <c r="E197">
        <v>179.29</v>
      </c>
      <c r="F197">
        <v>29.21</v>
      </c>
      <c r="G197" t="s">
        <v>28</v>
      </c>
      <c r="H197" t="s">
        <v>29</v>
      </c>
      <c r="I197" t="s">
        <v>30</v>
      </c>
      <c r="J197" t="s">
        <v>31</v>
      </c>
      <c r="K197" t="s">
        <v>32</v>
      </c>
      <c r="L197" t="s">
        <v>545</v>
      </c>
      <c r="M197">
        <v>0.76</v>
      </c>
      <c r="N197" t="s">
        <v>34</v>
      </c>
      <c r="O197" t="s">
        <v>113</v>
      </c>
      <c r="P197" t="s">
        <v>114</v>
      </c>
      <c r="Q197" t="s">
        <v>544</v>
      </c>
      <c r="R197">
        <v>11598</v>
      </c>
      <c r="S197" s="1">
        <v>42020</v>
      </c>
      <c r="T197" s="1">
        <v>42022</v>
      </c>
      <c r="U197">
        <v>-537.27977731999999</v>
      </c>
      <c r="V197">
        <v>1</v>
      </c>
      <c r="W197">
        <v>186.64</v>
      </c>
      <c r="X197">
        <v>89679</v>
      </c>
      <c r="Y197">
        <f>cleaneddata[[#This Row],[Unit Price]]-cleaneddata[[#This Row],[Discount]]</f>
        <v>179.23999999999998</v>
      </c>
      <c r="Z197" t="str">
        <f>_xlfn.IFS(cleaneddata[[#This Row],[Region]]="Central","Chris",cleaneddata[[#This Row],[Region]]="East","Erin",cleaneddata[[#This Row],[Region]]="South","Sam",cleaneddata[[#This Row],[Region]]="West","William")</f>
        <v>Erin</v>
      </c>
    </row>
    <row r="198" spans="1:26" x14ac:dyDescent="0.3">
      <c r="A198">
        <v>2924</v>
      </c>
      <c r="B198" t="s">
        <v>546</v>
      </c>
      <c r="C198" t="s">
        <v>27</v>
      </c>
      <c r="D198">
        <v>0.02</v>
      </c>
      <c r="E198">
        <v>110.98</v>
      </c>
      <c r="F198">
        <v>13.99</v>
      </c>
      <c r="G198" t="s">
        <v>40</v>
      </c>
      <c r="H198" t="s">
        <v>41</v>
      </c>
      <c r="I198" t="s">
        <v>30</v>
      </c>
      <c r="J198" t="s">
        <v>128</v>
      </c>
      <c r="K198" t="s">
        <v>146</v>
      </c>
      <c r="L198" t="s">
        <v>547</v>
      </c>
      <c r="M198">
        <v>0.69</v>
      </c>
      <c r="N198" t="s">
        <v>34</v>
      </c>
      <c r="O198" t="s">
        <v>113</v>
      </c>
      <c r="P198" t="s">
        <v>420</v>
      </c>
      <c r="Q198" t="s">
        <v>548</v>
      </c>
      <c r="R198">
        <v>20707</v>
      </c>
      <c r="S198" s="1">
        <v>42020</v>
      </c>
      <c r="T198" s="1">
        <v>42022</v>
      </c>
      <c r="U198">
        <v>-106.3424</v>
      </c>
      <c r="V198">
        <v>2</v>
      </c>
      <c r="W198">
        <v>226.53</v>
      </c>
      <c r="X198">
        <v>86591</v>
      </c>
      <c r="Y198">
        <f>cleaneddata[[#This Row],[Unit Price]]-cleaneddata[[#This Row],[Discount]]</f>
        <v>110.96000000000001</v>
      </c>
      <c r="Z198" t="str">
        <f>_xlfn.IFS(cleaneddata[[#This Row],[Region]]="Central","Chris",cleaneddata[[#This Row],[Region]]="East","Erin",cleaneddata[[#This Row],[Region]]="South","Sam",cleaneddata[[#This Row],[Region]]="West","William")</f>
        <v>Erin</v>
      </c>
    </row>
    <row r="199" spans="1:26" x14ac:dyDescent="0.3">
      <c r="A199">
        <v>2924</v>
      </c>
      <c r="B199" t="s">
        <v>546</v>
      </c>
      <c r="C199" t="s">
        <v>27</v>
      </c>
      <c r="D199">
        <v>0.01</v>
      </c>
      <c r="E199">
        <v>8.01</v>
      </c>
      <c r="F199">
        <v>2.87</v>
      </c>
      <c r="G199" t="s">
        <v>40</v>
      </c>
      <c r="H199" t="s">
        <v>41</v>
      </c>
      <c r="I199" t="s">
        <v>50</v>
      </c>
      <c r="J199" t="s">
        <v>90</v>
      </c>
      <c r="K199" t="s">
        <v>52</v>
      </c>
      <c r="L199" t="s">
        <v>549</v>
      </c>
      <c r="M199">
        <v>0.4</v>
      </c>
      <c r="N199" t="s">
        <v>34</v>
      </c>
      <c r="O199" t="s">
        <v>113</v>
      </c>
      <c r="P199" t="s">
        <v>420</v>
      </c>
      <c r="Q199" t="s">
        <v>548</v>
      </c>
      <c r="R199">
        <v>20707</v>
      </c>
      <c r="S199" s="1">
        <v>42020</v>
      </c>
      <c r="T199" s="1">
        <v>42022</v>
      </c>
      <c r="U199">
        <v>44.976799999999997</v>
      </c>
      <c r="V199">
        <v>8</v>
      </c>
      <c r="W199">
        <v>68.650000000000006</v>
      </c>
      <c r="X199">
        <v>86591</v>
      </c>
      <c r="Y199">
        <f>cleaneddata[[#This Row],[Unit Price]]-cleaneddata[[#This Row],[Discount]]</f>
        <v>8</v>
      </c>
      <c r="Z199" t="str">
        <f>_xlfn.IFS(cleaneddata[[#This Row],[Region]]="Central","Chris",cleaneddata[[#This Row],[Region]]="East","Erin",cleaneddata[[#This Row],[Region]]="South","Sam",cleaneddata[[#This Row],[Region]]="West","William")</f>
        <v>Erin</v>
      </c>
    </row>
    <row r="200" spans="1:26" x14ac:dyDescent="0.3">
      <c r="A200">
        <v>202</v>
      </c>
      <c r="B200" t="s">
        <v>550</v>
      </c>
      <c r="C200" t="s">
        <v>39</v>
      </c>
      <c r="D200">
        <v>0.03</v>
      </c>
      <c r="E200">
        <v>7.37</v>
      </c>
      <c r="F200">
        <v>5.53</v>
      </c>
      <c r="G200" t="s">
        <v>40</v>
      </c>
      <c r="H200" t="s">
        <v>96</v>
      </c>
      <c r="I200" t="s">
        <v>42</v>
      </c>
      <c r="J200" t="s">
        <v>43</v>
      </c>
      <c r="K200" t="s">
        <v>44</v>
      </c>
      <c r="L200" t="s">
        <v>551</v>
      </c>
      <c r="M200">
        <v>0.69</v>
      </c>
      <c r="N200" t="s">
        <v>34</v>
      </c>
      <c r="O200" t="s">
        <v>54</v>
      </c>
      <c r="P200" t="s">
        <v>209</v>
      </c>
      <c r="Q200" t="s">
        <v>552</v>
      </c>
      <c r="R200">
        <v>74006</v>
      </c>
      <c r="S200" s="1">
        <v>42020</v>
      </c>
      <c r="T200" s="1">
        <v>42022</v>
      </c>
      <c r="U200">
        <v>-133.69999999999999</v>
      </c>
      <c r="V200">
        <v>11</v>
      </c>
      <c r="W200">
        <v>85.79</v>
      </c>
      <c r="X200">
        <v>88972</v>
      </c>
      <c r="Y200">
        <f>cleaneddata[[#This Row],[Unit Price]]-cleaneddata[[#This Row],[Discount]]</f>
        <v>7.34</v>
      </c>
      <c r="Z200" t="str">
        <f>_xlfn.IFS(cleaneddata[[#This Row],[Region]]="Central","Chris",cleaneddata[[#This Row],[Region]]="East","Erin",cleaneddata[[#This Row],[Region]]="South","Sam",cleaneddata[[#This Row],[Region]]="West","William")</f>
        <v>Chris</v>
      </c>
    </row>
    <row r="201" spans="1:26" x14ac:dyDescent="0.3">
      <c r="A201">
        <v>665</v>
      </c>
      <c r="B201" t="s">
        <v>553</v>
      </c>
      <c r="C201" t="s">
        <v>49</v>
      </c>
      <c r="D201">
        <v>0.04</v>
      </c>
      <c r="E201">
        <v>22.72</v>
      </c>
      <c r="F201">
        <v>8.99</v>
      </c>
      <c r="G201" t="s">
        <v>40</v>
      </c>
      <c r="H201" t="s">
        <v>96</v>
      </c>
      <c r="I201" t="s">
        <v>30</v>
      </c>
      <c r="J201" t="s">
        <v>128</v>
      </c>
      <c r="K201" t="s">
        <v>44</v>
      </c>
      <c r="L201" t="s">
        <v>330</v>
      </c>
      <c r="M201">
        <v>0.44</v>
      </c>
      <c r="N201" t="s">
        <v>34</v>
      </c>
      <c r="O201" t="s">
        <v>35</v>
      </c>
      <c r="P201" t="s">
        <v>402</v>
      </c>
      <c r="Q201" t="s">
        <v>554</v>
      </c>
      <c r="R201">
        <v>37130</v>
      </c>
      <c r="S201" s="1">
        <v>42020</v>
      </c>
      <c r="T201" s="1">
        <v>42024</v>
      </c>
      <c r="U201">
        <v>-678.49599999999998</v>
      </c>
      <c r="V201">
        <v>9</v>
      </c>
      <c r="W201">
        <v>202.41</v>
      </c>
      <c r="X201">
        <v>88677</v>
      </c>
      <c r="Y201">
        <f>cleaneddata[[#This Row],[Unit Price]]-cleaneddata[[#This Row],[Discount]]</f>
        <v>22.68</v>
      </c>
      <c r="Z201" t="str">
        <f>_xlfn.IFS(cleaneddata[[#This Row],[Region]]="Central","Chris",cleaneddata[[#This Row],[Region]]="East","Erin",cleaneddata[[#This Row],[Region]]="South","Sam",cleaneddata[[#This Row],[Region]]="West","William")</f>
        <v>Sam</v>
      </c>
    </row>
    <row r="202" spans="1:26" x14ac:dyDescent="0.3">
      <c r="A202">
        <v>667</v>
      </c>
      <c r="B202" t="s">
        <v>555</v>
      </c>
      <c r="C202" t="s">
        <v>49</v>
      </c>
      <c r="D202">
        <v>0.04</v>
      </c>
      <c r="E202">
        <v>22.72</v>
      </c>
      <c r="F202">
        <v>8.99</v>
      </c>
      <c r="G202" t="s">
        <v>40</v>
      </c>
      <c r="H202" t="s">
        <v>96</v>
      </c>
      <c r="I202" t="s">
        <v>30</v>
      </c>
      <c r="J202" t="s">
        <v>128</v>
      </c>
      <c r="K202" t="s">
        <v>44</v>
      </c>
      <c r="L202" t="s">
        <v>330</v>
      </c>
      <c r="M202">
        <v>0.44</v>
      </c>
      <c r="N202" t="s">
        <v>34</v>
      </c>
      <c r="O202" t="s">
        <v>54</v>
      </c>
      <c r="P202" t="s">
        <v>189</v>
      </c>
      <c r="Q202" t="s">
        <v>556</v>
      </c>
      <c r="R202">
        <v>75203</v>
      </c>
      <c r="S202" s="1">
        <v>42020</v>
      </c>
      <c r="T202" s="1">
        <v>42024</v>
      </c>
      <c r="U202">
        <v>70.028000000000006</v>
      </c>
      <c r="V202">
        <v>37</v>
      </c>
      <c r="W202">
        <v>832.14</v>
      </c>
      <c r="X202">
        <v>22147</v>
      </c>
      <c r="Y202">
        <f>cleaneddata[[#This Row],[Unit Price]]-cleaneddata[[#This Row],[Discount]]</f>
        <v>22.68</v>
      </c>
      <c r="Z202" t="str">
        <f>_xlfn.IFS(cleaneddata[[#This Row],[Region]]="Central","Chris",cleaneddata[[#This Row],[Region]]="East","Erin",cleaneddata[[#This Row],[Region]]="South","Sam",cleaneddata[[#This Row],[Region]]="West","William")</f>
        <v>Chris</v>
      </c>
    </row>
    <row r="203" spans="1:26" x14ac:dyDescent="0.3">
      <c r="A203">
        <v>3385</v>
      </c>
      <c r="B203" t="s">
        <v>557</v>
      </c>
      <c r="C203" t="s">
        <v>49</v>
      </c>
      <c r="D203">
        <v>0.04</v>
      </c>
      <c r="E203">
        <v>2.98</v>
      </c>
      <c r="F203">
        <v>2.0299999999999998</v>
      </c>
      <c r="G203" t="s">
        <v>89</v>
      </c>
      <c r="H203" t="s">
        <v>96</v>
      </c>
      <c r="I203" t="s">
        <v>50</v>
      </c>
      <c r="J203" t="s">
        <v>51</v>
      </c>
      <c r="K203" t="s">
        <v>52</v>
      </c>
      <c r="L203" t="s">
        <v>558</v>
      </c>
      <c r="M203">
        <v>0.56999999999999995</v>
      </c>
      <c r="N203" t="s">
        <v>34</v>
      </c>
      <c r="O203" t="s">
        <v>113</v>
      </c>
      <c r="P203" t="s">
        <v>319</v>
      </c>
      <c r="Q203" t="s">
        <v>559</v>
      </c>
      <c r="R203">
        <v>44512</v>
      </c>
      <c r="S203" s="1">
        <v>42020</v>
      </c>
      <c r="T203" s="1">
        <v>42020</v>
      </c>
      <c r="U203">
        <v>-22.01</v>
      </c>
      <c r="V203">
        <v>5</v>
      </c>
      <c r="W203">
        <v>15.7</v>
      </c>
      <c r="X203">
        <v>88745</v>
      </c>
      <c r="Y203">
        <f>cleaneddata[[#This Row],[Unit Price]]-cleaneddata[[#This Row],[Discount]]</f>
        <v>2.94</v>
      </c>
      <c r="Z203" t="str">
        <f>_xlfn.IFS(cleaneddata[[#This Row],[Region]]="Central","Chris",cleaneddata[[#This Row],[Region]]="East","Erin",cleaneddata[[#This Row],[Region]]="South","Sam",cleaneddata[[#This Row],[Region]]="West","William")</f>
        <v>Erin</v>
      </c>
    </row>
    <row r="204" spans="1:26" x14ac:dyDescent="0.3">
      <c r="A204">
        <v>3385</v>
      </c>
      <c r="B204" t="s">
        <v>557</v>
      </c>
      <c r="C204" t="s">
        <v>49</v>
      </c>
      <c r="D204">
        <v>0.01</v>
      </c>
      <c r="E204">
        <v>125.99</v>
      </c>
      <c r="F204">
        <v>8.99</v>
      </c>
      <c r="G204" t="s">
        <v>40</v>
      </c>
      <c r="H204" t="s">
        <v>96</v>
      </c>
      <c r="I204" t="s">
        <v>42</v>
      </c>
      <c r="J204" t="s">
        <v>137</v>
      </c>
      <c r="K204" t="s">
        <v>75</v>
      </c>
      <c r="L204" t="s">
        <v>355</v>
      </c>
      <c r="M204">
        <v>0.59</v>
      </c>
      <c r="N204" t="s">
        <v>34</v>
      </c>
      <c r="O204" t="s">
        <v>113</v>
      </c>
      <c r="P204" t="s">
        <v>319</v>
      </c>
      <c r="Q204" t="s">
        <v>559</v>
      </c>
      <c r="R204">
        <v>44512</v>
      </c>
      <c r="S204" s="1">
        <v>42020</v>
      </c>
      <c r="T204" s="1">
        <v>42025</v>
      </c>
      <c r="U204">
        <v>426.46032000000002</v>
      </c>
      <c r="V204">
        <v>6</v>
      </c>
      <c r="W204">
        <v>680.65</v>
      </c>
      <c r="X204">
        <v>88745</v>
      </c>
      <c r="Y204">
        <f>cleaneddata[[#This Row],[Unit Price]]-cleaneddata[[#This Row],[Discount]]</f>
        <v>125.97999999999999</v>
      </c>
      <c r="Z204" t="str">
        <f>_xlfn.IFS(cleaneddata[[#This Row],[Region]]="Central","Chris",cleaneddata[[#This Row],[Region]]="East","Erin",cleaneddata[[#This Row],[Region]]="South","Sam",cleaneddata[[#This Row],[Region]]="West","William")</f>
        <v>Erin</v>
      </c>
    </row>
    <row r="205" spans="1:26" x14ac:dyDescent="0.3">
      <c r="A205">
        <v>1697</v>
      </c>
      <c r="B205" t="s">
        <v>560</v>
      </c>
      <c r="C205" t="s">
        <v>118</v>
      </c>
      <c r="D205">
        <v>0</v>
      </c>
      <c r="E205">
        <v>13.43</v>
      </c>
      <c r="F205">
        <v>5.5</v>
      </c>
      <c r="G205" t="s">
        <v>40</v>
      </c>
      <c r="H205" t="s">
        <v>73</v>
      </c>
      <c r="I205" t="s">
        <v>50</v>
      </c>
      <c r="J205" t="s">
        <v>80</v>
      </c>
      <c r="K205" t="s">
        <v>75</v>
      </c>
      <c r="L205" t="s">
        <v>561</v>
      </c>
      <c r="M205">
        <v>0.56999999999999995</v>
      </c>
      <c r="N205" t="s">
        <v>34</v>
      </c>
      <c r="O205" t="s">
        <v>35</v>
      </c>
      <c r="P205" t="s">
        <v>46</v>
      </c>
      <c r="Q205" t="s">
        <v>562</v>
      </c>
      <c r="R205">
        <v>71901</v>
      </c>
      <c r="S205" s="1">
        <v>42020</v>
      </c>
      <c r="T205" s="1">
        <v>42021</v>
      </c>
      <c r="U205">
        <v>-253.77799999999999</v>
      </c>
      <c r="V205">
        <v>9</v>
      </c>
      <c r="W205">
        <v>129.54</v>
      </c>
      <c r="X205">
        <v>86338</v>
      </c>
      <c r="Y205">
        <f>cleaneddata[[#This Row],[Unit Price]]-cleaneddata[[#This Row],[Discount]]</f>
        <v>13.43</v>
      </c>
      <c r="Z205" t="str">
        <f>_xlfn.IFS(cleaneddata[[#This Row],[Region]]="Central","Chris",cleaneddata[[#This Row],[Region]]="East","Erin",cleaneddata[[#This Row],[Region]]="South","Sam",cleaneddata[[#This Row],[Region]]="West","William")</f>
        <v>Sam</v>
      </c>
    </row>
    <row r="206" spans="1:26" x14ac:dyDescent="0.3">
      <c r="A206">
        <v>3133</v>
      </c>
      <c r="B206" t="s">
        <v>563</v>
      </c>
      <c r="C206" t="s">
        <v>118</v>
      </c>
      <c r="D206">
        <v>0.1</v>
      </c>
      <c r="E206">
        <v>5.81</v>
      </c>
      <c r="F206">
        <v>8.49</v>
      </c>
      <c r="G206" t="s">
        <v>40</v>
      </c>
      <c r="H206" t="s">
        <v>96</v>
      </c>
      <c r="I206" t="s">
        <v>50</v>
      </c>
      <c r="J206" t="s">
        <v>74</v>
      </c>
      <c r="K206" t="s">
        <v>75</v>
      </c>
      <c r="L206" t="s">
        <v>332</v>
      </c>
      <c r="M206">
        <v>0.39</v>
      </c>
      <c r="N206" t="s">
        <v>34</v>
      </c>
      <c r="O206" t="s">
        <v>54</v>
      </c>
      <c r="P206" t="s">
        <v>105</v>
      </c>
      <c r="Q206" t="s">
        <v>564</v>
      </c>
      <c r="R206">
        <v>60540</v>
      </c>
      <c r="S206" s="1">
        <v>42020</v>
      </c>
      <c r="T206" s="1">
        <v>42021</v>
      </c>
      <c r="U206">
        <v>-350.43950000000001</v>
      </c>
      <c r="V206">
        <v>12</v>
      </c>
      <c r="W206">
        <v>64.959999999999994</v>
      </c>
      <c r="X206">
        <v>86789</v>
      </c>
      <c r="Y206">
        <f>cleaneddata[[#This Row],[Unit Price]]-cleaneddata[[#This Row],[Discount]]</f>
        <v>5.71</v>
      </c>
      <c r="Z206" t="str">
        <f>_xlfn.IFS(cleaneddata[[#This Row],[Region]]="Central","Chris",cleaneddata[[#This Row],[Region]]="East","Erin",cleaneddata[[#This Row],[Region]]="South","Sam",cleaneddata[[#This Row],[Region]]="West","William")</f>
        <v>Chris</v>
      </c>
    </row>
    <row r="207" spans="1:26" x14ac:dyDescent="0.3">
      <c r="A207">
        <v>3133</v>
      </c>
      <c r="B207" t="s">
        <v>563</v>
      </c>
      <c r="C207" t="s">
        <v>118</v>
      </c>
      <c r="D207">
        <v>0.03</v>
      </c>
      <c r="E207">
        <v>1.81</v>
      </c>
      <c r="F207">
        <v>0.75</v>
      </c>
      <c r="G207" t="s">
        <v>40</v>
      </c>
      <c r="H207" t="s">
        <v>96</v>
      </c>
      <c r="I207" t="s">
        <v>50</v>
      </c>
      <c r="J207" t="s">
        <v>178</v>
      </c>
      <c r="K207" t="s">
        <v>52</v>
      </c>
      <c r="L207" t="s">
        <v>565</v>
      </c>
      <c r="M207">
        <v>0.52</v>
      </c>
      <c r="N207" t="s">
        <v>34</v>
      </c>
      <c r="O207" t="s">
        <v>54</v>
      </c>
      <c r="P207" t="s">
        <v>105</v>
      </c>
      <c r="Q207" t="s">
        <v>564</v>
      </c>
      <c r="R207">
        <v>60540</v>
      </c>
      <c r="S207" s="1">
        <v>42020</v>
      </c>
      <c r="T207" s="1">
        <v>42021</v>
      </c>
      <c r="U207">
        <v>4.2027999999999999</v>
      </c>
      <c r="V207">
        <v>10</v>
      </c>
      <c r="W207">
        <v>19.14</v>
      </c>
      <c r="X207">
        <v>86789</v>
      </c>
      <c r="Y207">
        <f>cleaneddata[[#This Row],[Unit Price]]-cleaneddata[[#This Row],[Discount]]</f>
        <v>1.78</v>
      </c>
      <c r="Z207" t="str">
        <f>_xlfn.IFS(cleaneddata[[#This Row],[Region]]="Central","Chris",cleaneddata[[#This Row],[Region]]="East","Erin",cleaneddata[[#This Row],[Region]]="South","Sam",cleaneddata[[#This Row],[Region]]="West","William")</f>
        <v>Chris</v>
      </c>
    </row>
    <row r="208" spans="1:26" x14ac:dyDescent="0.3">
      <c r="A208">
        <v>3036</v>
      </c>
      <c r="B208" t="s">
        <v>566</v>
      </c>
      <c r="C208" t="s">
        <v>72</v>
      </c>
      <c r="D208">
        <v>0.02</v>
      </c>
      <c r="E208">
        <v>12.99</v>
      </c>
      <c r="F208">
        <v>14.37</v>
      </c>
      <c r="G208" t="s">
        <v>40</v>
      </c>
      <c r="H208" t="s">
        <v>73</v>
      </c>
      <c r="I208" t="s">
        <v>30</v>
      </c>
      <c r="J208" t="s">
        <v>128</v>
      </c>
      <c r="K208" t="s">
        <v>66</v>
      </c>
      <c r="L208" t="s">
        <v>408</v>
      </c>
      <c r="M208">
        <v>0.73</v>
      </c>
      <c r="N208" t="s">
        <v>34</v>
      </c>
      <c r="O208" t="s">
        <v>54</v>
      </c>
      <c r="P208" t="s">
        <v>567</v>
      </c>
      <c r="Q208" t="s">
        <v>568</v>
      </c>
      <c r="R208">
        <v>58554</v>
      </c>
      <c r="S208" s="1">
        <v>42020</v>
      </c>
      <c r="T208" s="1">
        <v>42022</v>
      </c>
      <c r="U208">
        <v>-159.86000000000001</v>
      </c>
      <c r="V208">
        <v>5</v>
      </c>
      <c r="W208">
        <v>67.64</v>
      </c>
      <c r="X208">
        <v>89129</v>
      </c>
      <c r="Y208">
        <f>cleaneddata[[#This Row],[Unit Price]]-cleaneddata[[#This Row],[Discount]]</f>
        <v>12.97</v>
      </c>
      <c r="Z208" t="str">
        <f>_xlfn.IFS(cleaneddata[[#This Row],[Region]]="Central","Chris",cleaneddata[[#This Row],[Region]]="East","Erin",cleaneddata[[#This Row],[Region]]="South","Sam",cleaneddata[[#This Row],[Region]]="West","William")</f>
        <v>Chris</v>
      </c>
    </row>
    <row r="209" spans="1:26" x14ac:dyDescent="0.3">
      <c r="A209">
        <v>3036</v>
      </c>
      <c r="B209" t="s">
        <v>566</v>
      </c>
      <c r="C209" t="s">
        <v>72</v>
      </c>
      <c r="D209">
        <v>0.05</v>
      </c>
      <c r="E209">
        <v>35.44</v>
      </c>
      <c r="F209">
        <v>7.5</v>
      </c>
      <c r="G209" t="s">
        <v>40</v>
      </c>
      <c r="H209" t="s">
        <v>73</v>
      </c>
      <c r="I209" t="s">
        <v>50</v>
      </c>
      <c r="J209" t="s">
        <v>90</v>
      </c>
      <c r="K209" t="s">
        <v>75</v>
      </c>
      <c r="L209" t="s">
        <v>569</v>
      </c>
      <c r="M209">
        <v>0.38</v>
      </c>
      <c r="N209" t="s">
        <v>34</v>
      </c>
      <c r="O209" t="s">
        <v>54</v>
      </c>
      <c r="P209" t="s">
        <v>567</v>
      </c>
      <c r="Q209" t="s">
        <v>568</v>
      </c>
      <c r="R209">
        <v>58554</v>
      </c>
      <c r="S209" s="1">
        <v>42020</v>
      </c>
      <c r="T209" s="1">
        <v>42022</v>
      </c>
      <c r="U209">
        <v>165.88980000000001</v>
      </c>
      <c r="V209">
        <v>7</v>
      </c>
      <c r="W209">
        <v>240.42</v>
      </c>
      <c r="X209">
        <v>89129</v>
      </c>
      <c r="Y209">
        <f>cleaneddata[[#This Row],[Unit Price]]-cleaneddata[[#This Row],[Discount]]</f>
        <v>35.39</v>
      </c>
      <c r="Z209" t="str">
        <f>_xlfn.IFS(cleaneddata[[#This Row],[Region]]="Central","Chris",cleaneddata[[#This Row],[Region]]="East","Erin",cleaneddata[[#This Row],[Region]]="South","Sam",cleaneddata[[#This Row],[Region]]="West","William")</f>
        <v>Chris</v>
      </c>
    </row>
    <row r="210" spans="1:26" x14ac:dyDescent="0.3">
      <c r="A210">
        <v>3036</v>
      </c>
      <c r="B210" t="s">
        <v>566</v>
      </c>
      <c r="C210" t="s">
        <v>72</v>
      </c>
      <c r="D210">
        <v>0.02</v>
      </c>
      <c r="E210">
        <v>12.98</v>
      </c>
      <c r="F210">
        <v>3.14</v>
      </c>
      <c r="G210" t="s">
        <v>40</v>
      </c>
      <c r="H210" t="s">
        <v>73</v>
      </c>
      <c r="I210" t="s">
        <v>50</v>
      </c>
      <c r="J210" t="s">
        <v>570</v>
      </c>
      <c r="K210" t="s">
        <v>44</v>
      </c>
      <c r="L210" t="s">
        <v>571</v>
      </c>
      <c r="M210">
        <v>0.6</v>
      </c>
      <c r="N210" t="s">
        <v>34</v>
      </c>
      <c r="O210" t="s">
        <v>54</v>
      </c>
      <c r="P210" t="s">
        <v>567</v>
      </c>
      <c r="Q210" t="s">
        <v>568</v>
      </c>
      <c r="R210">
        <v>58554</v>
      </c>
      <c r="S210" s="1">
        <v>42020</v>
      </c>
      <c r="T210" s="1">
        <v>42023</v>
      </c>
      <c r="U210">
        <v>75.010000000000005</v>
      </c>
      <c r="V210">
        <v>14</v>
      </c>
      <c r="W210">
        <v>184.4</v>
      </c>
      <c r="X210">
        <v>89129</v>
      </c>
      <c r="Y210">
        <f>cleaneddata[[#This Row],[Unit Price]]-cleaneddata[[#This Row],[Discount]]</f>
        <v>12.96</v>
      </c>
      <c r="Z210" t="str">
        <f>_xlfn.IFS(cleaneddata[[#This Row],[Region]]="Central","Chris",cleaneddata[[#This Row],[Region]]="East","Erin",cleaneddata[[#This Row],[Region]]="South","Sam",cleaneddata[[#This Row],[Region]]="West","William")</f>
        <v>Chris</v>
      </c>
    </row>
    <row r="211" spans="1:26" x14ac:dyDescent="0.3">
      <c r="A211">
        <v>592</v>
      </c>
      <c r="B211" t="s">
        <v>572</v>
      </c>
      <c r="C211" t="s">
        <v>27</v>
      </c>
      <c r="D211">
        <v>0.08</v>
      </c>
      <c r="E211">
        <v>30.53</v>
      </c>
      <c r="F211">
        <v>19.989999999999998</v>
      </c>
      <c r="G211" t="s">
        <v>40</v>
      </c>
      <c r="H211" t="s">
        <v>29</v>
      </c>
      <c r="I211" t="s">
        <v>50</v>
      </c>
      <c r="J211" t="s">
        <v>154</v>
      </c>
      <c r="K211" t="s">
        <v>75</v>
      </c>
      <c r="L211" t="s">
        <v>573</v>
      </c>
      <c r="M211">
        <v>0.39</v>
      </c>
      <c r="N211" t="s">
        <v>34</v>
      </c>
      <c r="O211" t="s">
        <v>54</v>
      </c>
      <c r="P211" t="s">
        <v>105</v>
      </c>
      <c r="Q211" t="s">
        <v>574</v>
      </c>
      <c r="R211">
        <v>60091</v>
      </c>
      <c r="S211" s="1">
        <v>42021</v>
      </c>
      <c r="T211" s="1">
        <v>42021</v>
      </c>
      <c r="U211">
        <v>-239.8656</v>
      </c>
      <c r="V211">
        <v>10</v>
      </c>
      <c r="W211">
        <v>285.87</v>
      </c>
      <c r="X211">
        <v>86307</v>
      </c>
      <c r="Y211">
        <f>cleaneddata[[#This Row],[Unit Price]]-cleaneddata[[#This Row],[Discount]]</f>
        <v>30.450000000000003</v>
      </c>
      <c r="Z211" t="str">
        <f>_xlfn.IFS(cleaneddata[[#This Row],[Region]]="Central","Chris",cleaneddata[[#This Row],[Region]]="East","Erin",cleaneddata[[#This Row],[Region]]="South","Sam",cleaneddata[[#This Row],[Region]]="West","William")</f>
        <v>Chris</v>
      </c>
    </row>
    <row r="212" spans="1:26" x14ac:dyDescent="0.3">
      <c r="A212">
        <v>593</v>
      </c>
      <c r="B212" t="s">
        <v>575</v>
      </c>
      <c r="C212" t="s">
        <v>27</v>
      </c>
      <c r="D212">
        <v>0.01</v>
      </c>
      <c r="E212">
        <v>1.68</v>
      </c>
      <c r="F212">
        <v>1.57</v>
      </c>
      <c r="G212" t="s">
        <v>40</v>
      </c>
      <c r="H212" t="s">
        <v>29</v>
      </c>
      <c r="I212" t="s">
        <v>50</v>
      </c>
      <c r="J212" t="s">
        <v>51</v>
      </c>
      <c r="K212" t="s">
        <v>52</v>
      </c>
      <c r="L212" t="s">
        <v>576</v>
      </c>
      <c r="M212">
        <v>0.59</v>
      </c>
      <c r="N212" t="s">
        <v>34</v>
      </c>
      <c r="O212" t="s">
        <v>54</v>
      </c>
      <c r="P212" t="s">
        <v>105</v>
      </c>
      <c r="Q212" t="s">
        <v>577</v>
      </c>
      <c r="R212">
        <v>60517</v>
      </c>
      <c r="S212" s="1">
        <v>42021</v>
      </c>
      <c r="T212" s="1">
        <v>42023</v>
      </c>
      <c r="U212">
        <v>-53.444000000000003</v>
      </c>
      <c r="V212">
        <v>12</v>
      </c>
      <c r="W212">
        <v>20.37</v>
      </c>
      <c r="X212">
        <v>86307</v>
      </c>
      <c r="Y212">
        <f>cleaneddata[[#This Row],[Unit Price]]-cleaneddata[[#This Row],[Discount]]</f>
        <v>1.67</v>
      </c>
      <c r="Z212" t="str">
        <f>_xlfn.IFS(cleaneddata[[#This Row],[Region]]="Central","Chris",cleaneddata[[#This Row],[Region]]="East","Erin",cleaneddata[[#This Row],[Region]]="South","Sam",cleaneddata[[#This Row],[Region]]="West","William")</f>
        <v>Chris</v>
      </c>
    </row>
    <row r="213" spans="1:26" x14ac:dyDescent="0.3">
      <c r="A213">
        <v>1531</v>
      </c>
      <c r="B213" t="s">
        <v>578</v>
      </c>
      <c r="C213" t="s">
        <v>27</v>
      </c>
      <c r="D213">
        <v>7.0000000000000007E-2</v>
      </c>
      <c r="E213">
        <v>4.91</v>
      </c>
      <c r="F213">
        <v>0.5</v>
      </c>
      <c r="G213" t="s">
        <v>40</v>
      </c>
      <c r="H213" t="s">
        <v>41</v>
      </c>
      <c r="I213" t="s">
        <v>50</v>
      </c>
      <c r="J213" t="s">
        <v>154</v>
      </c>
      <c r="K213" t="s">
        <v>75</v>
      </c>
      <c r="L213" t="s">
        <v>579</v>
      </c>
      <c r="M213">
        <v>0.36</v>
      </c>
      <c r="N213" t="s">
        <v>34</v>
      </c>
      <c r="O213" t="s">
        <v>35</v>
      </c>
      <c r="P213" t="s">
        <v>125</v>
      </c>
      <c r="Q213" t="s">
        <v>580</v>
      </c>
      <c r="R213">
        <v>32137</v>
      </c>
      <c r="S213" s="1">
        <v>42021</v>
      </c>
      <c r="T213" s="1">
        <v>42022</v>
      </c>
      <c r="U213">
        <v>-157.696</v>
      </c>
      <c r="V213">
        <v>6</v>
      </c>
      <c r="W213">
        <v>28.22</v>
      </c>
      <c r="X213">
        <v>88852</v>
      </c>
      <c r="Y213">
        <f>cleaneddata[[#This Row],[Unit Price]]-cleaneddata[[#This Row],[Discount]]</f>
        <v>4.84</v>
      </c>
      <c r="Z213" t="str">
        <f>_xlfn.IFS(cleaneddata[[#This Row],[Region]]="Central","Chris",cleaneddata[[#This Row],[Region]]="East","Erin",cleaneddata[[#This Row],[Region]]="South","Sam",cleaneddata[[#This Row],[Region]]="West","William")</f>
        <v>Sam</v>
      </c>
    </row>
    <row r="214" spans="1:26" x14ac:dyDescent="0.3">
      <c r="A214">
        <v>210</v>
      </c>
      <c r="B214" t="s">
        <v>581</v>
      </c>
      <c r="C214" t="s">
        <v>49</v>
      </c>
      <c r="D214">
        <v>0.05</v>
      </c>
      <c r="E214">
        <v>1.86</v>
      </c>
      <c r="F214">
        <v>2.58</v>
      </c>
      <c r="G214" t="s">
        <v>40</v>
      </c>
      <c r="H214" t="s">
        <v>73</v>
      </c>
      <c r="I214" t="s">
        <v>50</v>
      </c>
      <c r="J214" t="s">
        <v>178</v>
      </c>
      <c r="K214" t="s">
        <v>52</v>
      </c>
      <c r="L214" t="s">
        <v>582</v>
      </c>
      <c r="M214">
        <v>0.82</v>
      </c>
      <c r="N214" t="s">
        <v>34</v>
      </c>
      <c r="O214" t="s">
        <v>113</v>
      </c>
      <c r="P214" t="s">
        <v>114</v>
      </c>
      <c r="Q214" t="s">
        <v>583</v>
      </c>
      <c r="R214">
        <v>12180</v>
      </c>
      <c r="S214" s="1">
        <v>42021</v>
      </c>
      <c r="T214" s="1">
        <v>42025</v>
      </c>
      <c r="U214">
        <v>-66.62</v>
      </c>
      <c r="V214">
        <v>9</v>
      </c>
      <c r="W214">
        <v>17.61</v>
      </c>
      <c r="X214">
        <v>85965</v>
      </c>
      <c r="Y214">
        <f>cleaneddata[[#This Row],[Unit Price]]-cleaneddata[[#This Row],[Discount]]</f>
        <v>1.81</v>
      </c>
      <c r="Z214" t="str">
        <f>_xlfn.IFS(cleaneddata[[#This Row],[Region]]="Central","Chris",cleaneddata[[#This Row],[Region]]="East","Erin",cleaneddata[[#This Row],[Region]]="South","Sam",cleaneddata[[#This Row],[Region]]="West","William")</f>
        <v>Erin</v>
      </c>
    </row>
    <row r="215" spans="1:26" x14ac:dyDescent="0.3">
      <c r="A215">
        <v>366</v>
      </c>
      <c r="B215" t="s">
        <v>584</v>
      </c>
      <c r="C215" t="s">
        <v>118</v>
      </c>
      <c r="D215">
        <v>0.05</v>
      </c>
      <c r="E215">
        <v>328.14</v>
      </c>
      <c r="F215">
        <v>91.05</v>
      </c>
      <c r="G215" t="s">
        <v>28</v>
      </c>
      <c r="H215" t="s">
        <v>29</v>
      </c>
      <c r="I215" t="s">
        <v>50</v>
      </c>
      <c r="J215" t="s">
        <v>97</v>
      </c>
      <c r="K215" t="s">
        <v>59</v>
      </c>
      <c r="L215" t="s">
        <v>585</v>
      </c>
      <c r="M215">
        <v>0.56999999999999995</v>
      </c>
      <c r="N215" t="s">
        <v>34</v>
      </c>
      <c r="O215" t="s">
        <v>113</v>
      </c>
      <c r="P215" t="s">
        <v>586</v>
      </c>
      <c r="Q215" t="s">
        <v>587</v>
      </c>
      <c r="R215">
        <v>2910</v>
      </c>
      <c r="S215" s="1">
        <v>42021</v>
      </c>
      <c r="T215" s="1">
        <v>42023</v>
      </c>
      <c r="U215">
        <v>411.5172</v>
      </c>
      <c r="V215">
        <v>6</v>
      </c>
      <c r="W215">
        <v>1967.98</v>
      </c>
      <c r="X215">
        <v>87347</v>
      </c>
      <c r="Y215">
        <f>cleaneddata[[#This Row],[Unit Price]]-cleaneddata[[#This Row],[Discount]]</f>
        <v>328.09</v>
      </c>
      <c r="Z215" t="str">
        <f>_xlfn.IFS(cleaneddata[[#This Row],[Region]]="Central","Chris",cleaneddata[[#This Row],[Region]]="East","Erin",cleaneddata[[#This Row],[Region]]="South","Sam",cleaneddata[[#This Row],[Region]]="West","William")</f>
        <v>Erin</v>
      </c>
    </row>
    <row r="216" spans="1:26" x14ac:dyDescent="0.3">
      <c r="A216">
        <v>744</v>
      </c>
      <c r="B216" t="s">
        <v>588</v>
      </c>
      <c r="C216" t="s">
        <v>118</v>
      </c>
      <c r="D216">
        <v>0.03</v>
      </c>
      <c r="E216">
        <v>119.99</v>
      </c>
      <c r="F216">
        <v>56.14</v>
      </c>
      <c r="G216" t="s">
        <v>28</v>
      </c>
      <c r="H216" t="s">
        <v>41</v>
      </c>
      <c r="I216" t="s">
        <v>42</v>
      </c>
      <c r="J216" t="s">
        <v>58</v>
      </c>
      <c r="K216" t="s">
        <v>32</v>
      </c>
      <c r="L216" t="s">
        <v>589</v>
      </c>
      <c r="M216">
        <v>0.39</v>
      </c>
      <c r="N216" t="s">
        <v>34</v>
      </c>
      <c r="O216" t="s">
        <v>61</v>
      </c>
      <c r="P216" t="s">
        <v>590</v>
      </c>
      <c r="Q216" t="s">
        <v>591</v>
      </c>
      <c r="R216">
        <v>85737</v>
      </c>
      <c r="S216" s="1">
        <v>42021</v>
      </c>
      <c r="T216" s="1">
        <v>42023</v>
      </c>
      <c r="U216">
        <v>1400.1</v>
      </c>
      <c r="V216">
        <v>13</v>
      </c>
      <c r="W216">
        <v>1545.58</v>
      </c>
      <c r="X216">
        <v>87726</v>
      </c>
      <c r="Y216">
        <f>cleaneddata[[#This Row],[Unit Price]]-cleaneddata[[#This Row],[Discount]]</f>
        <v>119.96</v>
      </c>
      <c r="Z216" t="str">
        <f>_xlfn.IFS(cleaneddata[[#This Row],[Region]]="Central","Chris",cleaneddata[[#This Row],[Region]]="East","Erin",cleaneddata[[#This Row],[Region]]="South","Sam",cleaneddata[[#This Row],[Region]]="West","William")</f>
        <v>William</v>
      </c>
    </row>
    <row r="217" spans="1:26" x14ac:dyDescent="0.3">
      <c r="A217">
        <v>745</v>
      </c>
      <c r="B217" t="s">
        <v>592</v>
      </c>
      <c r="C217" t="s">
        <v>118</v>
      </c>
      <c r="D217">
        <v>0.05</v>
      </c>
      <c r="E217">
        <v>115.79</v>
      </c>
      <c r="F217">
        <v>1.99</v>
      </c>
      <c r="G217" t="s">
        <v>40</v>
      </c>
      <c r="H217" t="s">
        <v>41</v>
      </c>
      <c r="I217" t="s">
        <v>42</v>
      </c>
      <c r="J217" t="s">
        <v>43</v>
      </c>
      <c r="K217" t="s">
        <v>44</v>
      </c>
      <c r="L217" t="s">
        <v>593</v>
      </c>
      <c r="M217">
        <v>0.49</v>
      </c>
      <c r="N217" t="s">
        <v>34</v>
      </c>
      <c r="O217" t="s">
        <v>61</v>
      </c>
      <c r="P217" t="s">
        <v>590</v>
      </c>
      <c r="Q217" t="s">
        <v>594</v>
      </c>
      <c r="R217">
        <v>85345</v>
      </c>
      <c r="S217" s="1">
        <v>42021</v>
      </c>
      <c r="T217" s="1">
        <v>42023</v>
      </c>
      <c r="U217">
        <v>67.599999999999994</v>
      </c>
      <c r="V217">
        <v>3</v>
      </c>
      <c r="W217">
        <v>353.1</v>
      </c>
      <c r="X217">
        <v>87726</v>
      </c>
      <c r="Y217">
        <f>cleaneddata[[#This Row],[Unit Price]]-cleaneddata[[#This Row],[Discount]]</f>
        <v>115.74000000000001</v>
      </c>
      <c r="Z217" t="str">
        <f>_xlfn.IFS(cleaneddata[[#This Row],[Region]]="Central","Chris",cleaneddata[[#This Row],[Region]]="East","Erin",cleaneddata[[#This Row],[Region]]="South","Sam",cleaneddata[[#This Row],[Region]]="West","William")</f>
        <v>William</v>
      </c>
    </row>
    <row r="218" spans="1:26" x14ac:dyDescent="0.3">
      <c r="A218">
        <v>1702</v>
      </c>
      <c r="B218" t="s">
        <v>595</v>
      </c>
      <c r="C218" t="s">
        <v>118</v>
      </c>
      <c r="D218">
        <v>0.05</v>
      </c>
      <c r="E218">
        <v>14.81</v>
      </c>
      <c r="F218">
        <v>13.32</v>
      </c>
      <c r="G218" t="s">
        <v>40</v>
      </c>
      <c r="H218" t="s">
        <v>73</v>
      </c>
      <c r="I218" t="s">
        <v>50</v>
      </c>
      <c r="J218" t="s">
        <v>97</v>
      </c>
      <c r="K218" t="s">
        <v>75</v>
      </c>
      <c r="L218" t="s">
        <v>596</v>
      </c>
      <c r="M218">
        <v>0.43</v>
      </c>
      <c r="N218" t="s">
        <v>34</v>
      </c>
      <c r="O218" t="s">
        <v>35</v>
      </c>
      <c r="P218" t="s">
        <v>36</v>
      </c>
      <c r="Q218" t="s">
        <v>597</v>
      </c>
      <c r="R218">
        <v>39301</v>
      </c>
      <c r="S218" s="1">
        <v>42021</v>
      </c>
      <c r="T218" s="1">
        <v>42024</v>
      </c>
      <c r="U218">
        <v>-220.05199999999999</v>
      </c>
      <c r="V218">
        <v>3</v>
      </c>
      <c r="W218">
        <v>45.28</v>
      </c>
      <c r="X218">
        <v>90473</v>
      </c>
      <c r="Y218">
        <f>cleaneddata[[#This Row],[Unit Price]]-cleaneddata[[#This Row],[Discount]]</f>
        <v>14.76</v>
      </c>
      <c r="Z218" t="str">
        <f>_xlfn.IFS(cleaneddata[[#This Row],[Region]]="Central","Chris",cleaneddata[[#This Row],[Region]]="East","Erin",cleaneddata[[#This Row],[Region]]="South","Sam",cleaneddata[[#This Row],[Region]]="West","William")</f>
        <v>Sam</v>
      </c>
    </row>
    <row r="219" spans="1:26" x14ac:dyDescent="0.3">
      <c r="A219">
        <v>1702</v>
      </c>
      <c r="B219" t="s">
        <v>595</v>
      </c>
      <c r="C219" t="s">
        <v>118</v>
      </c>
      <c r="D219">
        <v>0.05</v>
      </c>
      <c r="E219">
        <v>4.2</v>
      </c>
      <c r="F219">
        <v>2.2599999999999998</v>
      </c>
      <c r="G219" t="s">
        <v>89</v>
      </c>
      <c r="H219" t="s">
        <v>73</v>
      </c>
      <c r="I219" t="s">
        <v>50</v>
      </c>
      <c r="J219" t="s">
        <v>90</v>
      </c>
      <c r="K219" t="s">
        <v>52</v>
      </c>
      <c r="L219" t="s">
        <v>598</v>
      </c>
      <c r="M219">
        <v>0.36</v>
      </c>
      <c r="N219" t="s">
        <v>34</v>
      </c>
      <c r="O219" t="s">
        <v>35</v>
      </c>
      <c r="P219" t="s">
        <v>36</v>
      </c>
      <c r="Q219" t="s">
        <v>597</v>
      </c>
      <c r="R219">
        <v>39301</v>
      </c>
      <c r="S219" s="1">
        <v>42021</v>
      </c>
      <c r="T219" s="1">
        <v>42023</v>
      </c>
      <c r="U219">
        <v>20.393370000000001</v>
      </c>
      <c r="V219">
        <v>3</v>
      </c>
      <c r="W219">
        <v>13.57</v>
      </c>
      <c r="X219">
        <v>90473</v>
      </c>
      <c r="Y219">
        <f>cleaneddata[[#This Row],[Unit Price]]-cleaneddata[[#This Row],[Discount]]</f>
        <v>4.1500000000000004</v>
      </c>
      <c r="Z219" t="str">
        <f>_xlfn.IFS(cleaneddata[[#This Row],[Region]]="Central","Chris",cleaneddata[[#This Row],[Region]]="East","Erin",cleaneddata[[#This Row],[Region]]="South","Sam",cleaneddata[[#This Row],[Region]]="West","William")</f>
        <v>Sam</v>
      </c>
    </row>
    <row r="220" spans="1:26" x14ac:dyDescent="0.3">
      <c r="A220">
        <v>1708</v>
      </c>
      <c r="B220" t="s">
        <v>599</v>
      </c>
      <c r="C220" t="s">
        <v>118</v>
      </c>
      <c r="D220">
        <v>0.05</v>
      </c>
      <c r="E220">
        <v>5.68</v>
      </c>
      <c r="F220">
        <v>1.39</v>
      </c>
      <c r="G220" t="s">
        <v>40</v>
      </c>
      <c r="H220" t="s">
        <v>29</v>
      </c>
      <c r="I220" t="s">
        <v>50</v>
      </c>
      <c r="J220" t="s">
        <v>347</v>
      </c>
      <c r="K220" t="s">
        <v>75</v>
      </c>
      <c r="L220" t="s">
        <v>600</v>
      </c>
      <c r="M220">
        <v>0.38</v>
      </c>
      <c r="N220" t="s">
        <v>34</v>
      </c>
      <c r="O220" t="s">
        <v>113</v>
      </c>
      <c r="P220" t="s">
        <v>319</v>
      </c>
      <c r="Q220" t="s">
        <v>601</v>
      </c>
      <c r="R220">
        <v>44118</v>
      </c>
      <c r="S220" s="1">
        <v>42021</v>
      </c>
      <c r="T220" s="1">
        <v>42022</v>
      </c>
      <c r="U220">
        <v>38.281199999999998</v>
      </c>
      <c r="V220">
        <v>10</v>
      </c>
      <c r="W220">
        <v>55.48</v>
      </c>
      <c r="X220">
        <v>88781</v>
      </c>
      <c r="Y220">
        <f>cleaneddata[[#This Row],[Unit Price]]-cleaneddata[[#This Row],[Discount]]</f>
        <v>5.63</v>
      </c>
      <c r="Z220" t="str">
        <f>_xlfn.IFS(cleaneddata[[#This Row],[Region]]="Central","Chris",cleaneddata[[#This Row],[Region]]="East","Erin",cleaneddata[[#This Row],[Region]]="South","Sam",cleaneddata[[#This Row],[Region]]="West","William")</f>
        <v>Erin</v>
      </c>
    </row>
    <row r="221" spans="1:26" x14ac:dyDescent="0.3">
      <c r="A221">
        <v>1719</v>
      </c>
      <c r="B221" t="s">
        <v>602</v>
      </c>
      <c r="C221" t="s">
        <v>118</v>
      </c>
      <c r="D221">
        <v>0.06</v>
      </c>
      <c r="E221">
        <v>16.48</v>
      </c>
      <c r="F221">
        <v>1.99</v>
      </c>
      <c r="G221" t="s">
        <v>40</v>
      </c>
      <c r="H221" t="s">
        <v>96</v>
      </c>
      <c r="I221" t="s">
        <v>42</v>
      </c>
      <c r="J221" t="s">
        <v>43</v>
      </c>
      <c r="K221" t="s">
        <v>44</v>
      </c>
      <c r="L221" t="s">
        <v>603</v>
      </c>
      <c r="M221">
        <v>0.42</v>
      </c>
      <c r="N221" t="s">
        <v>34</v>
      </c>
      <c r="O221" t="s">
        <v>35</v>
      </c>
      <c r="P221" t="s">
        <v>166</v>
      </c>
      <c r="Q221" t="s">
        <v>604</v>
      </c>
      <c r="R221">
        <v>35473</v>
      </c>
      <c r="S221" s="1">
        <v>42021</v>
      </c>
      <c r="T221" s="1">
        <v>42023</v>
      </c>
      <c r="U221">
        <v>-144.59200000000001</v>
      </c>
      <c r="V221">
        <v>8</v>
      </c>
      <c r="W221">
        <v>128.13</v>
      </c>
      <c r="X221">
        <v>90786</v>
      </c>
      <c r="Y221">
        <f>cleaneddata[[#This Row],[Unit Price]]-cleaneddata[[#This Row],[Discount]]</f>
        <v>16.420000000000002</v>
      </c>
      <c r="Z221" t="str">
        <f>_xlfn.IFS(cleaneddata[[#This Row],[Region]]="Central","Chris",cleaneddata[[#This Row],[Region]]="East","Erin",cleaneddata[[#This Row],[Region]]="South","Sam",cleaneddata[[#This Row],[Region]]="West","William")</f>
        <v>Sam</v>
      </c>
    </row>
    <row r="222" spans="1:26" x14ac:dyDescent="0.3">
      <c r="A222">
        <v>1873</v>
      </c>
      <c r="B222" t="s">
        <v>605</v>
      </c>
      <c r="C222" t="s">
        <v>118</v>
      </c>
      <c r="D222">
        <v>0.03</v>
      </c>
      <c r="E222">
        <v>90.48</v>
      </c>
      <c r="F222">
        <v>19.989999999999998</v>
      </c>
      <c r="G222" t="s">
        <v>40</v>
      </c>
      <c r="H222" t="s">
        <v>96</v>
      </c>
      <c r="I222" t="s">
        <v>50</v>
      </c>
      <c r="J222" t="s">
        <v>347</v>
      </c>
      <c r="K222" t="s">
        <v>75</v>
      </c>
      <c r="L222" t="s">
        <v>504</v>
      </c>
      <c r="M222">
        <v>0.4</v>
      </c>
      <c r="N222" t="s">
        <v>34</v>
      </c>
      <c r="O222" t="s">
        <v>35</v>
      </c>
      <c r="P222" t="s">
        <v>125</v>
      </c>
      <c r="Q222" t="s">
        <v>606</v>
      </c>
      <c r="R222">
        <v>33403</v>
      </c>
      <c r="S222" s="1">
        <v>42021</v>
      </c>
      <c r="T222" s="1">
        <v>42023</v>
      </c>
      <c r="U222">
        <v>15.353999999999999</v>
      </c>
      <c r="V222">
        <v>1</v>
      </c>
      <c r="W222">
        <v>99.69</v>
      </c>
      <c r="X222">
        <v>90099</v>
      </c>
      <c r="Y222">
        <f>cleaneddata[[#This Row],[Unit Price]]-cleaneddata[[#This Row],[Discount]]</f>
        <v>90.45</v>
      </c>
      <c r="Z222" t="str">
        <f>_xlfn.IFS(cleaneddata[[#This Row],[Region]]="Central","Chris",cleaneddata[[#This Row],[Region]]="East","Erin",cleaneddata[[#This Row],[Region]]="South","Sam",cleaneddata[[#This Row],[Region]]="West","William")</f>
        <v>Sam</v>
      </c>
    </row>
    <row r="223" spans="1:26" x14ac:dyDescent="0.3">
      <c r="A223">
        <v>1873</v>
      </c>
      <c r="B223" t="s">
        <v>605</v>
      </c>
      <c r="C223" t="s">
        <v>118</v>
      </c>
      <c r="D223">
        <v>0.06</v>
      </c>
      <c r="E223">
        <v>22.84</v>
      </c>
      <c r="F223">
        <v>8.18</v>
      </c>
      <c r="G223" t="s">
        <v>40</v>
      </c>
      <c r="H223" t="s">
        <v>96</v>
      </c>
      <c r="I223" t="s">
        <v>50</v>
      </c>
      <c r="J223" t="s">
        <v>90</v>
      </c>
      <c r="K223" t="s">
        <v>75</v>
      </c>
      <c r="L223" t="s">
        <v>607</v>
      </c>
      <c r="M223">
        <v>0.39</v>
      </c>
      <c r="N223" t="s">
        <v>34</v>
      </c>
      <c r="O223" t="s">
        <v>35</v>
      </c>
      <c r="P223" t="s">
        <v>125</v>
      </c>
      <c r="Q223" t="s">
        <v>606</v>
      </c>
      <c r="R223">
        <v>33403</v>
      </c>
      <c r="S223" s="1">
        <v>42021</v>
      </c>
      <c r="T223" s="1">
        <v>42021</v>
      </c>
      <c r="U223">
        <v>-357.92399999999998</v>
      </c>
      <c r="V223">
        <v>7</v>
      </c>
      <c r="W223">
        <v>152.49</v>
      </c>
      <c r="X223">
        <v>90099</v>
      </c>
      <c r="Y223">
        <f>cleaneddata[[#This Row],[Unit Price]]-cleaneddata[[#This Row],[Discount]]</f>
        <v>22.78</v>
      </c>
      <c r="Z223" t="str">
        <f>_xlfn.IFS(cleaneddata[[#This Row],[Region]]="Central","Chris",cleaneddata[[#This Row],[Region]]="East","Erin",cleaneddata[[#This Row],[Region]]="South","Sam",cleaneddata[[#This Row],[Region]]="West","William")</f>
        <v>Sam</v>
      </c>
    </row>
    <row r="224" spans="1:26" x14ac:dyDescent="0.3">
      <c r="A224">
        <v>2579</v>
      </c>
      <c r="B224" t="s">
        <v>164</v>
      </c>
      <c r="C224" t="s">
        <v>118</v>
      </c>
      <c r="D224">
        <v>7.0000000000000007E-2</v>
      </c>
      <c r="E224">
        <v>1.76</v>
      </c>
      <c r="F224">
        <v>4.8600000000000003</v>
      </c>
      <c r="G224" t="s">
        <v>40</v>
      </c>
      <c r="H224" t="s">
        <v>73</v>
      </c>
      <c r="I224" t="s">
        <v>30</v>
      </c>
      <c r="J224" t="s">
        <v>128</v>
      </c>
      <c r="K224" t="s">
        <v>75</v>
      </c>
      <c r="L224" t="s">
        <v>608</v>
      </c>
      <c r="M224">
        <v>0.41</v>
      </c>
      <c r="N224" t="s">
        <v>34</v>
      </c>
      <c r="O224" t="s">
        <v>35</v>
      </c>
      <c r="P224" t="s">
        <v>166</v>
      </c>
      <c r="Q224" t="s">
        <v>167</v>
      </c>
      <c r="R224">
        <v>36869</v>
      </c>
      <c r="S224" s="1">
        <v>42021</v>
      </c>
      <c r="T224" s="1">
        <v>42021</v>
      </c>
      <c r="U224">
        <v>0.58799999999999997</v>
      </c>
      <c r="V224">
        <v>15</v>
      </c>
      <c r="W224">
        <v>26.01</v>
      </c>
      <c r="X224">
        <v>88297</v>
      </c>
      <c r="Y224">
        <f>cleaneddata[[#This Row],[Unit Price]]-cleaneddata[[#This Row],[Discount]]</f>
        <v>1.69</v>
      </c>
      <c r="Z224" t="str">
        <f>_xlfn.IFS(cleaneddata[[#This Row],[Region]]="Central","Chris",cleaneddata[[#This Row],[Region]]="East","Erin",cleaneddata[[#This Row],[Region]]="South","Sam",cleaneddata[[#This Row],[Region]]="West","William")</f>
        <v>Sam</v>
      </c>
    </row>
    <row r="225" spans="1:26" x14ac:dyDescent="0.3">
      <c r="A225">
        <v>2618</v>
      </c>
      <c r="B225" t="s">
        <v>609</v>
      </c>
      <c r="C225" t="s">
        <v>118</v>
      </c>
      <c r="D225">
        <v>0.1</v>
      </c>
      <c r="E225">
        <v>7.64</v>
      </c>
      <c r="F225">
        <v>1.39</v>
      </c>
      <c r="G225" t="s">
        <v>40</v>
      </c>
      <c r="H225" t="s">
        <v>96</v>
      </c>
      <c r="I225" t="s">
        <v>50</v>
      </c>
      <c r="J225" t="s">
        <v>347</v>
      </c>
      <c r="K225" t="s">
        <v>75</v>
      </c>
      <c r="L225" t="s">
        <v>610</v>
      </c>
      <c r="M225">
        <v>0.36</v>
      </c>
      <c r="N225" t="s">
        <v>34</v>
      </c>
      <c r="O225" t="s">
        <v>113</v>
      </c>
      <c r="P225" t="s">
        <v>114</v>
      </c>
      <c r="Q225" t="s">
        <v>115</v>
      </c>
      <c r="R225">
        <v>10004</v>
      </c>
      <c r="S225" s="1">
        <v>42021</v>
      </c>
      <c r="T225" s="1">
        <v>42023</v>
      </c>
      <c r="U225">
        <v>16.12</v>
      </c>
      <c r="V225">
        <v>18</v>
      </c>
      <c r="W225">
        <v>130.11000000000001</v>
      </c>
      <c r="X225">
        <v>46884</v>
      </c>
      <c r="Y225">
        <f>cleaneddata[[#This Row],[Unit Price]]-cleaneddata[[#This Row],[Discount]]</f>
        <v>7.54</v>
      </c>
      <c r="Z225" t="str">
        <f>_xlfn.IFS(cleaneddata[[#This Row],[Region]]="Central","Chris",cleaneddata[[#This Row],[Region]]="East","Erin",cleaneddata[[#This Row],[Region]]="South","Sam",cleaneddata[[#This Row],[Region]]="West","William")</f>
        <v>Erin</v>
      </c>
    </row>
    <row r="226" spans="1:26" x14ac:dyDescent="0.3">
      <c r="A226">
        <v>2618</v>
      </c>
      <c r="B226" t="s">
        <v>609</v>
      </c>
      <c r="C226" t="s">
        <v>118</v>
      </c>
      <c r="D226">
        <v>0</v>
      </c>
      <c r="E226">
        <v>125.99</v>
      </c>
      <c r="F226">
        <v>2.5</v>
      </c>
      <c r="G226" t="s">
        <v>40</v>
      </c>
      <c r="H226" t="s">
        <v>96</v>
      </c>
      <c r="I226" t="s">
        <v>42</v>
      </c>
      <c r="J226" t="s">
        <v>137</v>
      </c>
      <c r="K226" t="s">
        <v>75</v>
      </c>
      <c r="L226" t="s">
        <v>611</v>
      </c>
      <c r="M226">
        <v>0.59</v>
      </c>
      <c r="N226" t="s">
        <v>34</v>
      </c>
      <c r="O226" t="s">
        <v>113</v>
      </c>
      <c r="P226" t="s">
        <v>114</v>
      </c>
      <c r="Q226" t="s">
        <v>115</v>
      </c>
      <c r="R226">
        <v>10004</v>
      </c>
      <c r="S226" s="1">
        <v>42021</v>
      </c>
      <c r="T226" s="1">
        <v>42023</v>
      </c>
      <c r="U226">
        <v>-815.9008</v>
      </c>
      <c r="V226">
        <v>3</v>
      </c>
      <c r="W226">
        <v>337.34</v>
      </c>
      <c r="X226">
        <v>46884</v>
      </c>
      <c r="Y226">
        <f>cleaneddata[[#This Row],[Unit Price]]-cleaneddata[[#This Row],[Discount]]</f>
        <v>125.99</v>
      </c>
      <c r="Z226" t="str">
        <f>_xlfn.IFS(cleaneddata[[#This Row],[Region]]="Central","Chris",cleaneddata[[#This Row],[Region]]="East","Erin",cleaneddata[[#This Row],[Region]]="South","Sam",cleaneddata[[#This Row],[Region]]="West","William")</f>
        <v>Erin</v>
      </c>
    </row>
    <row r="227" spans="1:26" x14ac:dyDescent="0.3">
      <c r="A227">
        <v>2618</v>
      </c>
      <c r="B227" t="s">
        <v>609</v>
      </c>
      <c r="C227" t="s">
        <v>118</v>
      </c>
      <c r="D227">
        <v>0.1</v>
      </c>
      <c r="E227">
        <v>11.55</v>
      </c>
      <c r="F227">
        <v>2.36</v>
      </c>
      <c r="G227" t="s">
        <v>40</v>
      </c>
      <c r="H227" t="s">
        <v>96</v>
      </c>
      <c r="I227" t="s">
        <v>50</v>
      </c>
      <c r="J227" t="s">
        <v>51</v>
      </c>
      <c r="K227" t="s">
        <v>52</v>
      </c>
      <c r="L227" t="s">
        <v>382</v>
      </c>
      <c r="M227">
        <v>0.55000000000000004</v>
      </c>
      <c r="N227" t="s">
        <v>34</v>
      </c>
      <c r="O227" t="s">
        <v>113</v>
      </c>
      <c r="P227" t="s">
        <v>114</v>
      </c>
      <c r="Q227" t="s">
        <v>115</v>
      </c>
      <c r="R227">
        <v>10004</v>
      </c>
      <c r="S227" s="1">
        <v>42021</v>
      </c>
      <c r="T227" s="1">
        <v>42022</v>
      </c>
      <c r="U227">
        <v>15.808</v>
      </c>
      <c r="V227">
        <v>25</v>
      </c>
      <c r="W227">
        <v>280.43</v>
      </c>
      <c r="X227">
        <v>46884</v>
      </c>
      <c r="Y227">
        <f>cleaneddata[[#This Row],[Unit Price]]-cleaneddata[[#This Row],[Discount]]</f>
        <v>11.450000000000001</v>
      </c>
      <c r="Z227" t="str">
        <f>_xlfn.IFS(cleaneddata[[#This Row],[Region]]="Central","Chris",cleaneddata[[#This Row],[Region]]="East","Erin",cleaneddata[[#This Row],[Region]]="South","Sam",cleaneddata[[#This Row],[Region]]="West","William")</f>
        <v>Erin</v>
      </c>
    </row>
    <row r="228" spans="1:26" x14ac:dyDescent="0.3">
      <c r="A228">
        <v>2628</v>
      </c>
      <c r="B228" t="s">
        <v>612</v>
      </c>
      <c r="C228" t="s">
        <v>118</v>
      </c>
      <c r="D228">
        <v>0.02</v>
      </c>
      <c r="E228">
        <v>30.53</v>
      </c>
      <c r="F228">
        <v>19.989999999999998</v>
      </c>
      <c r="G228" t="s">
        <v>89</v>
      </c>
      <c r="H228" t="s">
        <v>96</v>
      </c>
      <c r="I228" t="s">
        <v>50</v>
      </c>
      <c r="J228" t="s">
        <v>154</v>
      </c>
      <c r="K228" t="s">
        <v>75</v>
      </c>
      <c r="L228" t="s">
        <v>573</v>
      </c>
      <c r="M228">
        <v>0.39</v>
      </c>
      <c r="N228" t="s">
        <v>34</v>
      </c>
      <c r="O228" t="s">
        <v>54</v>
      </c>
      <c r="P228" t="s">
        <v>209</v>
      </c>
      <c r="Q228" t="s">
        <v>613</v>
      </c>
      <c r="R228">
        <v>73160</v>
      </c>
      <c r="S228" s="1">
        <v>42021</v>
      </c>
      <c r="T228" s="1">
        <v>42023</v>
      </c>
      <c r="U228">
        <v>-54.63</v>
      </c>
      <c r="V228">
        <v>14</v>
      </c>
      <c r="W228">
        <v>448.47</v>
      </c>
      <c r="X228">
        <v>85916</v>
      </c>
      <c r="Y228">
        <f>cleaneddata[[#This Row],[Unit Price]]-cleaneddata[[#This Row],[Discount]]</f>
        <v>30.51</v>
      </c>
      <c r="Z228" t="str">
        <f>_xlfn.IFS(cleaneddata[[#This Row],[Region]]="Central","Chris",cleaneddata[[#This Row],[Region]]="East","Erin",cleaneddata[[#This Row],[Region]]="South","Sam",cleaneddata[[#This Row],[Region]]="West","William")</f>
        <v>Chris</v>
      </c>
    </row>
    <row r="229" spans="1:26" x14ac:dyDescent="0.3">
      <c r="A229">
        <v>526</v>
      </c>
      <c r="B229" t="s">
        <v>614</v>
      </c>
      <c r="C229" t="s">
        <v>72</v>
      </c>
      <c r="D229">
        <v>0</v>
      </c>
      <c r="E229">
        <v>1.88</v>
      </c>
      <c r="F229">
        <v>1.49</v>
      </c>
      <c r="G229" t="s">
        <v>40</v>
      </c>
      <c r="H229" t="s">
        <v>73</v>
      </c>
      <c r="I229" t="s">
        <v>50</v>
      </c>
      <c r="J229" t="s">
        <v>74</v>
      </c>
      <c r="K229" t="s">
        <v>75</v>
      </c>
      <c r="L229" t="s">
        <v>615</v>
      </c>
      <c r="M229">
        <v>0.37</v>
      </c>
      <c r="N229" t="s">
        <v>34</v>
      </c>
      <c r="O229" t="s">
        <v>61</v>
      </c>
      <c r="P229" t="s">
        <v>590</v>
      </c>
      <c r="Q229" t="s">
        <v>616</v>
      </c>
      <c r="R229">
        <v>85204</v>
      </c>
      <c r="S229" s="1">
        <v>42021</v>
      </c>
      <c r="T229" s="1">
        <v>42022</v>
      </c>
      <c r="U229">
        <v>-15.5595</v>
      </c>
      <c r="V229">
        <v>13</v>
      </c>
      <c r="W229">
        <v>25.39</v>
      </c>
      <c r="X229">
        <v>90027</v>
      </c>
      <c r="Y229">
        <f>cleaneddata[[#This Row],[Unit Price]]-cleaneddata[[#This Row],[Discount]]</f>
        <v>1.88</v>
      </c>
      <c r="Z229" t="str">
        <f>_xlfn.IFS(cleaneddata[[#This Row],[Region]]="Central","Chris",cleaneddata[[#This Row],[Region]]="East","Erin",cleaneddata[[#This Row],[Region]]="South","Sam",cleaneddata[[#This Row],[Region]]="West","William")</f>
        <v>William</v>
      </c>
    </row>
    <row r="230" spans="1:26" x14ac:dyDescent="0.3">
      <c r="A230">
        <v>526</v>
      </c>
      <c r="B230" t="s">
        <v>614</v>
      </c>
      <c r="C230" t="s">
        <v>72</v>
      </c>
      <c r="D230">
        <v>0.06</v>
      </c>
      <c r="E230">
        <v>5.78</v>
      </c>
      <c r="F230">
        <v>5.67</v>
      </c>
      <c r="G230" t="s">
        <v>40</v>
      </c>
      <c r="H230" t="s">
        <v>73</v>
      </c>
      <c r="I230" t="s">
        <v>50</v>
      </c>
      <c r="J230" t="s">
        <v>90</v>
      </c>
      <c r="K230" t="s">
        <v>75</v>
      </c>
      <c r="L230" t="s">
        <v>617</v>
      </c>
      <c r="M230">
        <v>0.36</v>
      </c>
      <c r="N230" t="s">
        <v>34</v>
      </c>
      <c r="O230" t="s">
        <v>61</v>
      </c>
      <c r="P230" t="s">
        <v>590</v>
      </c>
      <c r="Q230" t="s">
        <v>616</v>
      </c>
      <c r="R230">
        <v>85204</v>
      </c>
      <c r="S230" s="1">
        <v>42021</v>
      </c>
      <c r="T230" s="1">
        <v>42022</v>
      </c>
      <c r="U230">
        <v>-108.19</v>
      </c>
      <c r="V230">
        <v>15</v>
      </c>
      <c r="W230">
        <v>87.27</v>
      </c>
      <c r="X230">
        <v>90027</v>
      </c>
      <c r="Y230">
        <f>cleaneddata[[#This Row],[Unit Price]]-cleaneddata[[#This Row],[Discount]]</f>
        <v>5.7200000000000006</v>
      </c>
      <c r="Z230" t="str">
        <f>_xlfn.IFS(cleaneddata[[#This Row],[Region]]="Central","Chris",cleaneddata[[#This Row],[Region]]="East","Erin",cleaneddata[[#This Row],[Region]]="South","Sam",cleaneddata[[#This Row],[Region]]="West","William")</f>
        <v>William</v>
      </c>
    </row>
    <row r="231" spans="1:26" x14ac:dyDescent="0.3">
      <c r="A231">
        <v>2059</v>
      </c>
      <c r="B231" t="s">
        <v>618</v>
      </c>
      <c r="C231" t="s">
        <v>72</v>
      </c>
      <c r="D231">
        <v>0.09</v>
      </c>
      <c r="E231">
        <v>28.48</v>
      </c>
      <c r="F231">
        <v>1.99</v>
      </c>
      <c r="G231" t="s">
        <v>40</v>
      </c>
      <c r="H231" t="s">
        <v>96</v>
      </c>
      <c r="I231" t="s">
        <v>42</v>
      </c>
      <c r="J231" t="s">
        <v>43</v>
      </c>
      <c r="K231" t="s">
        <v>44</v>
      </c>
      <c r="L231" t="s">
        <v>214</v>
      </c>
      <c r="M231">
        <v>0.4</v>
      </c>
      <c r="N231" t="s">
        <v>34</v>
      </c>
      <c r="O231" t="s">
        <v>35</v>
      </c>
      <c r="P231" t="s">
        <v>99</v>
      </c>
      <c r="Q231" t="s">
        <v>619</v>
      </c>
      <c r="R231">
        <v>27260</v>
      </c>
      <c r="S231" s="1">
        <v>42021</v>
      </c>
      <c r="T231" s="1">
        <v>42022</v>
      </c>
      <c r="U231">
        <v>-1250.7460000000001</v>
      </c>
      <c r="V231">
        <v>13</v>
      </c>
      <c r="W231">
        <v>336.92</v>
      </c>
      <c r="X231">
        <v>88039</v>
      </c>
      <c r="Y231">
        <f>cleaneddata[[#This Row],[Unit Price]]-cleaneddata[[#This Row],[Discount]]</f>
        <v>28.39</v>
      </c>
      <c r="Z231" t="str">
        <f>_xlfn.IFS(cleaneddata[[#This Row],[Region]]="Central","Chris",cleaneddata[[#This Row],[Region]]="East","Erin",cleaneddata[[#This Row],[Region]]="South","Sam",cleaneddata[[#This Row],[Region]]="West","William")</f>
        <v>Sam</v>
      </c>
    </row>
    <row r="232" spans="1:26" x14ac:dyDescent="0.3">
      <c r="A232">
        <v>2725</v>
      </c>
      <c r="B232" t="s">
        <v>620</v>
      </c>
      <c r="C232" t="s">
        <v>72</v>
      </c>
      <c r="D232">
        <v>0.05</v>
      </c>
      <c r="E232">
        <v>28.15</v>
      </c>
      <c r="F232">
        <v>6.17</v>
      </c>
      <c r="G232" t="s">
        <v>40</v>
      </c>
      <c r="H232" t="s">
        <v>73</v>
      </c>
      <c r="I232" t="s">
        <v>50</v>
      </c>
      <c r="J232" t="s">
        <v>51</v>
      </c>
      <c r="K232" t="s">
        <v>44</v>
      </c>
      <c r="L232" t="s">
        <v>621</v>
      </c>
      <c r="M232">
        <v>0.55000000000000004</v>
      </c>
      <c r="N232" t="s">
        <v>34</v>
      </c>
      <c r="O232" t="s">
        <v>35</v>
      </c>
      <c r="P232" t="s">
        <v>402</v>
      </c>
      <c r="Q232" t="s">
        <v>622</v>
      </c>
      <c r="R232">
        <v>37042</v>
      </c>
      <c r="S232" s="1">
        <v>42021</v>
      </c>
      <c r="T232" s="1">
        <v>42022</v>
      </c>
      <c r="U232">
        <v>-66.248000000000005</v>
      </c>
      <c r="V232">
        <v>10</v>
      </c>
      <c r="W232">
        <v>282.38</v>
      </c>
      <c r="X232">
        <v>88958</v>
      </c>
      <c r="Y232">
        <f>cleaneddata[[#This Row],[Unit Price]]-cleaneddata[[#This Row],[Discount]]</f>
        <v>28.099999999999998</v>
      </c>
      <c r="Z232" t="str">
        <f>_xlfn.IFS(cleaneddata[[#This Row],[Region]]="Central","Chris",cleaneddata[[#This Row],[Region]]="East","Erin",cleaneddata[[#This Row],[Region]]="South","Sam",cleaneddata[[#This Row],[Region]]="West","William")</f>
        <v>Sam</v>
      </c>
    </row>
    <row r="233" spans="1:26" x14ac:dyDescent="0.3">
      <c r="A233">
        <v>2443</v>
      </c>
      <c r="B233" t="s">
        <v>623</v>
      </c>
      <c r="C233" t="s">
        <v>39</v>
      </c>
      <c r="D233">
        <v>0.05</v>
      </c>
      <c r="E233">
        <v>58.1</v>
      </c>
      <c r="F233">
        <v>1.49</v>
      </c>
      <c r="G233" t="s">
        <v>40</v>
      </c>
      <c r="H233" t="s">
        <v>96</v>
      </c>
      <c r="I233" t="s">
        <v>50</v>
      </c>
      <c r="J233" t="s">
        <v>74</v>
      </c>
      <c r="K233" t="s">
        <v>75</v>
      </c>
      <c r="L233" t="s">
        <v>624</v>
      </c>
      <c r="M233">
        <v>0.38</v>
      </c>
      <c r="N233" t="s">
        <v>34</v>
      </c>
      <c r="O233" t="s">
        <v>35</v>
      </c>
      <c r="P233" t="s">
        <v>125</v>
      </c>
      <c r="Q233" t="s">
        <v>130</v>
      </c>
      <c r="R233">
        <v>33142</v>
      </c>
      <c r="S233" s="1">
        <v>42022</v>
      </c>
      <c r="T233" s="1">
        <v>42022</v>
      </c>
      <c r="U233">
        <v>1633.9860000000001</v>
      </c>
      <c r="V233">
        <v>13</v>
      </c>
      <c r="W233">
        <v>739.06</v>
      </c>
      <c r="X233">
        <v>89299</v>
      </c>
      <c r="Y233">
        <f>cleaneddata[[#This Row],[Unit Price]]-cleaneddata[[#This Row],[Discount]]</f>
        <v>58.050000000000004</v>
      </c>
      <c r="Z233" t="str">
        <f>_xlfn.IFS(cleaneddata[[#This Row],[Region]]="Central","Chris",cleaneddata[[#This Row],[Region]]="East","Erin",cleaneddata[[#This Row],[Region]]="South","Sam",cleaneddata[[#This Row],[Region]]="West","William")</f>
        <v>Sam</v>
      </c>
    </row>
    <row r="234" spans="1:26" x14ac:dyDescent="0.3">
      <c r="A234">
        <v>1971</v>
      </c>
      <c r="B234" t="s">
        <v>625</v>
      </c>
      <c r="C234" t="s">
        <v>118</v>
      </c>
      <c r="D234">
        <v>0.02</v>
      </c>
      <c r="E234">
        <v>11.58</v>
      </c>
      <c r="F234">
        <v>5.72</v>
      </c>
      <c r="G234" t="s">
        <v>40</v>
      </c>
      <c r="H234" t="s">
        <v>96</v>
      </c>
      <c r="I234" t="s">
        <v>50</v>
      </c>
      <c r="J234" t="s">
        <v>347</v>
      </c>
      <c r="K234" t="s">
        <v>75</v>
      </c>
      <c r="L234" t="s">
        <v>626</v>
      </c>
      <c r="M234">
        <v>0.35</v>
      </c>
      <c r="N234" t="s">
        <v>34</v>
      </c>
      <c r="O234" t="s">
        <v>35</v>
      </c>
      <c r="P234" t="s">
        <v>36</v>
      </c>
      <c r="Q234" t="s">
        <v>627</v>
      </c>
      <c r="R234">
        <v>38801</v>
      </c>
      <c r="S234" s="1">
        <v>42022</v>
      </c>
      <c r="T234" s="1">
        <v>42023</v>
      </c>
      <c r="U234">
        <v>-259.75599999999997</v>
      </c>
      <c r="V234">
        <v>3</v>
      </c>
      <c r="W234">
        <v>35.479999999999997</v>
      </c>
      <c r="X234">
        <v>91550</v>
      </c>
      <c r="Y234">
        <f>cleaneddata[[#This Row],[Unit Price]]-cleaneddata[[#This Row],[Discount]]</f>
        <v>11.56</v>
      </c>
      <c r="Z234" t="str">
        <f>_xlfn.IFS(cleaneddata[[#This Row],[Region]]="Central","Chris",cleaneddata[[#This Row],[Region]]="East","Erin",cleaneddata[[#This Row],[Region]]="South","Sam",cleaneddata[[#This Row],[Region]]="West","William")</f>
        <v>Sam</v>
      </c>
    </row>
    <row r="235" spans="1:26" x14ac:dyDescent="0.3">
      <c r="A235">
        <v>1972</v>
      </c>
      <c r="B235" t="s">
        <v>628</v>
      </c>
      <c r="C235" t="s">
        <v>118</v>
      </c>
      <c r="D235">
        <v>0.05</v>
      </c>
      <c r="E235">
        <v>350.99</v>
      </c>
      <c r="F235">
        <v>39</v>
      </c>
      <c r="G235" t="s">
        <v>28</v>
      </c>
      <c r="H235" t="s">
        <v>96</v>
      </c>
      <c r="I235" t="s">
        <v>30</v>
      </c>
      <c r="J235" t="s">
        <v>111</v>
      </c>
      <c r="K235" t="s">
        <v>59</v>
      </c>
      <c r="L235" t="s">
        <v>440</v>
      </c>
      <c r="M235">
        <v>0.55000000000000004</v>
      </c>
      <c r="N235" t="s">
        <v>34</v>
      </c>
      <c r="O235" t="s">
        <v>113</v>
      </c>
      <c r="P235" t="s">
        <v>322</v>
      </c>
      <c r="Q235" t="s">
        <v>629</v>
      </c>
      <c r="R235">
        <v>19090</v>
      </c>
      <c r="S235" s="1">
        <v>42022</v>
      </c>
      <c r="T235" s="1">
        <v>42024</v>
      </c>
      <c r="U235">
        <v>1469.7275999999999</v>
      </c>
      <c r="V235">
        <v>6</v>
      </c>
      <c r="W235">
        <v>2130.04</v>
      </c>
      <c r="X235">
        <v>91550</v>
      </c>
      <c r="Y235">
        <f>cleaneddata[[#This Row],[Unit Price]]-cleaneddata[[#This Row],[Discount]]</f>
        <v>350.94</v>
      </c>
      <c r="Z235" t="str">
        <f>_xlfn.IFS(cleaneddata[[#This Row],[Region]]="Central","Chris",cleaneddata[[#This Row],[Region]]="East","Erin",cleaneddata[[#This Row],[Region]]="South","Sam",cleaneddata[[#This Row],[Region]]="West","William")</f>
        <v>Erin</v>
      </c>
    </row>
    <row r="236" spans="1:26" x14ac:dyDescent="0.3">
      <c r="A236">
        <v>1972</v>
      </c>
      <c r="B236" t="s">
        <v>628</v>
      </c>
      <c r="C236" t="s">
        <v>118</v>
      </c>
      <c r="D236">
        <v>0.04</v>
      </c>
      <c r="E236">
        <v>15.99</v>
      </c>
      <c r="F236">
        <v>9.4</v>
      </c>
      <c r="G236" t="s">
        <v>89</v>
      </c>
      <c r="H236" t="s">
        <v>96</v>
      </c>
      <c r="I236" t="s">
        <v>42</v>
      </c>
      <c r="J236" t="s">
        <v>58</v>
      </c>
      <c r="K236" t="s">
        <v>75</v>
      </c>
      <c r="L236" t="s">
        <v>630</v>
      </c>
      <c r="M236">
        <v>0.49</v>
      </c>
      <c r="N236" t="s">
        <v>34</v>
      </c>
      <c r="O236" t="s">
        <v>113</v>
      </c>
      <c r="P236" t="s">
        <v>322</v>
      </c>
      <c r="Q236" t="s">
        <v>629</v>
      </c>
      <c r="R236">
        <v>19090</v>
      </c>
      <c r="S236" s="1">
        <v>42022</v>
      </c>
      <c r="T236" s="1">
        <v>42024</v>
      </c>
      <c r="U236">
        <v>-83.553060000000002</v>
      </c>
      <c r="V236">
        <v>5</v>
      </c>
      <c r="W236">
        <v>82.8</v>
      </c>
      <c r="X236">
        <v>91550</v>
      </c>
      <c r="Y236">
        <f>cleaneddata[[#This Row],[Unit Price]]-cleaneddata[[#This Row],[Discount]]</f>
        <v>15.950000000000001</v>
      </c>
      <c r="Z236" t="str">
        <f>_xlfn.IFS(cleaneddata[[#This Row],[Region]]="Central","Chris",cleaneddata[[#This Row],[Region]]="East","Erin",cleaneddata[[#This Row],[Region]]="South","Sam",cleaneddata[[#This Row],[Region]]="West","William")</f>
        <v>Erin</v>
      </c>
    </row>
    <row r="237" spans="1:26" x14ac:dyDescent="0.3">
      <c r="A237">
        <v>657</v>
      </c>
      <c r="B237" t="s">
        <v>631</v>
      </c>
      <c r="C237" t="s">
        <v>27</v>
      </c>
      <c r="D237">
        <v>0.1</v>
      </c>
      <c r="E237">
        <v>18.97</v>
      </c>
      <c r="F237">
        <v>9.0299999999999994</v>
      </c>
      <c r="G237" t="s">
        <v>40</v>
      </c>
      <c r="H237" t="s">
        <v>41</v>
      </c>
      <c r="I237" t="s">
        <v>50</v>
      </c>
      <c r="J237" t="s">
        <v>90</v>
      </c>
      <c r="K237" t="s">
        <v>75</v>
      </c>
      <c r="L237" t="s">
        <v>632</v>
      </c>
      <c r="M237">
        <v>0.37</v>
      </c>
      <c r="N237" t="s">
        <v>34</v>
      </c>
      <c r="O237" t="s">
        <v>113</v>
      </c>
      <c r="P237" t="s">
        <v>405</v>
      </c>
      <c r="Q237" t="s">
        <v>633</v>
      </c>
      <c r="R237">
        <v>1540</v>
      </c>
      <c r="S237" s="1">
        <v>42023</v>
      </c>
      <c r="T237" s="1">
        <v>42025</v>
      </c>
      <c r="U237">
        <v>-24.204799999999999</v>
      </c>
      <c r="V237">
        <v>1</v>
      </c>
      <c r="W237">
        <v>19.73</v>
      </c>
      <c r="X237">
        <v>91212</v>
      </c>
      <c r="Y237">
        <f>cleaneddata[[#This Row],[Unit Price]]-cleaneddata[[#This Row],[Discount]]</f>
        <v>18.869999999999997</v>
      </c>
      <c r="Z237" t="str">
        <f>_xlfn.IFS(cleaneddata[[#This Row],[Region]]="Central","Chris",cleaneddata[[#This Row],[Region]]="East","Erin",cleaneddata[[#This Row],[Region]]="South","Sam",cleaneddata[[#This Row],[Region]]="West","William")</f>
        <v>Erin</v>
      </c>
    </row>
    <row r="238" spans="1:26" x14ac:dyDescent="0.3">
      <c r="A238">
        <v>659</v>
      </c>
      <c r="B238" t="s">
        <v>634</v>
      </c>
      <c r="C238" t="s">
        <v>27</v>
      </c>
      <c r="D238">
        <v>0</v>
      </c>
      <c r="E238">
        <v>119.99</v>
      </c>
      <c r="F238">
        <v>56.14</v>
      </c>
      <c r="G238" t="s">
        <v>28</v>
      </c>
      <c r="H238" t="s">
        <v>41</v>
      </c>
      <c r="I238" t="s">
        <v>42</v>
      </c>
      <c r="J238" t="s">
        <v>58</v>
      </c>
      <c r="K238" t="s">
        <v>32</v>
      </c>
      <c r="L238" t="s">
        <v>589</v>
      </c>
      <c r="M238">
        <v>0.39</v>
      </c>
      <c r="N238" t="s">
        <v>34</v>
      </c>
      <c r="O238" t="s">
        <v>113</v>
      </c>
      <c r="P238" t="s">
        <v>635</v>
      </c>
      <c r="Q238" t="s">
        <v>636</v>
      </c>
      <c r="R238">
        <v>5403</v>
      </c>
      <c r="S238" s="1">
        <v>42023</v>
      </c>
      <c r="T238" s="1">
        <v>42024</v>
      </c>
      <c r="U238">
        <v>-126.05777999999999</v>
      </c>
      <c r="V238">
        <v>5</v>
      </c>
      <c r="W238">
        <v>615.54</v>
      </c>
      <c r="X238">
        <v>91212</v>
      </c>
      <c r="Y238">
        <f>cleaneddata[[#This Row],[Unit Price]]-cleaneddata[[#This Row],[Discount]]</f>
        <v>119.99</v>
      </c>
      <c r="Z238" t="str">
        <f>_xlfn.IFS(cleaneddata[[#This Row],[Region]]="Central","Chris",cleaneddata[[#This Row],[Region]]="East","Erin",cleaneddata[[#This Row],[Region]]="South","Sam",cleaneddata[[#This Row],[Region]]="West","William")</f>
        <v>Erin</v>
      </c>
    </row>
    <row r="239" spans="1:26" x14ac:dyDescent="0.3">
      <c r="A239">
        <v>3095</v>
      </c>
      <c r="B239" t="s">
        <v>637</v>
      </c>
      <c r="C239" t="s">
        <v>27</v>
      </c>
      <c r="D239">
        <v>0.09</v>
      </c>
      <c r="E239">
        <v>207.48</v>
      </c>
      <c r="F239">
        <v>0.99</v>
      </c>
      <c r="G239" t="s">
        <v>40</v>
      </c>
      <c r="H239" t="s">
        <v>41</v>
      </c>
      <c r="I239" t="s">
        <v>50</v>
      </c>
      <c r="J239" t="s">
        <v>97</v>
      </c>
      <c r="K239" t="s">
        <v>75</v>
      </c>
      <c r="L239" t="s">
        <v>638</v>
      </c>
      <c r="M239">
        <v>0.55000000000000004</v>
      </c>
      <c r="N239" t="s">
        <v>34</v>
      </c>
      <c r="O239" t="s">
        <v>113</v>
      </c>
      <c r="P239" t="s">
        <v>319</v>
      </c>
      <c r="Q239" t="s">
        <v>639</v>
      </c>
      <c r="R239">
        <v>45011</v>
      </c>
      <c r="S239" s="1">
        <v>42023</v>
      </c>
      <c r="T239" s="1">
        <v>42025</v>
      </c>
      <c r="U239">
        <v>683.9556</v>
      </c>
      <c r="V239">
        <v>5</v>
      </c>
      <c r="W239">
        <v>991.24</v>
      </c>
      <c r="X239">
        <v>86220</v>
      </c>
      <c r="Y239">
        <f>cleaneddata[[#This Row],[Unit Price]]-cleaneddata[[#This Row],[Discount]]</f>
        <v>207.39</v>
      </c>
      <c r="Z239" t="str">
        <f>_xlfn.IFS(cleaneddata[[#This Row],[Region]]="Central","Chris",cleaneddata[[#This Row],[Region]]="East","Erin",cleaneddata[[#This Row],[Region]]="South","Sam",cleaneddata[[#This Row],[Region]]="West","William")</f>
        <v>Erin</v>
      </c>
    </row>
    <row r="240" spans="1:26" x14ac:dyDescent="0.3">
      <c r="A240">
        <v>259</v>
      </c>
      <c r="B240" t="s">
        <v>640</v>
      </c>
      <c r="C240" t="s">
        <v>49</v>
      </c>
      <c r="D240">
        <v>0.09</v>
      </c>
      <c r="E240">
        <v>2.88</v>
      </c>
      <c r="F240">
        <v>0.7</v>
      </c>
      <c r="G240" t="s">
        <v>40</v>
      </c>
      <c r="H240" t="s">
        <v>41</v>
      </c>
      <c r="I240" t="s">
        <v>50</v>
      </c>
      <c r="J240" t="s">
        <v>51</v>
      </c>
      <c r="K240" t="s">
        <v>52</v>
      </c>
      <c r="L240" t="s">
        <v>641</v>
      </c>
      <c r="M240">
        <v>0.56000000000000005</v>
      </c>
      <c r="N240" t="s">
        <v>34</v>
      </c>
      <c r="O240" t="s">
        <v>61</v>
      </c>
      <c r="P240" t="s">
        <v>642</v>
      </c>
      <c r="Q240" t="s">
        <v>643</v>
      </c>
      <c r="R240">
        <v>87505</v>
      </c>
      <c r="S240" s="1">
        <v>42023</v>
      </c>
      <c r="T240" s="1">
        <v>42023</v>
      </c>
      <c r="U240">
        <v>5.7531999999999996</v>
      </c>
      <c r="V240">
        <v>10</v>
      </c>
      <c r="W240">
        <v>26.38</v>
      </c>
      <c r="X240">
        <v>85857</v>
      </c>
      <c r="Y240">
        <f>cleaneddata[[#This Row],[Unit Price]]-cleaneddata[[#This Row],[Discount]]</f>
        <v>2.79</v>
      </c>
      <c r="Z240" t="str">
        <f>_xlfn.IFS(cleaneddata[[#This Row],[Region]]="Central","Chris",cleaneddata[[#This Row],[Region]]="East","Erin",cleaneddata[[#This Row],[Region]]="South","Sam",cleaneddata[[#This Row],[Region]]="West","William")</f>
        <v>William</v>
      </c>
    </row>
    <row r="241" spans="1:26" x14ac:dyDescent="0.3">
      <c r="A241">
        <v>3155</v>
      </c>
      <c r="B241" t="s">
        <v>644</v>
      </c>
      <c r="C241" t="s">
        <v>27</v>
      </c>
      <c r="D241">
        <v>0.02</v>
      </c>
      <c r="E241">
        <v>60.22</v>
      </c>
      <c r="F241">
        <v>3.5</v>
      </c>
      <c r="G241" t="s">
        <v>40</v>
      </c>
      <c r="H241" t="s">
        <v>96</v>
      </c>
      <c r="I241" t="s">
        <v>50</v>
      </c>
      <c r="J241" t="s">
        <v>97</v>
      </c>
      <c r="K241" t="s">
        <v>75</v>
      </c>
      <c r="L241" t="s">
        <v>645</v>
      </c>
      <c r="M241">
        <v>0.56999999999999995</v>
      </c>
      <c r="N241" t="s">
        <v>34</v>
      </c>
      <c r="O241" t="s">
        <v>35</v>
      </c>
      <c r="P241" t="s">
        <v>125</v>
      </c>
      <c r="Q241" t="s">
        <v>334</v>
      </c>
      <c r="R241">
        <v>32771</v>
      </c>
      <c r="S241" s="1">
        <v>42024</v>
      </c>
      <c r="T241" s="1">
        <v>42025</v>
      </c>
      <c r="U241">
        <v>-193.91399999999999</v>
      </c>
      <c r="V241">
        <v>9</v>
      </c>
      <c r="W241">
        <v>541.76</v>
      </c>
      <c r="X241">
        <v>86898</v>
      </c>
      <c r="Y241">
        <f>cleaneddata[[#This Row],[Unit Price]]-cleaneddata[[#This Row],[Discount]]</f>
        <v>60.199999999999996</v>
      </c>
      <c r="Z241" t="str">
        <f>_xlfn.IFS(cleaneddata[[#This Row],[Region]]="Central","Chris",cleaneddata[[#This Row],[Region]]="East","Erin",cleaneddata[[#This Row],[Region]]="South","Sam",cleaneddata[[#This Row],[Region]]="West","William")</f>
        <v>Sam</v>
      </c>
    </row>
    <row r="242" spans="1:26" x14ac:dyDescent="0.3">
      <c r="A242">
        <v>32</v>
      </c>
      <c r="B242" t="s">
        <v>646</v>
      </c>
      <c r="C242" t="s">
        <v>118</v>
      </c>
      <c r="D242">
        <v>0.09</v>
      </c>
      <c r="E242">
        <v>125.99</v>
      </c>
      <c r="F242">
        <v>7.69</v>
      </c>
      <c r="G242" t="s">
        <v>89</v>
      </c>
      <c r="H242" t="s">
        <v>96</v>
      </c>
      <c r="I242" t="s">
        <v>42</v>
      </c>
      <c r="J242" t="s">
        <v>137</v>
      </c>
      <c r="K242" t="s">
        <v>75</v>
      </c>
      <c r="L242" t="s">
        <v>647</v>
      </c>
      <c r="M242">
        <v>0.59</v>
      </c>
      <c r="N242" t="s">
        <v>34</v>
      </c>
      <c r="O242" t="s">
        <v>61</v>
      </c>
      <c r="P242" t="s">
        <v>141</v>
      </c>
      <c r="Q242" t="s">
        <v>648</v>
      </c>
      <c r="R242">
        <v>97526</v>
      </c>
      <c r="S242" s="1">
        <v>42024</v>
      </c>
      <c r="T242" s="1">
        <v>42026</v>
      </c>
      <c r="U242">
        <v>209.99700000000001</v>
      </c>
      <c r="V242">
        <v>8</v>
      </c>
      <c r="W242">
        <v>783.55</v>
      </c>
      <c r="X242">
        <v>89202</v>
      </c>
      <c r="Y242">
        <f>cleaneddata[[#This Row],[Unit Price]]-cleaneddata[[#This Row],[Discount]]</f>
        <v>125.89999999999999</v>
      </c>
      <c r="Z242" t="str">
        <f>_xlfn.IFS(cleaneddata[[#This Row],[Region]]="Central","Chris",cleaneddata[[#This Row],[Region]]="East","Erin",cleaneddata[[#This Row],[Region]]="South","Sam",cleaneddata[[#This Row],[Region]]="West","William")</f>
        <v>William</v>
      </c>
    </row>
    <row r="243" spans="1:26" x14ac:dyDescent="0.3">
      <c r="A243">
        <v>493</v>
      </c>
      <c r="B243" t="s">
        <v>649</v>
      </c>
      <c r="C243" t="s">
        <v>72</v>
      </c>
      <c r="D243">
        <v>0.02</v>
      </c>
      <c r="E243">
        <v>6.48</v>
      </c>
      <c r="F243">
        <v>6.6</v>
      </c>
      <c r="G243" t="s">
        <v>40</v>
      </c>
      <c r="H243" t="s">
        <v>41</v>
      </c>
      <c r="I243" t="s">
        <v>50</v>
      </c>
      <c r="J243" t="s">
        <v>90</v>
      </c>
      <c r="K243" t="s">
        <v>75</v>
      </c>
      <c r="L243" t="s">
        <v>650</v>
      </c>
      <c r="M243">
        <v>0.37</v>
      </c>
      <c r="N243" t="s">
        <v>34</v>
      </c>
      <c r="O243" t="s">
        <v>61</v>
      </c>
      <c r="P243" t="s">
        <v>68</v>
      </c>
      <c r="Q243" t="s">
        <v>651</v>
      </c>
      <c r="R243">
        <v>98158</v>
      </c>
      <c r="S243" s="1">
        <v>42024</v>
      </c>
      <c r="T243" s="1">
        <v>42026</v>
      </c>
      <c r="U243">
        <v>-92.05</v>
      </c>
      <c r="V243">
        <v>10</v>
      </c>
      <c r="W243">
        <v>66.709999999999994</v>
      </c>
      <c r="X243">
        <v>88906</v>
      </c>
      <c r="Y243">
        <f>cleaneddata[[#This Row],[Unit Price]]-cleaneddata[[#This Row],[Discount]]</f>
        <v>6.4600000000000009</v>
      </c>
      <c r="Z243" t="str">
        <f>_xlfn.IFS(cleaneddata[[#This Row],[Region]]="Central","Chris",cleaneddata[[#This Row],[Region]]="East","Erin",cleaneddata[[#This Row],[Region]]="South","Sam",cleaneddata[[#This Row],[Region]]="West","William")</f>
        <v>William</v>
      </c>
    </row>
    <row r="244" spans="1:26" x14ac:dyDescent="0.3">
      <c r="A244">
        <v>493</v>
      </c>
      <c r="B244" t="s">
        <v>649</v>
      </c>
      <c r="C244" t="s">
        <v>72</v>
      </c>
      <c r="D244">
        <v>0.04</v>
      </c>
      <c r="E244">
        <v>17.149999999999999</v>
      </c>
      <c r="F244">
        <v>4.96</v>
      </c>
      <c r="G244" t="s">
        <v>40</v>
      </c>
      <c r="H244" t="s">
        <v>41</v>
      </c>
      <c r="I244" t="s">
        <v>50</v>
      </c>
      <c r="J244" t="s">
        <v>80</v>
      </c>
      <c r="K244" t="s">
        <v>75</v>
      </c>
      <c r="L244" t="s">
        <v>652</v>
      </c>
      <c r="M244">
        <v>0.57999999999999996</v>
      </c>
      <c r="N244" t="s">
        <v>34</v>
      </c>
      <c r="O244" t="s">
        <v>61</v>
      </c>
      <c r="P244" t="s">
        <v>68</v>
      </c>
      <c r="Q244" t="s">
        <v>651</v>
      </c>
      <c r="R244">
        <v>98158</v>
      </c>
      <c r="S244" s="1">
        <v>42024</v>
      </c>
      <c r="T244" s="1">
        <v>42025</v>
      </c>
      <c r="U244">
        <v>6.11</v>
      </c>
      <c r="V244">
        <v>5</v>
      </c>
      <c r="W244">
        <v>87.16</v>
      </c>
      <c r="X244">
        <v>88906</v>
      </c>
      <c r="Y244">
        <f>cleaneddata[[#This Row],[Unit Price]]-cleaneddata[[#This Row],[Discount]]</f>
        <v>17.11</v>
      </c>
      <c r="Z244" t="str">
        <f>_xlfn.IFS(cleaneddata[[#This Row],[Region]]="Central","Chris",cleaneddata[[#This Row],[Region]]="East","Erin",cleaneddata[[#This Row],[Region]]="South","Sam",cleaneddata[[#This Row],[Region]]="West","William")</f>
        <v>William</v>
      </c>
    </row>
    <row r="245" spans="1:26" x14ac:dyDescent="0.3">
      <c r="A245">
        <v>524</v>
      </c>
      <c r="B245" t="s">
        <v>653</v>
      </c>
      <c r="C245" t="s">
        <v>72</v>
      </c>
      <c r="D245">
        <v>0.03</v>
      </c>
      <c r="E245">
        <v>1270.99</v>
      </c>
      <c r="F245">
        <v>19.989999999999998</v>
      </c>
      <c r="G245" t="s">
        <v>40</v>
      </c>
      <c r="H245" t="s">
        <v>41</v>
      </c>
      <c r="I245" t="s">
        <v>50</v>
      </c>
      <c r="J245" t="s">
        <v>74</v>
      </c>
      <c r="K245" t="s">
        <v>75</v>
      </c>
      <c r="L245" t="s">
        <v>654</v>
      </c>
      <c r="M245">
        <v>0.35</v>
      </c>
      <c r="N245" t="s">
        <v>34</v>
      </c>
      <c r="O245" t="s">
        <v>35</v>
      </c>
      <c r="P245" t="s">
        <v>402</v>
      </c>
      <c r="Q245" t="s">
        <v>655</v>
      </c>
      <c r="R245">
        <v>37922</v>
      </c>
      <c r="S245" s="1">
        <v>42024</v>
      </c>
      <c r="T245" s="1">
        <v>42026</v>
      </c>
      <c r="U245">
        <v>363.55200000000002</v>
      </c>
      <c r="V245">
        <v>2</v>
      </c>
      <c r="W245">
        <v>2589.0100000000002</v>
      </c>
      <c r="X245">
        <v>91127</v>
      </c>
      <c r="Y245">
        <f>cleaneddata[[#This Row],[Unit Price]]-cleaneddata[[#This Row],[Discount]]</f>
        <v>1270.96</v>
      </c>
      <c r="Z245" t="str">
        <f>_xlfn.IFS(cleaneddata[[#This Row],[Region]]="Central","Chris",cleaneddata[[#This Row],[Region]]="East","Erin",cleaneddata[[#This Row],[Region]]="South","Sam",cleaneddata[[#This Row],[Region]]="West","William")</f>
        <v>Sam</v>
      </c>
    </row>
    <row r="246" spans="1:26" x14ac:dyDescent="0.3">
      <c r="A246">
        <v>524</v>
      </c>
      <c r="B246" t="s">
        <v>653</v>
      </c>
      <c r="C246" t="s">
        <v>72</v>
      </c>
      <c r="D246">
        <v>7.0000000000000007E-2</v>
      </c>
      <c r="E246">
        <v>2036.48</v>
      </c>
      <c r="F246">
        <v>14.7</v>
      </c>
      <c r="G246" t="s">
        <v>28</v>
      </c>
      <c r="H246" t="s">
        <v>41</v>
      </c>
      <c r="I246" t="s">
        <v>42</v>
      </c>
      <c r="J246" t="s">
        <v>58</v>
      </c>
      <c r="K246" t="s">
        <v>59</v>
      </c>
      <c r="L246" t="s">
        <v>60</v>
      </c>
      <c r="M246">
        <v>0.55000000000000004</v>
      </c>
      <c r="N246" t="s">
        <v>34</v>
      </c>
      <c r="O246" t="s">
        <v>35</v>
      </c>
      <c r="P246" t="s">
        <v>402</v>
      </c>
      <c r="Q246" t="s">
        <v>655</v>
      </c>
      <c r="R246">
        <v>37922</v>
      </c>
      <c r="S246" s="1">
        <v>42024</v>
      </c>
      <c r="T246" s="1">
        <v>42026</v>
      </c>
      <c r="U246">
        <v>-11.536</v>
      </c>
      <c r="V246">
        <v>1</v>
      </c>
      <c r="W246">
        <v>1893.93</v>
      </c>
      <c r="X246">
        <v>91127</v>
      </c>
      <c r="Y246">
        <f>cleaneddata[[#This Row],[Unit Price]]-cleaneddata[[#This Row],[Discount]]</f>
        <v>2036.41</v>
      </c>
      <c r="Z246" t="str">
        <f>_xlfn.IFS(cleaneddata[[#This Row],[Region]]="Central","Chris",cleaneddata[[#This Row],[Region]]="East","Erin",cleaneddata[[#This Row],[Region]]="South","Sam",cleaneddata[[#This Row],[Region]]="West","William")</f>
        <v>Sam</v>
      </c>
    </row>
    <row r="247" spans="1:26" x14ac:dyDescent="0.3">
      <c r="A247">
        <v>549</v>
      </c>
      <c r="B247" t="s">
        <v>656</v>
      </c>
      <c r="C247" t="s">
        <v>72</v>
      </c>
      <c r="D247">
        <v>0.02</v>
      </c>
      <c r="E247">
        <v>7.1</v>
      </c>
      <c r="F247">
        <v>6.05</v>
      </c>
      <c r="G247" t="s">
        <v>40</v>
      </c>
      <c r="H247" t="s">
        <v>96</v>
      </c>
      <c r="I247" t="s">
        <v>50</v>
      </c>
      <c r="J247" t="s">
        <v>74</v>
      </c>
      <c r="K247" t="s">
        <v>75</v>
      </c>
      <c r="L247" t="s">
        <v>253</v>
      </c>
      <c r="M247">
        <v>0.39</v>
      </c>
      <c r="N247" t="s">
        <v>34</v>
      </c>
      <c r="O247" t="s">
        <v>61</v>
      </c>
      <c r="P247" t="s">
        <v>642</v>
      </c>
      <c r="Q247" t="s">
        <v>197</v>
      </c>
      <c r="R247">
        <v>88201</v>
      </c>
      <c r="S247" s="1">
        <v>42024</v>
      </c>
      <c r="T247" s="1">
        <v>42024</v>
      </c>
      <c r="U247">
        <v>-66.378</v>
      </c>
      <c r="V247">
        <v>9</v>
      </c>
      <c r="W247">
        <v>66.319999999999993</v>
      </c>
      <c r="X247">
        <v>90908</v>
      </c>
      <c r="Y247">
        <f>cleaneddata[[#This Row],[Unit Price]]-cleaneddata[[#This Row],[Discount]]</f>
        <v>7.08</v>
      </c>
      <c r="Z247" t="str">
        <f>_xlfn.IFS(cleaneddata[[#This Row],[Region]]="Central","Chris",cleaneddata[[#This Row],[Region]]="East","Erin",cleaneddata[[#This Row],[Region]]="South","Sam",cleaneddata[[#This Row],[Region]]="West","William")</f>
        <v>William</v>
      </c>
    </row>
    <row r="248" spans="1:26" x14ac:dyDescent="0.3">
      <c r="A248">
        <v>2464</v>
      </c>
      <c r="B248" t="s">
        <v>657</v>
      </c>
      <c r="C248" t="s">
        <v>72</v>
      </c>
      <c r="D248">
        <v>0.05</v>
      </c>
      <c r="E248">
        <v>6.28</v>
      </c>
      <c r="F248">
        <v>5.36</v>
      </c>
      <c r="G248" t="s">
        <v>40</v>
      </c>
      <c r="H248" t="s">
        <v>41</v>
      </c>
      <c r="I248" t="s">
        <v>50</v>
      </c>
      <c r="J248" t="s">
        <v>74</v>
      </c>
      <c r="K248" t="s">
        <v>75</v>
      </c>
      <c r="L248" t="s">
        <v>658</v>
      </c>
      <c r="M248">
        <v>0.4</v>
      </c>
      <c r="N248" t="s">
        <v>34</v>
      </c>
      <c r="O248" t="s">
        <v>35</v>
      </c>
      <c r="P248" t="s">
        <v>170</v>
      </c>
      <c r="Q248" t="s">
        <v>659</v>
      </c>
      <c r="R248">
        <v>71111</v>
      </c>
      <c r="S248" s="1">
        <v>42024</v>
      </c>
      <c r="T248" s="1">
        <v>42027</v>
      </c>
      <c r="U248">
        <v>1.278</v>
      </c>
      <c r="V248">
        <v>6</v>
      </c>
      <c r="W248">
        <v>38.04</v>
      </c>
      <c r="X248">
        <v>88714</v>
      </c>
      <c r="Y248">
        <f>cleaneddata[[#This Row],[Unit Price]]-cleaneddata[[#This Row],[Discount]]</f>
        <v>6.23</v>
      </c>
      <c r="Z248" t="str">
        <f>_xlfn.IFS(cleaneddata[[#This Row],[Region]]="Central","Chris",cleaneddata[[#This Row],[Region]]="East","Erin",cleaneddata[[#This Row],[Region]]="South","Sam",cleaneddata[[#This Row],[Region]]="West","William")</f>
        <v>Sam</v>
      </c>
    </row>
    <row r="249" spans="1:26" x14ac:dyDescent="0.3">
      <c r="A249">
        <v>2464</v>
      </c>
      <c r="B249" t="s">
        <v>657</v>
      </c>
      <c r="C249" t="s">
        <v>72</v>
      </c>
      <c r="D249">
        <v>0.04</v>
      </c>
      <c r="E249">
        <v>3.08</v>
      </c>
      <c r="F249">
        <v>0.99</v>
      </c>
      <c r="G249" t="s">
        <v>40</v>
      </c>
      <c r="H249" t="s">
        <v>41</v>
      </c>
      <c r="I249" t="s">
        <v>50</v>
      </c>
      <c r="J249" t="s">
        <v>154</v>
      </c>
      <c r="K249" t="s">
        <v>75</v>
      </c>
      <c r="L249" t="s">
        <v>660</v>
      </c>
      <c r="M249">
        <v>0.37</v>
      </c>
      <c r="N249" t="s">
        <v>34</v>
      </c>
      <c r="O249" t="s">
        <v>35</v>
      </c>
      <c r="P249" t="s">
        <v>170</v>
      </c>
      <c r="Q249" t="s">
        <v>659</v>
      </c>
      <c r="R249">
        <v>71111</v>
      </c>
      <c r="S249" s="1">
        <v>42024</v>
      </c>
      <c r="T249" s="1">
        <v>42025</v>
      </c>
      <c r="U249">
        <v>424.29</v>
      </c>
      <c r="V249">
        <v>14</v>
      </c>
      <c r="W249">
        <v>42.53</v>
      </c>
      <c r="X249">
        <v>88714</v>
      </c>
      <c r="Y249">
        <f>cleaneddata[[#This Row],[Unit Price]]-cleaneddata[[#This Row],[Discount]]</f>
        <v>3.04</v>
      </c>
      <c r="Z249" t="str">
        <f>_xlfn.IFS(cleaneddata[[#This Row],[Region]]="Central","Chris",cleaneddata[[#This Row],[Region]]="East","Erin",cleaneddata[[#This Row],[Region]]="South","Sam",cleaneddata[[#This Row],[Region]]="West","William")</f>
        <v>Sam</v>
      </c>
    </row>
    <row r="250" spans="1:26" x14ac:dyDescent="0.3">
      <c r="A250">
        <v>1473</v>
      </c>
      <c r="B250" t="s">
        <v>661</v>
      </c>
      <c r="C250" t="s">
        <v>27</v>
      </c>
      <c r="D250">
        <v>0.04</v>
      </c>
      <c r="E250">
        <v>9.7799999999999994</v>
      </c>
      <c r="F250">
        <v>1.99</v>
      </c>
      <c r="G250" t="s">
        <v>89</v>
      </c>
      <c r="H250" t="s">
        <v>73</v>
      </c>
      <c r="I250" t="s">
        <v>42</v>
      </c>
      <c r="J250" t="s">
        <v>43</v>
      </c>
      <c r="K250" t="s">
        <v>44</v>
      </c>
      <c r="L250" t="s">
        <v>662</v>
      </c>
      <c r="M250">
        <v>0.43</v>
      </c>
      <c r="N250" t="s">
        <v>34</v>
      </c>
      <c r="O250" t="s">
        <v>113</v>
      </c>
      <c r="P250" t="s">
        <v>319</v>
      </c>
      <c r="Q250" t="s">
        <v>663</v>
      </c>
      <c r="R250">
        <v>44691</v>
      </c>
      <c r="S250" s="1">
        <v>42025</v>
      </c>
      <c r="T250" s="1">
        <v>42026</v>
      </c>
      <c r="U250">
        <v>61.292700000000004</v>
      </c>
      <c r="V250">
        <v>9</v>
      </c>
      <c r="W250">
        <v>88.83</v>
      </c>
      <c r="X250">
        <v>87076</v>
      </c>
      <c r="Y250">
        <f>cleaneddata[[#This Row],[Unit Price]]-cleaneddata[[#This Row],[Discount]]</f>
        <v>9.74</v>
      </c>
      <c r="Z250" t="str">
        <f>_xlfn.IFS(cleaneddata[[#This Row],[Region]]="Central","Chris",cleaneddata[[#This Row],[Region]]="East","Erin",cleaneddata[[#This Row],[Region]]="South","Sam",cleaneddata[[#This Row],[Region]]="West","William")</f>
        <v>Erin</v>
      </c>
    </row>
    <row r="251" spans="1:26" x14ac:dyDescent="0.3">
      <c r="A251">
        <v>1788</v>
      </c>
      <c r="B251" t="s">
        <v>664</v>
      </c>
      <c r="C251" t="s">
        <v>27</v>
      </c>
      <c r="D251">
        <v>0.04</v>
      </c>
      <c r="E251">
        <v>205.99</v>
      </c>
      <c r="F251">
        <v>8.99</v>
      </c>
      <c r="G251" t="s">
        <v>40</v>
      </c>
      <c r="H251" t="s">
        <v>41</v>
      </c>
      <c r="I251" t="s">
        <v>42</v>
      </c>
      <c r="J251" t="s">
        <v>137</v>
      </c>
      <c r="K251" t="s">
        <v>75</v>
      </c>
      <c r="L251" t="s">
        <v>665</v>
      </c>
      <c r="M251">
        <v>0.56000000000000005</v>
      </c>
      <c r="N251" t="s">
        <v>34</v>
      </c>
      <c r="O251" t="s">
        <v>35</v>
      </c>
      <c r="P251" t="s">
        <v>77</v>
      </c>
      <c r="Q251" t="s">
        <v>666</v>
      </c>
      <c r="R251">
        <v>30188</v>
      </c>
      <c r="S251" s="1">
        <v>42025</v>
      </c>
      <c r="T251" s="1">
        <v>42026</v>
      </c>
      <c r="U251">
        <v>960.98400000000004</v>
      </c>
      <c r="V251">
        <v>6</v>
      </c>
      <c r="W251">
        <v>1008.53</v>
      </c>
      <c r="X251">
        <v>88256</v>
      </c>
      <c r="Y251">
        <f>cleaneddata[[#This Row],[Unit Price]]-cleaneddata[[#This Row],[Discount]]</f>
        <v>205.95000000000002</v>
      </c>
      <c r="Z251" t="str">
        <f>_xlfn.IFS(cleaneddata[[#This Row],[Region]]="Central","Chris",cleaneddata[[#This Row],[Region]]="East","Erin",cleaneddata[[#This Row],[Region]]="South","Sam",cleaneddata[[#This Row],[Region]]="West","William")</f>
        <v>Sam</v>
      </c>
    </row>
    <row r="252" spans="1:26" x14ac:dyDescent="0.3">
      <c r="A252">
        <v>263</v>
      </c>
      <c r="B252" t="s">
        <v>667</v>
      </c>
      <c r="C252" t="s">
        <v>39</v>
      </c>
      <c r="D252">
        <v>0.05</v>
      </c>
      <c r="E252">
        <v>31.76</v>
      </c>
      <c r="F252">
        <v>45.51</v>
      </c>
      <c r="G252" t="s">
        <v>28</v>
      </c>
      <c r="H252" t="s">
        <v>29</v>
      </c>
      <c r="I252" t="s">
        <v>30</v>
      </c>
      <c r="J252" t="s">
        <v>31</v>
      </c>
      <c r="K252" t="s">
        <v>32</v>
      </c>
      <c r="L252" t="s">
        <v>668</v>
      </c>
      <c r="M252">
        <v>0.65</v>
      </c>
      <c r="N252" t="s">
        <v>34</v>
      </c>
      <c r="O252" t="s">
        <v>113</v>
      </c>
      <c r="P252" t="s">
        <v>319</v>
      </c>
      <c r="Q252" t="s">
        <v>669</v>
      </c>
      <c r="R252">
        <v>44106</v>
      </c>
      <c r="S252" s="1">
        <v>42025</v>
      </c>
      <c r="T252" s="1">
        <v>42027</v>
      </c>
      <c r="U252">
        <v>-2177.9860960000001</v>
      </c>
      <c r="V252">
        <v>9</v>
      </c>
      <c r="W252">
        <v>304.33999999999997</v>
      </c>
      <c r="X252">
        <v>86297</v>
      </c>
      <c r="Y252">
        <f>cleaneddata[[#This Row],[Unit Price]]-cleaneddata[[#This Row],[Discount]]</f>
        <v>31.71</v>
      </c>
      <c r="Z252" t="str">
        <f>_xlfn.IFS(cleaneddata[[#This Row],[Region]]="Central","Chris",cleaneddata[[#This Row],[Region]]="East","Erin",cleaneddata[[#This Row],[Region]]="South","Sam",cleaneddata[[#This Row],[Region]]="West","William")</f>
        <v>Erin</v>
      </c>
    </row>
    <row r="253" spans="1:26" x14ac:dyDescent="0.3">
      <c r="A253">
        <v>2423</v>
      </c>
      <c r="B253" t="s">
        <v>670</v>
      </c>
      <c r="C253" t="s">
        <v>49</v>
      </c>
      <c r="D253">
        <v>0.04</v>
      </c>
      <c r="E253">
        <v>100.98</v>
      </c>
      <c r="F253">
        <v>7.18</v>
      </c>
      <c r="G253" t="s">
        <v>40</v>
      </c>
      <c r="H253" t="s">
        <v>73</v>
      </c>
      <c r="I253" t="s">
        <v>42</v>
      </c>
      <c r="J253" t="s">
        <v>43</v>
      </c>
      <c r="K253" t="s">
        <v>75</v>
      </c>
      <c r="L253" t="s">
        <v>671</v>
      </c>
      <c r="M253">
        <v>0.4</v>
      </c>
      <c r="N253" t="s">
        <v>34</v>
      </c>
      <c r="O253" t="s">
        <v>54</v>
      </c>
      <c r="P253" t="s">
        <v>189</v>
      </c>
      <c r="Q253" t="s">
        <v>672</v>
      </c>
      <c r="R253">
        <v>76053</v>
      </c>
      <c r="S253" s="1">
        <v>42025</v>
      </c>
      <c r="T253" s="1">
        <v>42030</v>
      </c>
      <c r="U253">
        <v>269.94</v>
      </c>
      <c r="V253">
        <v>4</v>
      </c>
      <c r="W253">
        <v>414.91</v>
      </c>
      <c r="X253">
        <v>89054</v>
      </c>
      <c r="Y253">
        <f>cleaneddata[[#This Row],[Unit Price]]-cleaneddata[[#This Row],[Discount]]</f>
        <v>100.94</v>
      </c>
      <c r="Z253" t="str">
        <f>_xlfn.IFS(cleaneddata[[#This Row],[Region]]="Central","Chris",cleaneddata[[#This Row],[Region]]="East","Erin",cleaneddata[[#This Row],[Region]]="South","Sam",cleaneddata[[#This Row],[Region]]="West","William")</f>
        <v>Chris</v>
      </c>
    </row>
    <row r="254" spans="1:26" x14ac:dyDescent="0.3">
      <c r="A254">
        <v>2882</v>
      </c>
      <c r="B254" t="s">
        <v>673</v>
      </c>
      <c r="C254" t="s">
        <v>49</v>
      </c>
      <c r="D254">
        <v>0.02</v>
      </c>
      <c r="E254">
        <v>43.98</v>
      </c>
      <c r="F254">
        <v>1.99</v>
      </c>
      <c r="G254" t="s">
        <v>40</v>
      </c>
      <c r="H254" t="s">
        <v>41</v>
      </c>
      <c r="I254" t="s">
        <v>42</v>
      </c>
      <c r="J254" t="s">
        <v>43</v>
      </c>
      <c r="K254" t="s">
        <v>44</v>
      </c>
      <c r="L254" t="s">
        <v>674</v>
      </c>
      <c r="M254">
        <v>0.44</v>
      </c>
      <c r="N254" t="s">
        <v>34</v>
      </c>
      <c r="O254" t="s">
        <v>35</v>
      </c>
      <c r="P254" t="s">
        <v>99</v>
      </c>
      <c r="Q254" t="s">
        <v>675</v>
      </c>
      <c r="R254">
        <v>28206</v>
      </c>
      <c r="S254" s="1">
        <v>42025</v>
      </c>
      <c r="T254" s="1">
        <v>42029</v>
      </c>
      <c r="U254">
        <v>333.76049999999998</v>
      </c>
      <c r="V254">
        <v>40</v>
      </c>
      <c r="W254">
        <v>1724.01</v>
      </c>
      <c r="X254">
        <v>50917</v>
      </c>
      <c r="Y254">
        <f>cleaneddata[[#This Row],[Unit Price]]-cleaneddata[[#This Row],[Discount]]</f>
        <v>43.959999999999994</v>
      </c>
      <c r="Z254" t="str">
        <f>_xlfn.IFS(cleaneddata[[#This Row],[Region]]="Central","Chris",cleaneddata[[#This Row],[Region]]="East","Erin",cleaneddata[[#This Row],[Region]]="South","Sam",cleaneddata[[#This Row],[Region]]="West","William")</f>
        <v>Sam</v>
      </c>
    </row>
    <row r="255" spans="1:26" x14ac:dyDescent="0.3">
      <c r="A255">
        <v>1402</v>
      </c>
      <c r="B255" t="s">
        <v>533</v>
      </c>
      <c r="C255" t="s">
        <v>118</v>
      </c>
      <c r="D255">
        <v>0.04</v>
      </c>
      <c r="E255">
        <v>30.73</v>
      </c>
      <c r="F255">
        <v>4</v>
      </c>
      <c r="G255" t="s">
        <v>40</v>
      </c>
      <c r="H255" t="s">
        <v>73</v>
      </c>
      <c r="I255" t="s">
        <v>42</v>
      </c>
      <c r="J255" t="s">
        <v>43</v>
      </c>
      <c r="K255" t="s">
        <v>75</v>
      </c>
      <c r="L255" t="s">
        <v>676</v>
      </c>
      <c r="M255">
        <v>0.75</v>
      </c>
      <c r="N255" t="s">
        <v>34</v>
      </c>
      <c r="O255" t="s">
        <v>54</v>
      </c>
      <c r="P255" t="s">
        <v>105</v>
      </c>
      <c r="Q255" t="s">
        <v>535</v>
      </c>
      <c r="R255">
        <v>60653</v>
      </c>
      <c r="S255" s="1">
        <v>42025</v>
      </c>
      <c r="T255" s="1">
        <v>42026</v>
      </c>
      <c r="U255">
        <v>-20.79</v>
      </c>
      <c r="V255">
        <v>48</v>
      </c>
      <c r="W255">
        <v>1420.84</v>
      </c>
      <c r="X255">
        <v>43079</v>
      </c>
      <c r="Y255">
        <f>cleaneddata[[#This Row],[Unit Price]]-cleaneddata[[#This Row],[Discount]]</f>
        <v>30.69</v>
      </c>
      <c r="Z255" t="str">
        <f>_xlfn.IFS(cleaneddata[[#This Row],[Region]]="Central","Chris",cleaneddata[[#This Row],[Region]]="East","Erin",cleaneddata[[#This Row],[Region]]="South","Sam",cleaneddata[[#This Row],[Region]]="West","William")</f>
        <v>Chris</v>
      </c>
    </row>
    <row r="256" spans="1:26" x14ac:dyDescent="0.3">
      <c r="A256">
        <v>1405</v>
      </c>
      <c r="B256" t="s">
        <v>536</v>
      </c>
      <c r="C256" t="s">
        <v>118</v>
      </c>
      <c r="D256">
        <v>0.04</v>
      </c>
      <c r="E256">
        <v>30.73</v>
      </c>
      <c r="F256">
        <v>4</v>
      </c>
      <c r="G256" t="s">
        <v>40</v>
      </c>
      <c r="H256" t="s">
        <v>73</v>
      </c>
      <c r="I256" t="s">
        <v>42</v>
      </c>
      <c r="J256" t="s">
        <v>43</v>
      </c>
      <c r="K256" t="s">
        <v>75</v>
      </c>
      <c r="L256" t="s">
        <v>676</v>
      </c>
      <c r="M256">
        <v>0.75</v>
      </c>
      <c r="N256" t="s">
        <v>34</v>
      </c>
      <c r="O256" t="s">
        <v>54</v>
      </c>
      <c r="P256" t="s">
        <v>291</v>
      </c>
      <c r="Q256" t="s">
        <v>537</v>
      </c>
      <c r="R256">
        <v>49017</v>
      </c>
      <c r="S256" s="1">
        <v>42025</v>
      </c>
      <c r="T256" s="1">
        <v>42026</v>
      </c>
      <c r="U256">
        <v>-20.79</v>
      </c>
      <c r="V256">
        <v>12</v>
      </c>
      <c r="W256">
        <v>355.21</v>
      </c>
      <c r="X256">
        <v>86145</v>
      </c>
      <c r="Y256">
        <f>cleaneddata[[#This Row],[Unit Price]]-cleaneddata[[#This Row],[Discount]]</f>
        <v>30.69</v>
      </c>
      <c r="Z256" t="str">
        <f>_xlfn.IFS(cleaneddata[[#This Row],[Region]]="Central","Chris",cleaneddata[[#This Row],[Region]]="East","Erin",cleaneddata[[#This Row],[Region]]="South","Sam",cleaneddata[[#This Row],[Region]]="West","William")</f>
        <v>Chris</v>
      </c>
    </row>
    <row r="257" spans="1:26" x14ac:dyDescent="0.3">
      <c r="A257">
        <v>2796</v>
      </c>
      <c r="B257" t="s">
        <v>677</v>
      </c>
      <c r="C257" t="s">
        <v>118</v>
      </c>
      <c r="D257">
        <v>0.02</v>
      </c>
      <c r="E257">
        <v>30.44</v>
      </c>
      <c r="F257">
        <v>1.49</v>
      </c>
      <c r="G257" t="s">
        <v>40</v>
      </c>
      <c r="H257" t="s">
        <v>96</v>
      </c>
      <c r="I257" t="s">
        <v>50</v>
      </c>
      <c r="J257" t="s">
        <v>74</v>
      </c>
      <c r="K257" t="s">
        <v>75</v>
      </c>
      <c r="L257" t="s">
        <v>678</v>
      </c>
      <c r="M257">
        <v>0.37</v>
      </c>
      <c r="N257" t="s">
        <v>34</v>
      </c>
      <c r="O257" t="s">
        <v>54</v>
      </c>
      <c r="P257" t="s">
        <v>215</v>
      </c>
      <c r="Q257" t="s">
        <v>679</v>
      </c>
      <c r="R257">
        <v>51106</v>
      </c>
      <c r="S257" s="1">
        <v>42025</v>
      </c>
      <c r="T257" s="1">
        <v>42027</v>
      </c>
      <c r="U257">
        <v>266.76089999999999</v>
      </c>
      <c r="V257">
        <v>12</v>
      </c>
      <c r="W257">
        <v>386.61</v>
      </c>
      <c r="X257">
        <v>87553</v>
      </c>
      <c r="Y257">
        <f>cleaneddata[[#This Row],[Unit Price]]-cleaneddata[[#This Row],[Discount]]</f>
        <v>30.42</v>
      </c>
      <c r="Z257" t="str">
        <f>_xlfn.IFS(cleaneddata[[#This Row],[Region]]="Central","Chris",cleaneddata[[#This Row],[Region]]="East","Erin",cleaneddata[[#This Row],[Region]]="South","Sam",cleaneddata[[#This Row],[Region]]="West","William")</f>
        <v>Chris</v>
      </c>
    </row>
    <row r="258" spans="1:26" x14ac:dyDescent="0.3">
      <c r="A258">
        <v>2797</v>
      </c>
      <c r="B258" t="s">
        <v>392</v>
      </c>
      <c r="C258" t="s">
        <v>118</v>
      </c>
      <c r="D258">
        <v>0.02</v>
      </c>
      <c r="E258">
        <v>4.91</v>
      </c>
      <c r="F258">
        <v>0.5</v>
      </c>
      <c r="G258" t="s">
        <v>40</v>
      </c>
      <c r="H258" t="s">
        <v>96</v>
      </c>
      <c r="I258" t="s">
        <v>50</v>
      </c>
      <c r="J258" t="s">
        <v>154</v>
      </c>
      <c r="K258" t="s">
        <v>75</v>
      </c>
      <c r="L258" t="s">
        <v>579</v>
      </c>
      <c r="M258">
        <v>0.36</v>
      </c>
      <c r="N258" t="s">
        <v>34</v>
      </c>
      <c r="O258" t="s">
        <v>113</v>
      </c>
      <c r="P258" t="s">
        <v>322</v>
      </c>
      <c r="Q258" t="s">
        <v>394</v>
      </c>
      <c r="R258">
        <v>15122</v>
      </c>
      <c r="S258" s="1">
        <v>42025</v>
      </c>
      <c r="T258" s="1">
        <v>42026</v>
      </c>
      <c r="U258">
        <v>29.883900000000001</v>
      </c>
      <c r="V258">
        <v>9</v>
      </c>
      <c r="W258">
        <v>43.31</v>
      </c>
      <c r="X258">
        <v>87553</v>
      </c>
      <c r="Y258">
        <f>cleaneddata[[#This Row],[Unit Price]]-cleaneddata[[#This Row],[Discount]]</f>
        <v>4.8900000000000006</v>
      </c>
      <c r="Z258" t="str">
        <f>_xlfn.IFS(cleaneddata[[#This Row],[Region]]="Central","Chris",cleaneddata[[#This Row],[Region]]="East","Erin",cleaneddata[[#This Row],[Region]]="South","Sam",cleaneddata[[#This Row],[Region]]="West","William")</f>
        <v>Erin</v>
      </c>
    </row>
    <row r="259" spans="1:26" x14ac:dyDescent="0.3">
      <c r="A259">
        <v>2855</v>
      </c>
      <c r="B259" t="s">
        <v>680</v>
      </c>
      <c r="C259" t="s">
        <v>118</v>
      </c>
      <c r="D259">
        <v>0.08</v>
      </c>
      <c r="E259">
        <v>7.84</v>
      </c>
      <c r="F259">
        <v>4.71</v>
      </c>
      <c r="G259" t="s">
        <v>40</v>
      </c>
      <c r="H259" t="s">
        <v>96</v>
      </c>
      <c r="I259" t="s">
        <v>50</v>
      </c>
      <c r="J259" t="s">
        <v>74</v>
      </c>
      <c r="K259" t="s">
        <v>75</v>
      </c>
      <c r="L259" t="s">
        <v>681</v>
      </c>
      <c r="M259">
        <v>0.35</v>
      </c>
      <c r="N259" t="s">
        <v>34</v>
      </c>
      <c r="O259" t="s">
        <v>61</v>
      </c>
      <c r="P259" t="s">
        <v>68</v>
      </c>
      <c r="Q259" t="s">
        <v>682</v>
      </c>
      <c r="R259">
        <v>98198</v>
      </c>
      <c r="S259" s="1">
        <v>42025</v>
      </c>
      <c r="T259" s="1">
        <v>42026</v>
      </c>
      <c r="U259">
        <v>-12.87678</v>
      </c>
      <c r="V259">
        <v>10</v>
      </c>
      <c r="W259">
        <v>76.16</v>
      </c>
      <c r="X259">
        <v>87316</v>
      </c>
      <c r="Y259">
        <f>cleaneddata[[#This Row],[Unit Price]]-cleaneddata[[#This Row],[Discount]]</f>
        <v>7.76</v>
      </c>
      <c r="Z259" t="str">
        <f>_xlfn.IFS(cleaneddata[[#This Row],[Region]]="Central","Chris",cleaneddata[[#This Row],[Region]]="East","Erin",cleaneddata[[#This Row],[Region]]="South","Sam",cleaneddata[[#This Row],[Region]]="West","William")</f>
        <v>William</v>
      </c>
    </row>
    <row r="260" spans="1:26" x14ac:dyDescent="0.3">
      <c r="A260">
        <v>2855</v>
      </c>
      <c r="B260" t="s">
        <v>680</v>
      </c>
      <c r="C260" t="s">
        <v>118</v>
      </c>
      <c r="D260">
        <v>0.03</v>
      </c>
      <c r="E260">
        <v>105.34</v>
      </c>
      <c r="F260">
        <v>24.49</v>
      </c>
      <c r="G260" t="s">
        <v>40</v>
      </c>
      <c r="H260" t="s">
        <v>96</v>
      </c>
      <c r="I260" t="s">
        <v>30</v>
      </c>
      <c r="J260" t="s">
        <v>128</v>
      </c>
      <c r="K260" t="s">
        <v>66</v>
      </c>
      <c r="L260" t="s">
        <v>683</v>
      </c>
      <c r="M260">
        <v>0.61</v>
      </c>
      <c r="N260" t="s">
        <v>34</v>
      </c>
      <c r="O260" t="s">
        <v>61</v>
      </c>
      <c r="P260" t="s">
        <v>68</v>
      </c>
      <c r="Q260" t="s">
        <v>682</v>
      </c>
      <c r="R260">
        <v>98198</v>
      </c>
      <c r="S260" s="1">
        <v>42025</v>
      </c>
      <c r="T260" s="1">
        <v>42026</v>
      </c>
      <c r="U260">
        <v>618.13080000000002</v>
      </c>
      <c r="V260">
        <v>10</v>
      </c>
      <c r="W260">
        <v>1038.1400000000001</v>
      </c>
      <c r="X260">
        <v>87316</v>
      </c>
      <c r="Y260">
        <f>cleaneddata[[#This Row],[Unit Price]]-cleaneddata[[#This Row],[Discount]]</f>
        <v>105.31</v>
      </c>
      <c r="Z260" t="str">
        <f>_xlfn.IFS(cleaneddata[[#This Row],[Region]]="Central","Chris",cleaneddata[[#This Row],[Region]]="East","Erin",cleaneddata[[#This Row],[Region]]="South","Sam",cleaneddata[[#This Row],[Region]]="West","William")</f>
        <v>William</v>
      </c>
    </row>
    <row r="261" spans="1:26" x14ac:dyDescent="0.3">
      <c r="A261">
        <v>584</v>
      </c>
      <c r="B261" t="s">
        <v>684</v>
      </c>
      <c r="C261" t="s">
        <v>72</v>
      </c>
      <c r="D261">
        <v>0.04</v>
      </c>
      <c r="E261">
        <v>15.51</v>
      </c>
      <c r="F261">
        <v>17.78</v>
      </c>
      <c r="G261" t="s">
        <v>40</v>
      </c>
      <c r="H261" t="s">
        <v>96</v>
      </c>
      <c r="I261" t="s">
        <v>50</v>
      </c>
      <c r="J261" t="s">
        <v>80</v>
      </c>
      <c r="K261" t="s">
        <v>75</v>
      </c>
      <c r="L261" t="s">
        <v>260</v>
      </c>
      <c r="M261">
        <v>0.59</v>
      </c>
      <c r="N261" t="s">
        <v>34</v>
      </c>
      <c r="O261" t="s">
        <v>113</v>
      </c>
      <c r="P261" t="s">
        <v>405</v>
      </c>
      <c r="Q261" t="s">
        <v>685</v>
      </c>
      <c r="R261">
        <v>1801</v>
      </c>
      <c r="S261" s="1">
        <v>42025</v>
      </c>
      <c r="T261" s="1">
        <v>42027</v>
      </c>
      <c r="U261">
        <v>-266.22000000000003</v>
      </c>
      <c r="V261">
        <v>7</v>
      </c>
      <c r="W261">
        <v>116.93</v>
      </c>
      <c r="X261">
        <v>88646</v>
      </c>
      <c r="Y261">
        <f>cleaneddata[[#This Row],[Unit Price]]-cleaneddata[[#This Row],[Discount]]</f>
        <v>15.47</v>
      </c>
      <c r="Z261" t="str">
        <f>_xlfn.IFS(cleaneddata[[#This Row],[Region]]="Central","Chris",cleaneddata[[#This Row],[Region]]="East","Erin",cleaneddata[[#This Row],[Region]]="South","Sam",cleaneddata[[#This Row],[Region]]="West","William")</f>
        <v>Erin</v>
      </c>
    </row>
    <row r="262" spans="1:26" x14ac:dyDescent="0.3">
      <c r="A262">
        <v>1709</v>
      </c>
      <c r="B262" t="s">
        <v>686</v>
      </c>
      <c r="C262" t="s">
        <v>72</v>
      </c>
      <c r="D262">
        <v>0.01</v>
      </c>
      <c r="E262">
        <v>14.28</v>
      </c>
      <c r="F262">
        <v>2.99</v>
      </c>
      <c r="G262" t="s">
        <v>40</v>
      </c>
      <c r="H262" t="s">
        <v>41</v>
      </c>
      <c r="I262" t="s">
        <v>50</v>
      </c>
      <c r="J262" t="s">
        <v>74</v>
      </c>
      <c r="K262" t="s">
        <v>75</v>
      </c>
      <c r="L262" t="s">
        <v>687</v>
      </c>
      <c r="M262">
        <v>0.39</v>
      </c>
      <c r="N262" t="s">
        <v>34</v>
      </c>
      <c r="O262" t="s">
        <v>113</v>
      </c>
      <c r="P262" t="s">
        <v>322</v>
      </c>
      <c r="Q262" t="s">
        <v>688</v>
      </c>
      <c r="R262">
        <v>19464</v>
      </c>
      <c r="S262" s="1">
        <v>42025</v>
      </c>
      <c r="T262" s="1">
        <v>42026</v>
      </c>
      <c r="U262">
        <v>21.003499999999999</v>
      </c>
      <c r="V262">
        <v>2</v>
      </c>
      <c r="W262">
        <v>30.44</v>
      </c>
      <c r="X262">
        <v>88782</v>
      </c>
      <c r="Y262">
        <f>cleaneddata[[#This Row],[Unit Price]]-cleaneddata[[#This Row],[Discount]]</f>
        <v>14.27</v>
      </c>
      <c r="Z262" t="str">
        <f>_xlfn.IFS(cleaneddata[[#This Row],[Region]]="Central","Chris",cleaneddata[[#This Row],[Region]]="East","Erin",cleaneddata[[#This Row],[Region]]="South","Sam",cleaneddata[[#This Row],[Region]]="West","William")</f>
        <v>Erin</v>
      </c>
    </row>
    <row r="263" spans="1:26" x14ac:dyDescent="0.3">
      <c r="A263">
        <v>1727</v>
      </c>
      <c r="B263" t="s">
        <v>689</v>
      </c>
      <c r="C263" t="s">
        <v>72</v>
      </c>
      <c r="D263">
        <v>0.1</v>
      </c>
      <c r="E263">
        <v>14.98</v>
      </c>
      <c r="F263">
        <v>7.69</v>
      </c>
      <c r="G263" t="s">
        <v>89</v>
      </c>
      <c r="H263" t="s">
        <v>29</v>
      </c>
      <c r="I263" t="s">
        <v>50</v>
      </c>
      <c r="J263" t="s">
        <v>80</v>
      </c>
      <c r="K263" t="s">
        <v>75</v>
      </c>
      <c r="L263" t="s">
        <v>690</v>
      </c>
      <c r="M263">
        <v>0.56999999999999995</v>
      </c>
      <c r="N263" t="s">
        <v>34</v>
      </c>
      <c r="O263" t="s">
        <v>113</v>
      </c>
      <c r="P263" t="s">
        <v>319</v>
      </c>
      <c r="Q263" t="s">
        <v>691</v>
      </c>
      <c r="R263">
        <v>44240</v>
      </c>
      <c r="S263" s="1">
        <v>42025</v>
      </c>
      <c r="T263" s="1">
        <v>42027</v>
      </c>
      <c r="U263">
        <v>-76.900000000000006</v>
      </c>
      <c r="V263">
        <v>8</v>
      </c>
      <c r="W263">
        <v>114.81</v>
      </c>
      <c r="X263">
        <v>87194</v>
      </c>
      <c r="Y263">
        <f>cleaneddata[[#This Row],[Unit Price]]-cleaneddata[[#This Row],[Discount]]</f>
        <v>14.88</v>
      </c>
      <c r="Z263" t="str">
        <f>_xlfn.IFS(cleaneddata[[#This Row],[Region]]="Central","Chris",cleaneddata[[#This Row],[Region]]="East","Erin",cleaneddata[[#This Row],[Region]]="South","Sam",cleaneddata[[#This Row],[Region]]="West","William")</f>
        <v>Erin</v>
      </c>
    </row>
    <row r="264" spans="1:26" x14ac:dyDescent="0.3">
      <c r="A264">
        <v>1928</v>
      </c>
      <c r="B264" t="s">
        <v>692</v>
      </c>
      <c r="C264" t="s">
        <v>72</v>
      </c>
      <c r="D264">
        <v>0.1</v>
      </c>
      <c r="E264">
        <v>1889.99</v>
      </c>
      <c r="F264">
        <v>19.989999999999998</v>
      </c>
      <c r="G264" t="s">
        <v>40</v>
      </c>
      <c r="H264" t="s">
        <v>73</v>
      </c>
      <c r="I264" t="s">
        <v>50</v>
      </c>
      <c r="J264" t="s">
        <v>74</v>
      </c>
      <c r="K264" t="s">
        <v>75</v>
      </c>
      <c r="L264" t="s">
        <v>693</v>
      </c>
      <c r="M264">
        <v>0.36</v>
      </c>
      <c r="N264" t="s">
        <v>34</v>
      </c>
      <c r="O264" t="s">
        <v>35</v>
      </c>
      <c r="P264" t="s">
        <v>273</v>
      </c>
      <c r="Q264" t="s">
        <v>694</v>
      </c>
      <c r="R264">
        <v>29651</v>
      </c>
      <c r="S264" s="1">
        <v>42025</v>
      </c>
      <c r="T264" s="1">
        <v>42025</v>
      </c>
      <c r="U264">
        <v>-42.545999999999999</v>
      </c>
      <c r="V264">
        <v>1</v>
      </c>
      <c r="W264">
        <v>1786.04</v>
      </c>
      <c r="X264">
        <v>88580</v>
      </c>
      <c r="Y264">
        <f>cleaneddata[[#This Row],[Unit Price]]-cleaneddata[[#This Row],[Discount]]</f>
        <v>1889.89</v>
      </c>
      <c r="Z264" t="str">
        <f>_xlfn.IFS(cleaneddata[[#This Row],[Region]]="Central","Chris",cleaneddata[[#This Row],[Region]]="East","Erin",cleaneddata[[#This Row],[Region]]="South","Sam",cleaneddata[[#This Row],[Region]]="West","William")</f>
        <v>Sam</v>
      </c>
    </row>
    <row r="265" spans="1:26" x14ac:dyDescent="0.3">
      <c r="A265">
        <v>1989</v>
      </c>
      <c r="B265" t="s">
        <v>695</v>
      </c>
      <c r="C265" t="s">
        <v>72</v>
      </c>
      <c r="D265">
        <v>0.04</v>
      </c>
      <c r="E265">
        <v>355.98</v>
      </c>
      <c r="F265">
        <v>58.92</v>
      </c>
      <c r="G265" t="s">
        <v>28</v>
      </c>
      <c r="H265" t="s">
        <v>73</v>
      </c>
      <c r="I265" t="s">
        <v>30</v>
      </c>
      <c r="J265" t="s">
        <v>111</v>
      </c>
      <c r="K265" t="s">
        <v>59</v>
      </c>
      <c r="L265" t="s">
        <v>696</v>
      </c>
      <c r="M265">
        <v>0.64</v>
      </c>
      <c r="N265" t="s">
        <v>34</v>
      </c>
      <c r="O265" t="s">
        <v>61</v>
      </c>
      <c r="P265" t="s">
        <v>148</v>
      </c>
      <c r="Q265" t="s">
        <v>697</v>
      </c>
      <c r="R265">
        <v>84117</v>
      </c>
      <c r="S265" s="1">
        <v>42025</v>
      </c>
      <c r="T265" s="1">
        <v>42026</v>
      </c>
      <c r="U265">
        <v>882.93</v>
      </c>
      <c r="V265">
        <v>8</v>
      </c>
      <c r="W265">
        <v>2748.21</v>
      </c>
      <c r="X265">
        <v>90000</v>
      </c>
      <c r="Y265">
        <f>cleaneddata[[#This Row],[Unit Price]]-cleaneddata[[#This Row],[Discount]]</f>
        <v>355.94</v>
      </c>
      <c r="Z265" t="str">
        <f>_xlfn.IFS(cleaneddata[[#This Row],[Region]]="Central","Chris",cleaneddata[[#This Row],[Region]]="East","Erin",cleaneddata[[#This Row],[Region]]="South","Sam",cleaneddata[[#This Row],[Region]]="West","William")</f>
        <v>William</v>
      </c>
    </row>
    <row r="266" spans="1:26" x14ac:dyDescent="0.3">
      <c r="A266">
        <v>1989</v>
      </c>
      <c r="B266" t="s">
        <v>695</v>
      </c>
      <c r="C266" t="s">
        <v>72</v>
      </c>
      <c r="D266">
        <v>0.09</v>
      </c>
      <c r="E266">
        <v>19.98</v>
      </c>
      <c r="F266">
        <v>8.68</v>
      </c>
      <c r="G266" t="s">
        <v>40</v>
      </c>
      <c r="H266" t="s">
        <v>73</v>
      </c>
      <c r="I266" t="s">
        <v>50</v>
      </c>
      <c r="J266" t="s">
        <v>90</v>
      </c>
      <c r="K266" t="s">
        <v>75</v>
      </c>
      <c r="L266" t="s">
        <v>698</v>
      </c>
      <c r="M266">
        <v>0.37</v>
      </c>
      <c r="N266" t="s">
        <v>34</v>
      </c>
      <c r="O266" t="s">
        <v>61</v>
      </c>
      <c r="P266" t="s">
        <v>148</v>
      </c>
      <c r="Q266" t="s">
        <v>697</v>
      </c>
      <c r="R266">
        <v>84117</v>
      </c>
      <c r="S266" s="1">
        <v>42025</v>
      </c>
      <c r="T266" s="1">
        <v>42026</v>
      </c>
      <c r="U266">
        <v>6.6803999999999997</v>
      </c>
      <c r="V266">
        <v>5</v>
      </c>
      <c r="W266">
        <v>93.19</v>
      </c>
      <c r="X266">
        <v>90000</v>
      </c>
      <c r="Y266">
        <f>cleaneddata[[#This Row],[Unit Price]]-cleaneddata[[#This Row],[Discount]]</f>
        <v>19.89</v>
      </c>
      <c r="Z266" t="str">
        <f>_xlfn.IFS(cleaneddata[[#This Row],[Region]]="Central","Chris",cleaneddata[[#This Row],[Region]]="East","Erin",cleaneddata[[#This Row],[Region]]="South","Sam",cleaneddata[[#This Row],[Region]]="West","William")</f>
        <v>William</v>
      </c>
    </row>
    <row r="267" spans="1:26" x14ac:dyDescent="0.3">
      <c r="A267">
        <v>3229</v>
      </c>
      <c r="B267" t="s">
        <v>699</v>
      </c>
      <c r="C267" t="s">
        <v>72</v>
      </c>
      <c r="D267">
        <v>0.01</v>
      </c>
      <c r="E267">
        <v>24.95</v>
      </c>
      <c r="F267">
        <v>2.99</v>
      </c>
      <c r="G267" t="s">
        <v>40</v>
      </c>
      <c r="H267" t="s">
        <v>29</v>
      </c>
      <c r="I267" t="s">
        <v>50</v>
      </c>
      <c r="J267" t="s">
        <v>74</v>
      </c>
      <c r="K267" t="s">
        <v>75</v>
      </c>
      <c r="L267" t="s">
        <v>700</v>
      </c>
      <c r="M267">
        <v>0.39</v>
      </c>
      <c r="N267" t="s">
        <v>34</v>
      </c>
      <c r="O267" t="s">
        <v>54</v>
      </c>
      <c r="P267" t="s">
        <v>359</v>
      </c>
      <c r="Q267" t="s">
        <v>701</v>
      </c>
      <c r="R267">
        <v>54880</v>
      </c>
      <c r="S267" s="1">
        <v>42025</v>
      </c>
      <c r="T267" s="1">
        <v>42026</v>
      </c>
      <c r="U267">
        <v>261.38580000000002</v>
      </c>
      <c r="V267">
        <v>15</v>
      </c>
      <c r="W267">
        <v>378.82</v>
      </c>
      <c r="X267">
        <v>87435</v>
      </c>
      <c r="Y267">
        <f>cleaneddata[[#This Row],[Unit Price]]-cleaneddata[[#This Row],[Discount]]</f>
        <v>24.939999999999998</v>
      </c>
      <c r="Z267" t="str">
        <f>_xlfn.IFS(cleaneddata[[#This Row],[Region]]="Central","Chris",cleaneddata[[#This Row],[Region]]="East","Erin",cleaneddata[[#This Row],[Region]]="South","Sam",cleaneddata[[#This Row],[Region]]="West","William")</f>
        <v>Chris</v>
      </c>
    </row>
    <row r="268" spans="1:26" x14ac:dyDescent="0.3">
      <c r="A268">
        <v>3230</v>
      </c>
      <c r="B268" t="s">
        <v>702</v>
      </c>
      <c r="C268" t="s">
        <v>72</v>
      </c>
      <c r="D268">
        <v>0</v>
      </c>
      <c r="E268">
        <v>15.98</v>
      </c>
      <c r="F268">
        <v>8.99</v>
      </c>
      <c r="G268" t="s">
        <v>40</v>
      </c>
      <c r="H268" t="s">
        <v>29</v>
      </c>
      <c r="I268" t="s">
        <v>42</v>
      </c>
      <c r="J268" t="s">
        <v>43</v>
      </c>
      <c r="K268" t="s">
        <v>44</v>
      </c>
      <c r="L268" t="s">
        <v>703</v>
      </c>
      <c r="M268">
        <v>0.64</v>
      </c>
      <c r="N268" t="s">
        <v>34</v>
      </c>
      <c r="O268" t="s">
        <v>54</v>
      </c>
      <c r="P268" t="s">
        <v>359</v>
      </c>
      <c r="Q268" t="s">
        <v>704</v>
      </c>
      <c r="R268">
        <v>53186</v>
      </c>
      <c r="S268" s="1">
        <v>42025</v>
      </c>
      <c r="T268" s="1">
        <v>42027</v>
      </c>
      <c r="U268">
        <v>-135.46</v>
      </c>
      <c r="V268">
        <v>9</v>
      </c>
      <c r="W268">
        <v>152.18</v>
      </c>
      <c r="X268">
        <v>87435</v>
      </c>
      <c r="Y268">
        <f>cleaneddata[[#This Row],[Unit Price]]-cleaneddata[[#This Row],[Discount]]</f>
        <v>15.98</v>
      </c>
      <c r="Z268" t="str">
        <f>_xlfn.IFS(cleaneddata[[#This Row],[Region]]="Central","Chris",cleaneddata[[#This Row],[Region]]="East","Erin",cleaneddata[[#This Row],[Region]]="South","Sam",cleaneddata[[#This Row],[Region]]="West","William")</f>
        <v>Chris</v>
      </c>
    </row>
    <row r="269" spans="1:26" x14ac:dyDescent="0.3">
      <c r="A269">
        <v>151</v>
      </c>
      <c r="B269" t="s">
        <v>705</v>
      </c>
      <c r="C269" t="s">
        <v>27</v>
      </c>
      <c r="D269">
        <v>0.09</v>
      </c>
      <c r="E269">
        <v>32.979999999999997</v>
      </c>
      <c r="F269">
        <v>5.5</v>
      </c>
      <c r="G269" t="s">
        <v>40</v>
      </c>
      <c r="H269" t="s">
        <v>73</v>
      </c>
      <c r="I269" t="s">
        <v>42</v>
      </c>
      <c r="J269" t="s">
        <v>43</v>
      </c>
      <c r="K269" t="s">
        <v>75</v>
      </c>
      <c r="L269" t="s">
        <v>706</v>
      </c>
      <c r="M269">
        <v>0.75</v>
      </c>
      <c r="N269" t="s">
        <v>34</v>
      </c>
      <c r="O269" t="s">
        <v>35</v>
      </c>
      <c r="P269" t="s">
        <v>402</v>
      </c>
      <c r="Q269" t="s">
        <v>707</v>
      </c>
      <c r="R269">
        <v>37664</v>
      </c>
      <c r="S269" s="1">
        <v>42026</v>
      </c>
      <c r="T269" s="1">
        <v>42027</v>
      </c>
      <c r="U269">
        <v>-20.257999999999999</v>
      </c>
      <c r="V269">
        <v>2</v>
      </c>
      <c r="W269">
        <v>62.46</v>
      </c>
      <c r="X269">
        <v>89521</v>
      </c>
      <c r="Y269">
        <f>cleaneddata[[#This Row],[Unit Price]]-cleaneddata[[#This Row],[Discount]]</f>
        <v>32.889999999999993</v>
      </c>
      <c r="Z269" t="str">
        <f>_xlfn.IFS(cleaneddata[[#This Row],[Region]]="Central","Chris",cleaneddata[[#This Row],[Region]]="East","Erin",cleaneddata[[#This Row],[Region]]="South","Sam",cleaneddata[[#This Row],[Region]]="West","William")</f>
        <v>Sam</v>
      </c>
    </row>
    <row r="270" spans="1:26" x14ac:dyDescent="0.3">
      <c r="A270">
        <v>1438</v>
      </c>
      <c r="B270" t="s">
        <v>708</v>
      </c>
      <c r="C270" t="s">
        <v>27</v>
      </c>
      <c r="D270">
        <v>0.01</v>
      </c>
      <c r="E270">
        <v>80.98</v>
      </c>
      <c r="F270">
        <v>35</v>
      </c>
      <c r="G270" t="s">
        <v>40</v>
      </c>
      <c r="H270" t="s">
        <v>96</v>
      </c>
      <c r="I270" t="s">
        <v>50</v>
      </c>
      <c r="J270" t="s">
        <v>80</v>
      </c>
      <c r="K270" t="s">
        <v>66</v>
      </c>
      <c r="L270" t="s">
        <v>709</v>
      </c>
      <c r="M270">
        <v>0.83</v>
      </c>
      <c r="N270" t="s">
        <v>34</v>
      </c>
      <c r="O270" t="s">
        <v>113</v>
      </c>
      <c r="P270" t="s">
        <v>319</v>
      </c>
      <c r="Q270" t="s">
        <v>710</v>
      </c>
      <c r="R270">
        <v>44035</v>
      </c>
      <c r="S270" s="1">
        <v>42026</v>
      </c>
      <c r="T270" s="1">
        <v>42028</v>
      </c>
      <c r="U270">
        <v>-409.37360000000001</v>
      </c>
      <c r="V270">
        <v>3</v>
      </c>
      <c r="W270">
        <v>267.83</v>
      </c>
      <c r="X270">
        <v>90120</v>
      </c>
      <c r="Y270">
        <f>cleaneddata[[#This Row],[Unit Price]]-cleaneddata[[#This Row],[Discount]]</f>
        <v>80.97</v>
      </c>
      <c r="Z270" t="str">
        <f>_xlfn.IFS(cleaneddata[[#This Row],[Region]]="Central","Chris",cleaneddata[[#This Row],[Region]]="East","Erin",cleaneddata[[#This Row],[Region]]="South","Sam",cleaneddata[[#This Row],[Region]]="West","William")</f>
        <v>Erin</v>
      </c>
    </row>
    <row r="271" spans="1:26" x14ac:dyDescent="0.3">
      <c r="A271">
        <v>1959</v>
      </c>
      <c r="B271" t="s">
        <v>711</v>
      </c>
      <c r="C271" t="s">
        <v>27</v>
      </c>
      <c r="D271">
        <v>0</v>
      </c>
      <c r="E271">
        <v>20.28</v>
      </c>
      <c r="F271">
        <v>14.39</v>
      </c>
      <c r="G271" t="s">
        <v>40</v>
      </c>
      <c r="H271" t="s">
        <v>96</v>
      </c>
      <c r="I271" t="s">
        <v>30</v>
      </c>
      <c r="J271" t="s">
        <v>128</v>
      </c>
      <c r="K271" t="s">
        <v>75</v>
      </c>
      <c r="L271" t="s">
        <v>712</v>
      </c>
      <c r="M271">
        <v>0.47</v>
      </c>
      <c r="N271" t="s">
        <v>34</v>
      </c>
      <c r="O271" t="s">
        <v>35</v>
      </c>
      <c r="P271" t="s">
        <v>125</v>
      </c>
      <c r="Q271" t="s">
        <v>130</v>
      </c>
      <c r="R271">
        <v>33916</v>
      </c>
      <c r="S271" s="1">
        <v>42026</v>
      </c>
      <c r="T271" s="1">
        <v>42026</v>
      </c>
      <c r="U271">
        <v>-66.247299999999996</v>
      </c>
      <c r="V271">
        <v>9</v>
      </c>
      <c r="W271">
        <v>206.04</v>
      </c>
      <c r="X271">
        <v>28225</v>
      </c>
      <c r="Y271">
        <f>cleaneddata[[#This Row],[Unit Price]]-cleaneddata[[#This Row],[Discount]]</f>
        <v>20.28</v>
      </c>
      <c r="Z271" t="str">
        <f>_xlfn.IFS(cleaneddata[[#This Row],[Region]]="Central","Chris",cleaneddata[[#This Row],[Region]]="East","Erin",cleaneddata[[#This Row],[Region]]="South","Sam",cleaneddata[[#This Row],[Region]]="West","William")</f>
        <v>Sam</v>
      </c>
    </row>
    <row r="272" spans="1:26" x14ac:dyDescent="0.3">
      <c r="A272">
        <v>1764</v>
      </c>
      <c r="B272" t="s">
        <v>713</v>
      </c>
      <c r="C272" t="s">
        <v>39</v>
      </c>
      <c r="D272">
        <v>0</v>
      </c>
      <c r="E272">
        <v>115.99</v>
      </c>
      <c r="F272">
        <v>5.92</v>
      </c>
      <c r="G272" t="s">
        <v>40</v>
      </c>
      <c r="H272" t="s">
        <v>41</v>
      </c>
      <c r="I272" t="s">
        <v>42</v>
      </c>
      <c r="J272" t="s">
        <v>137</v>
      </c>
      <c r="K272" t="s">
        <v>75</v>
      </c>
      <c r="L272" t="s">
        <v>714</v>
      </c>
      <c r="M272">
        <v>0.57999999999999996</v>
      </c>
      <c r="N272" t="s">
        <v>34</v>
      </c>
      <c r="O272" t="s">
        <v>35</v>
      </c>
      <c r="P272" t="s">
        <v>125</v>
      </c>
      <c r="Q272" t="s">
        <v>715</v>
      </c>
      <c r="R272">
        <v>34698</v>
      </c>
      <c r="S272" s="1">
        <v>42026</v>
      </c>
      <c r="T272" s="1">
        <v>42026</v>
      </c>
      <c r="U272">
        <v>-16.771999999999998</v>
      </c>
      <c r="V272">
        <v>11</v>
      </c>
      <c r="W272">
        <v>1160.42</v>
      </c>
      <c r="X272">
        <v>89775</v>
      </c>
      <c r="Y272">
        <f>cleaneddata[[#This Row],[Unit Price]]-cleaneddata[[#This Row],[Discount]]</f>
        <v>115.99</v>
      </c>
      <c r="Z272" t="str">
        <f>_xlfn.IFS(cleaneddata[[#This Row],[Region]]="Central","Chris",cleaneddata[[#This Row],[Region]]="East","Erin",cleaneddata[[#This Row],[Region]]="South","Sam",cleaneddata[[#This Row],[Region]]="West","William")</f>
        <v>Sam</v>
      </c>
    </row>
    <row r="273" spans="1:26" x14ac:dyDescent="0.3">
      <c r="A273">
        <v>2456</v>
      </c>
      <c r="B273" t="s">
        <v>716</v>
      </c>
      <c r="C273" t="s">
        <v>39</v>
      </c>
      <c r="D273">
        <v>7.0000000000000007E-2</v>
      </c>
      <c r="E273">
        <v>179.99</v>
      </c>
      <c r="F273">
        <v>19.989999999999998</v>
      </c>
      <c r="G273" t="s">
        <v>40</v>
      </c>
      <c r="H273" t="s">
        <v>73</v>
      </c>
      <c r="I273" t="s">
        <v>42</v>
      </c>
      <c r="J273" t="s">
        <v>43</v>
      </c>
      <c r="K273" t="s">
        <v>75</v>
      </c>
      <c r="L273" t="s">
        <v>717</v>
      </c>
      <c r="M273">
        <v>0.48</v>
      </c>
      <c r="N273" t="s">
        <v>34</v>
      </c>
      <c r="O273" t="s">
        <v>35</v>
      </c>
      <c r="P273" t="s">
        <v>166</v>
      </c>
      <c r="Q273" t="s">
        <v>718</v>
      </c>
      <c r="R273">
        <v>36608</v>
      </c>
      <c r="S273" s="1">
        <v>42026</v>
      </c>
      <c r="T273" s="1">
        <v>42027</v>
      </c>
      <c r="U273">
        <v>733.28219999999999</v>
      </c>
      <c r="V273">
        <v>7</v>
      </c>
      <c r="W273">
        <v>1188.6300000000001</v>
      </c>
      <c r="X273">
        <v>89218</v>
      </c>
      <c r="Y273">
        <f>cleaneddata[[#This Row],[Unit Price]]-cleaneddata[[#This Row],[Discount]]</f>
        <v>179.92000000000002</v>
      </c>
      <c r="Z273" t="str">
        <f>_xlfn.IFS(cleaneddata[[#This Row],[Region]]="Central","Chris",cleaneddata[[#This Row],[Region]]="East","Erin",cleaneddata[[#This Row],[Region]]="South","Sam",cleaneddata[[#This Row],[Region]]="West","William")</f>
        <v>Sam</v>
      </c>
    </row>
    <row r="274" spans="1:26" x14ac:dyDescent="0.3">
      <c r="A274">
        <v>2456</v>
      </c>
      <c r="B274" t="s">
        <v>716</v>
      </c>
      <c r="C274" t="s">
        <v>39</v>
      </c>
      <c r="D274">
        <v>0.02</v>
      </c>
      <c r="E274">
        <v>92.23</v>
      </c>
      <c r="F274">
        <v>39.61</v>
      </c>
      <c r="G274" t="s">
        <v>89</v>
      </c>
      <c r="H274" t="s">
        <v>73</v>
      </c>
      <c r="I274" t="s">
        <v>30</v>
      </c>
      <c r="J274" t="s">
        <v>128</v>
      </c>
      <c r="K274" t="s">
        <v>146</v>
      </c>
      <c r="L274" t="s">
        <v>719</v>
      </c>
      <c r="M274">
        <v>0.67</v>
      </c>
      <c r="N274" t="s">
        <v>34</v>
      </c>
      <c r="O274" t="s">
        <v>35</v>
      </c>
      <c r="P274" t="s">
        <v>166</v>
      </c>
      <c r="Q274" t="s">
        <v>718</v>
      </c>
      <c r="R274">
        <v>36608</v>
      </c>
      <c r="S274" s="1">
        <v>42026</v>
      </c>
      <c r="T274" s="1">
        <v>42027</v>
      </c>
      <c r="U274">
        <v>-905.99040000000002</v>
      </c>
      <c r="V274">
        <v>11</v>
      </c>
      <c r="W274">
        <v>1009.93</v>
      </c>
      <c r="X274">
        <v>89218</v>
      </c>
      <c r="Y274">
        <f>cleaneddata[[#This Row],[Unit Price]]-cleaneddata[[#This Row],[Discount]]</f>
        <v>92.210000000000008</v>
      </c>
      <c r="Z274" t="str">
        <f>_xlfn.IFS(cleaneddata[[#This Row],[Region]]="Central","Chris",cleaneddata[[#This Row],[Region]]="East","Erin",cleaneddata[[#This Row],[Region]]="South","Sam",cleaneddata[[#This Row],[Region]]="West","William")</f>
        <v>Sam</v>
      </c>
    </row>
    <row r="275" spans="1:26" x14ac:dyDescent="0.3">
      <c r="A275">
        <v>2457</v>
      </c>
      <c r="B275" t="s">
        <v>720</v>
      </c>
      <c r="C275" t="s">
        <v>39</v>
      </c>
      <c r="D275">
        <v>0.02</v>
      </c>
      <c r="E275">
        <v>15.22</v>
      </c>
      <c r="F275">
        <v>9.73</v>
      </c>
      <c r="G275" t="s">
        <v>40</v>
      </c>
      <c r="H275" t="s">
        <v>73</v>
      </c>
      <c r="I275" t="s">
        <v>50</v>
      </c>
      <c r="J275" t="s">
        <v>74</v>
      </c>
      <c r="K275" t="s">
        <v>75</v>
      </c>
      <c r="L275" t="s">
        <v>721</v>
      </c>
      <c r="M275">
        <v>0.36</v>
      </c>
      <c r="N275" t="s">
        <v>34</v>
      </c>
      <c r="O275" t="s">
        <v>54</v>
      </c>
      <c r="P275" t="s">
        <v>86</v>
      </c>
      <c r="Q275" t="s">
        <v>722</v>
      </c>
      <c r="R275">
        <v>55014</v>
      </c>
      <c r="S275" s="1">
        <v>42026</v>
      </c>
      <c r="T275" s="1">
        <v>42026</v>
      </c>
      <c r="U275">
        <v>-21.63242</v>
      </c>
      <c r="V275">
        <v>9</v>
      </c>
      <c r="W275">
        <v>140.69999999999999</v>
      </c>
      <c r="X275">
        <v>89218</v>
      </c>
      <c r="Y275">
        <f>cleaneddata[[#This Row],[Unit Price]]-cleaneddata[[#This Row],[Discount]]</f>
        <v>15.200000000000001</v>
      </c>
      <c r="Z275" t="str">
        <f>_xlfn.IFS(cleaneddata[[#This Row],[Region]]="Central","Chris",cleaneddata[[#This Row],[Region]]="East","Erin",cleaneddata[[#This Row],[Region]]="South","Sam",cleaneddata[[#This Row],[Region]]="West","William")</f>
        <v>Chris</v>
      </c>
    </row>
    <row r="276" spans="1:26" x14ac:dyDescent="0.3">
      <c r="A276">
        <v>2209</v>
      </c>
      <c r="B276" t="s">
        <v>723</v>
      </c>
      <c r="C276" t="s">
        <v>49</v>
      </c>
      <c r="D276">
        <v>0.06</v>
      </c>
      <c r="E276">
        <v>6.98</v>
      </c>
      <c r="F276">
        <v>1.6</v>
      </c>
      <c r="G276" t="s">
        <v>40</v>
      </c>
      <c r="H276" t="s">
        <v>73</v>
      </c>
      <c r="I276" t="s">
        <v>50</v>
      </c>
      <c r="J276" t="s">
        <v>90</v>
      </c>
      <c r="K276" t="s">
        <v>52</v>
      </c>
      <c r="L276" t="s">
        <v>724</v>
      </c>
      <c r="M276">
        <v>0.38</v>
      </c>
      <c r="N276" t="s">
        <v>34</v>
      </c>
      <c r="O276" t="s">
        <v>35</v>
      </c>
      <c r="P276" t="s">
        <v>77</v>
      </c>
      <c r="Q276" t="s">
        <v>462</v>
      </c>
      <c r="R276">
        <v>30337</v>
      </c>
      <c r="S276" s="1">
        <v>42026</v>
      </c>
      <c r="T276" s="1">
        <v>42033</v>
      </c>
      <c r="U276">
        <v>-98.055999999999997</v>
      </c>
      <c r="V276">
        <v>12</v>
      </c>
      <c r="W276">
        <v>83.93</v>
      </c>
      <c r="X276">
        <v>88030</v>
      </c>
      <c r="Y276">
        <f>cleaneddata[[#This Row],[Unit Price]]-cleaneddata[[#This Row],[Discount]]</f>
        <v>6.9200000000000008</v>
      </c>
      <c r="Z276" t="str">
        <f>_xlfn.IFS(cleaneddata[[#This Row],[Region]]="Central","Chris",cleaneddata[[#This Row],[Region]]="East","Erin",cleaneddata[[#This Row],[Region]]="South","Sam",cleaneddata[[#This Row],[Region]]="West","William")</f>
        <v>Sam</v>
      </c>
    </row>
    <row r="277" spans="1:26" x14ac:dyDescent="0.3">
      <c r="A277">
        <v>2896</v>
      </c>
      <c r="B277" t="s">
        <v>725</v>
      </c>
      <c r="C277" t="s">
        <v>49</v>
      </c>
      <c r="D277">
        <v>0.02</v>
      </c>
      <c r="E277">
        <v>880.98</v>
      </c>
      <c r="F277">
        <v>44.55</v>
      </c>
      <c r="G277" t="s">
        <v>28</v>
      </c>
      <c r="H277" t="s">
        <v>73</v>
      </c>
      <c r="I277" t="s">
        <v>30</v>
      </c>
      <c r="J277" t="s">
        <v>119</v>
      </c>
      <c r="K277" t="s">
        <v>32</v>
      </c>
      <c r="L277" t="s">
        <v>240</v>
      </c>
      <c r="M277">
        <v>0.62</v>
      </c>
      <c r="N277" t="s">
        <v>34</v>
      </c>
      <c r="O277" t="s">
        <v>54</v>
      </c>
      <c r="P277" t="s">
        <v>86</v>
      </c>
      <c r="Q277" t="s">
        <v>726</v>
      </c>
      <c r="R277">
        <v>56001</v>
      </c>
      <c r="S277" s="1">
        <v>42026</v>
      </c>
      <c r="T277" s="1">
        <v>42030</v>
      </c>
      <c r="U277">
        <v>4861.0637999999999</v>
      </c>
      <c r="V277">
        <v>8</v>
      </c>
      <c r="W277">
        <v>7045.02</v>
      </c>
      <c r="X277">
        <v>86925</v>
      </c>
      <c r="Y277">
        <f>cleaneddata[[#This Row],[Unit Price]]-cleaneddata[[#This Row],[Discount]]</f>
        <v>880.96</v>
      </c>
      <c r="Z277" t="str">
        <f>_xlfn.IFS(cleaneddata[[#This Row],[Region]]="Central","Chris",cleaneddata[[#This Row],[Region]]="East","Erin",cleaneddata[[#This Row],[Region]]="South","Sam",cleaneddata[[#This Row],[Region]]="West","William")</f>
        <v>Chris</v>
      </c>
    </row>
    <row r="278" spans="1:26" x14ac:dyDescent="0.3">
      <c r="A278">
        <v>2422</v>
      </c>
      <c r="B278" t="s">
        <v>727</v>
      </c>
      <c r="C278" t="s">
        <v>118</v>
      </c>
      <c r="D278">
        <v>0.09</v>
      </c>
      <c r="E278">
        <v>3.89</v>
      </c>
      <c r="F278">
        <v>7.01</v>
      </c>
      <c r="G278" t="s">
        <v>89</v>
      </c>
      <c r="H278" t="s">
        <v>73</v>
      </c>
      <c r="I278" t="s">
        <v>50</v>
      </c>
      <c r="J278" t="s">
        <v>74</v>
      </c>
      <c r="K278" t="s">
        <v>75</v>
      </c>
      <c r="L278" t="s">
        <v>728</v>
      </c>
      <c r="M278">
        <v>0.37</v>
      </c>
      <c r="N278" t="s">
        <v>34</v>
      </c>
      <c r="O278" t="s">
        <v>54</v>
      </c>
      <c r="P278" t="s">
        <v>189</v>
      </c>
      <c r="Q278" t="s">
        <v>729</v>
      </c>
      <c r="R278">
        <v>77340</v>
      </c>
      <c r="S278" s="1">
        <v>42026</v>
      </c>
      <c r="T278" s="1">
        <v>42028</v>
      </c>
      <c r="U278">
        <v>-154.30699999999999</v>
      </c>
      <c r="V278">
        <v>10</v>
      </c>
      <c r="W278">
        <v>42.56</v>
      </c>
      <c r="X278">
        <v>89055</v>
      </c>
      <c r="Y278">
        <f>cleaneddata[[#This Row],[Unit Price]]-cleaneddata[[#This Row],[Discount]]</f>
        <v>3.8000000000000003</v>
      </c>
      <c r="Z278" t="str">
        <f>_xlfn.IFS(cleaneddata[[#This Row],[Region]]="Central","Chris",cleaneddata[[#This Row],[Region]]="East","Erin",cleaneddata[[#This Row],[Region]]="South","Sam",cleaneddata[[#This Row],[Region]]="West","William")</f>
        <v>Chris</v>
      </c>
    </row>
    <row r="279" spans="1:26" x14ac:dyDescent="0.3">
      <c r="A279">
        <v>2873</v>
      </c>
      <c r="B279" t="s">
        <v>730</v>
      </c>
      <c r="C279" t="s">
        <v>118</v>
      </c>
      <c r="D279">
        <v>7.0000000000000007E-2</v>
      </c>
      <c r="E279">
        <v>2.89</v>
      </c>
      <c r="F279">
        <v>0.5</v>
      </c>
      <c r="G279" t="s">
        <v>40</v>
      </c>
      <c r="H279" t="s">
        <v>29</v>
      </c>
      <c r="I279" t="s">
        <v>50</v>
      </c>
      <c r="J279" t="s">
        <v>154</v>
      </c>
      <c r="K279" t="s">
        <v>75</v>
      </c>
      <c r="L279" t="s">
        <v>731</v>
      </c>
      <c r="M279">
        <v>0.38</v>
      </c>
      <c r="N279" t="s">
        <v>34</v>
      </c>
      <c r="O279" t="s">
        <v>35</v>
      </c>
      <c r="P279" t="s">
        <v>125</v>
      </c>
      <c r="Q279" t="s">
        <v>732</v>
      </c>
      <c r="R279">
        <v>33012</v>
      </c>
      <c r="S279" s="1">
        <v>42026</v>
      </c>
      <c r="T279" s="1">
        <v>42028</v>
      </c>
      <c r="U279">
        <v>441.59399999999999</v>
      </c>
      <c r="V279">
        <v>12</v>
      </c>
      <c r="W279">
        <v>33.020000000000003</v>
      </c>
      <c r="X279">
        <v>89872</v>
      </c>
      <c r="Y279">
        <f>cleaneddata[[#This Row],[Unit Price]]-cleaneddata[[#This Row],[Discount]]</f>
        <v>2.8200000000000003</v>
      </c>
      <c r="Z279" t="str">
        <f>_xlfn.IFS(cleaneddata[[#This Row],[Region]]="Central","Chris",cleaneddata[[#This Row],[Region]]="East","Erin",cleaneddata[[#This Row],[Region]]="South","Sam",cleaneddata[[#This Row],[Region]]="West","William")</f>
        <v>Sam</v>
      </c>
    </row>
    <row r="280" spans="1:26" x14ac:dyDescent="0.3">
      <c r="A280">
        <v>2873</v>
      </c>
      <c r="B280" t="s">
        <v>730</v>
      </c>
      <c r="C280" t="s">
        <v>118</v>
      </c>
      <c r="D280">
        <v>0</v>
      </c>
      <c r="E280">
        <v>217.85</v>
      </c>
      <c r="F280">
        <v>29.1</v>
      </c>
      <c r="G280" t="s">
        <v>28</v>
      </c>
      <c r="H280" t="s">
        <v>29</v>
      </c>
      <c r="I280" t="s">
        <v>30</v>
      </c>
      <c r="J280" t="s">
        <v>31</v>
      </c>
      <c r="K280" t="s">
        <v>32</v>
      </c>
      <c r="L280" t="s">
        <v>733</v>
      </c>
      <c r="M280">
        <v>0.68</v>
      </c>
      <c r="N280" t="s">
        <v>34</v>
      </c>
      <c r="O280" t="s">
        <v>35</v>
      </c>
      <c r="P280" t="s">
        <v>125</v>
      </c>
      <c r="Q280" t="s">
        <v>732</v>
      </c>
      <c r="R280">
        <v>33012</v>
      </c>
      <c r="S280" s="1">
        <v>42026</v>
      </c>
      <c r="T280" s="1">
        <v>42027</v>
      </c>
      <c r="U280">
        <v>394.17</v>
      </c>
      <c r="V280">
        <v>10</v>
      </c>
      <c r="W280">
        <v>2273.1</v>
      </c>
      <c r="X280">
        <v>89872</v>
      </c>
      <c r="Y280">
        <f>cleaneddata[[#This Row],[Unit Price]]-cleaneddata[[#This Row],[Discount]]</f>
        <v>217.85</v>
      </c>
      <c r="Z280" t="str">
        <f>_xlfn.IFS(cleaneddata[[#This Row],[Region]]="Central","Chris",cleaneddata[[#This Row],[Region]]="East","Erin",cleaneddata[[#This Row],[Region]]="South","Sam",cleaneddata[[#This Row],[Region]]="West","William")</f>
        <v>Sam</v>
      </c>
    </row>
    <row r="281" spans="1:26" x14ac:dyDescent="0.3">
      <c r="A281">
        <v>3350</v>
      </c>
      <c r="B281" t="s">
        <v>734</v>
      </c>
      <c r="C281" t="s">
        <v>118</v>
      </c>
      <c r="D281">
        <v>0.01</v>
      </c>
      <c r="E281">
        <v>73.98</v>
      </c>
      <c r="F281">
        <v>12.14</v>
      </c>
      <c r="G281" t="s">
        <v>40</v>
      </c>
      <c r="H281" t="s">
        <v>29</v>
      </c>
      <c r="I281" t="s">
        <v>42</v>
      </c>
      <c r="J281" t="s">
        <v>43</v>
      </c>
      <c r="K281" t="s">
        <v>75</v>
      </c>
      <c r="L281" t="s">
        <v>735</v>
      </c>
      <c r="M281">
        <v>0.67</v>
      </c>
      <c r="N281" t="s">
        <v>34</v>
      </c>
      <c r="O281" t="s">
        <v>61</v>
      </c>
      <c r="P281" t="s">
        <v>68</v>
      </c>
      <c r="Q281" t="s">
        <v>736</v>
      </c>
      <c r="R281">
        <v>98444</v>
      </c>
      <c r="S281" s="1">
        <v>42027</v>
      </c>
      <c r="T281" s="1">
        <v>42029</v>
      </c>
      <c r="U281">
        <v>-29.0656</v>
      </c>
      <c r="V281">
        <v>5</v>
      </c>
      <c r="W281">
        <v>384.22</v>
      </c>
      <c r="X281">
        <v>91296</v>
      </c>
      <c r="Y281">
        <f>cleaneddata[[#This Row],[Unit Price]]-cleaneddata[[#This Row],[Discount]]</f>
        <v>73.97</v>
      </c>
      <c r="Z281" t="str">
        <f>_xlfn.IFS(cleaneddata[[#This Row],[Region]]="Central","Chris",cleaneddata[[#This Row],[Region]]="East","Erin",cleaneddata[[#This Row],[Region]]="South","Sam",cleaneddata[[#This Row],[Region]]="West","William")</f>
        <v>William</v>
      </c>
    </row>
    <row r="282" spans="1:26" x14ac:dyDescent="0.3">
      <c r="A282">
        <v>1692</v>
      </c>
      <c r="B282" t="s">
        <v>737</v>
      </c>
      <c r="C282" t="s">
        <v>72</v>
      </c>
      <c r="D282">
        <v>0</v>
      </c>
      <c r="E282">
        <v>6.84</v>
      </c>
      <c r="F282">
        <v>8.3699999999999992</v>
      </c>
      <c r="G282" t="s">
        <v>40</v>
      </c>
      <c r="H282" t="s">
        <v>41</v>
      </c>
      <c r="I282" t="s">
        <v>50</v>
      </c>
      <c r="J282" t="s">
        <v>570</v>
      </c>
      <c r="K282" t="s">
        <v>44</v>
      </c>
      <c r="L282" t="s">
        <v>738</v>
      </c>
      <c r="M282">
        <v>0.57999999999999996</v>
      </c>
      <c r="N282" t="s">
        <v>34</v>
      </c>
      <c r="O282" t="s">
        <v>54</v>
      </c>
      <c r="P282" t="s">
        <v>539</v>
      </c>
      <c r="Q282" t="s">
        <v>739</v>
      </c>
      <c r="R282">
        <v>67114</v>
      </c>
      <c r="S282" s="1">
        <v>42027</v>
      </c>
      <c r="T282" s="1">
        <v>42028</v>
      </c>
      <c r="U282">
        <v>-123.1816</v>
      </c>
      <c r="V282">
        <v>5</v>
      </c>
      <c r="W282">
        <v>37.89</v>
      </c>
      <c r="X282">
        <v>90189</v>
      </c>
      <c r="Y282">
        <f>cleaneddata[[#This Row],[Unit Price]]-cleaneddata[[#This Row],[Discount]]</f>
        <v>6.84</v>
      </c>
      <c r="Z282" t="str">
        <f>_xlfn.IFS(cleaneddata[[#This Row],[Region]]="Central","Chris",cleaneddata[[#This Row],[Region]]="East","Erin",cleaneddata[[#This Row],[Region]]="South","Sam",cleaneddata[[#This Row],[Region]]="West","William")</f>
        <v>Chris</v>
      </c>
    </row>
    <row r="283" spans="1:26" x14ac:dyDescent="0.3">
      <c r="A283">
        <v>1693</v>
      </c>
      <c r="B283" t="s">
        <v>740</v>
      </c>
      <c r="C283" t="s">
        <v>72</v>
      </c>
      <c r="D283">
        <v>7.0000000000000007E-2</v>
      </c>
      <c r="E283">
        <v>30.98</v>
      </c>
      <c r="F283">
        <v>5.76</v>
      </c>
      <c r="G283" t="s">
        <v>40</v>
      </c>
      <c r="H283" t="s">
        <v>41</v>
      </c>
      <c r="I283" t="s">
        <v>50</v>
      </c>
      <c r="J283" t="s">
        <v>90</v>
      </c>
      <c r="K283" t="s">
        <v>75</v>
      </c>
      <c r="L283" t="s">
        <v>741</v>
      </c>
      <c r="M283">
        <v>0.4</v>
      </c>
      <c r="N283" t="s">
        <v>34</v>
      </c>
      <c r="O283" t="s">
        <v>35</v>
      </c>
      <c r="P283" t="s">
        <v>244</v>
      </c>
      <c r="Q283" t="s">
        <v>742</v>
      </c>
      <c r="R283">
        <v>20190</v>
      </c>
      <c r="S283" s="1">
        <v>42027</v>
      </c>
      <c r="T283" s="1">
        <v>42029</v>
      </c>
      <c r="U283">
        <v>-28.797999999999998</v>
      </c>
      <c r="V283">
        <v>11</v>
      </c>
      <c r="W283">
        <v>343.79</v>
      </c>
      <c r="X283">
        <v>90189</v>
      </c>
      <c r="Y283">
        <f>cleaneddata[[#This Row],[Unit Price]]-cleaneddata[[#This Row],[Discount]]</f>
        <v>30.91</v>
      </c>
      <c r="Z283" t="str">
        <f>_xlfn.IFS(cleaneddata[[#This Row],[Region]]="Central","Chris",cleaneddata[[#This Row],[Region]]="East","Erin",cleaneddata[[#This Row],[Region]]="South","Sam",cleaneddata[[#This Row],[Region]]="West","William")</f>
        <v>Sam</v>
      </c>
    </row>
    <row r="284" spans="1:26" x14ac:dyDescent="0.3">
      <c r="A284">
        <v>604</v>
      </c>
      <c r="B284" t="s">
        <v>743</v>
      </c>
      <c r="C284" t="s">
        <v>27</v>
      </c>
      <c r="D284">
        <v>0.03</v>
      </c>
      <c r="E284">
        <v>1.88</v>
      </c>
      <c r="F284">
        <v>1.49</v>
      </c>
      <c r="G284" t="s">
        <v>40</v>
      </c>
      <c r="H284" t="s">
        <v>73</v>
      </c>
      <c r="I284" t="s">
        <v>50</v>
      </c>
      <c r="J284" t="s">
        <v>74</v>
      </c>
      <c r="K284" t="s">
        <v>75</v>
      </c>
      <c r="L284" t="s">
        <v>615</v>
      </c>
      <c r="M284">
        <v>0.37</v>
      </c>
      <c r="N284" t="s">
        <v>34</v>
      </c>
      <c r="O284" t="s">
        <v>61</v>
      </c>
      <c r="P284" t="s">
        <v>92</v>
      </c>
      <c r="Q284" t="s">
        <v>102</v>
      </c>
      <c r="R284">
        <v>90045</v>
      </c>
      <c r="S284" s="1">
        <v>42028</v>
      </c>
      <c r="T284" s="1">
        <v>42029</v>
      </c>
      <c r="U284">
        <v>-15.099500000000001</v>
      </c>
      <c r="V284">
        <v>52</v>
      </c>
      <c r="W284">
        <v>102.32</v>
      </c>
      <c r="X284">
        <v>34882</v>
      </c>
      <c r="Y284">
        <f>cleaneddata[[#This Row],[Unit Price]]-cleaneddata[[#This Row],[Discount]]</f>
        <v>1.8499999999999999</v>
      </c>
      <c r="Z284" t="str">
        <f>_xlfn.IFS(cleaneddata[[#This Row],[Region]]="Central","Chris",cleaneddata[[#This Row],[Region]]="East","Erin",cleaneddata[[#This Row],[Region]]="South","Sam",cleaneddata[[#This Row],[Region]]="West","William")</f>
        <v>William</v>
      </c>
    </row>
    <row r="285" spans="1:26" x14ac:dyDescent="0.3">
      <c r="A285">
        <v>830</v>
      </c>
      <c r="B285" t="s">
        <v>744</v>
      </c>
      <c r="C285" t="s">
        <v>39</v>
      </c>
      <c r="D285">
        <v>0.01</v>
      </c>
      <c r="E285">
        <v>14.42</v>
      </c>
      <c r="F285">
        <v>6.75</v>
      </c>
      <c r="G285" t="s">
        <v>40</v>
      </c>
      <c r="H285" t="s">
        <v>96</v>
      </c>
      <c r="I285" t="s">
        <v>50</v>
      </c>
      <c r="J285" t="s">
        <v>97</v>
      </c>
      <c r="K285" t="s">
        <v>146</v>
      </c>
      <c r="L285" t="s">
        <v>411</v>
      </c>
      <c r="M285">
        <v>0.52</v>
      </c>
      <c r="N285" t="s">
        <v>34</v>
      </c>
      <c r="O285" t="s">
        <v>61</v>
      </c>
      <c r="P285" t="s">
        <v>62</v>
      </c>
      <c r="Q285" t="s">
        <v>745</v>
      </c>
      <c r="R285">
        <v>80033</v>
      </c>
      <c r="S285" s="1">
        <v>42028</v>
      </c>
      <c r="T285" s="1">
        <v>42028</v>
      </c>
      <c r="U285">
        <v>-13.826000000000001</v>
      </c>
      <c r="V285">
        <v>6</v>
      </c>
      <c r="W285">
        <v>89.91</v>
      </c>
      <c r="X285">
        <v>90270</v>
      </c>
      <c r="Y285">
        <f>cleaneddata[[#This Row],[Unit Price]]-cleaneddata[[#This Row],[Discount]]</f>
        <v>14.41</v>
      </c>
      <c r="Z285" t="str">
        <f>_xlfn.IFS(cleaneddata[[#This Row],[Region]]="Central","Chris",cleaneddata[[#This Row],[Region]]="East","Erin",cleaneddata[[#This Row],[Region]]="South","Sam",cleaneddata[[#This Row],[Region]]="West","William")</f>
        <v>William</v>
      </c>
    </row>
    <row r="286" spans="1:26" x14ac:dyDescent="0.3">
      <c r="A286">
        <v>997</v>
      </c>
      <c r="B286" t="s">
        <v>746</v>
      </c>
      <c r="C286" t="s">
        <v>49</v>
      </c>
      <c r="D286">
        <v>0.08</v>
      </c>
      <c r="E286">
        <v>67.84</v>
      </c>
      <c r="F286">
        <v>0.99</v>
      </c>
      <c r="G286" t="s">
        <v>40</v>
      </c>
      <c r="H286" t="s">
        <v>29</v>
      </c>
      <c r="I286" t="s">
        <v>50</v>
      </c>
      <c r="J286" t="s">
        <v>97</v>
      </c>
      <c r="K286" t="s">
        <v>75</v>
      </c>
      <c r="L286" t="s">
        <v>747</v>
      </c>
      <c r="M286">
        <v>0.57999999999999996</v>
      </c>
      <c r="N286" t="s">
        <v>34</v>
      </c>
      <c r="O286" t="s">
        <v>113</v>
      </c>
      <c r="P286" t="s">
        <v>399</v>
      </c>
      <c r="Q286" t="s">
        <v>400</v>
      </c>
      <c r="R286">
        <v>7002</v>
      </c>
      <c r="S286" s="1">
        <v>42028</v>
      </c>
      <c r="T286" s="1">
        <v>42033</v>
      </c>
      <c r="U286">
        <v>-23.634399999999999</v>
      </c>
      <c r="V286">
        <v>1</v>
      </c>
      <c r="W286">
        <v>63.66</v>
      </c>
      <c r="X286">
        <v>89431</v>
      </c>
      <c r="Y286">
        <f>cleaneddata[[#This Row],[Unit Price]]-cleaneddata[[#This Row],[Discount]]</f>
        <v>67.760000000000005</v>
      </c>
      <c r="Z286" t="str">
        <f>_xlfn.IFS(cleaneddata[[#This Row],[Region]]="Central","Chris",cleaneddata[[#This Row],[Region]]="East","Erin",cleaneddata[[#This Row],[Region]]="South","Sam",cleaneddata[[#This Row],[Region]]="West","William")</f>
        <v>Erin</v>
      </c>
    </row>
    <row r="287" spans="1:26" x14ac:dyDescent="0.3">
      <c r="A287">
        <v>1281</v>
      </c>
      <c r="B287" t="s">
        <v>748</v>
      </c>
      <c r="C287" t="s">
        <v>49</v>
      </c>
      <c r="D287">
        <v>0.03</v>
      </c>
      <c r="E287">
        <v>199.99</v>
      </c>
      <c r="F287">
        <v>24.49</v>
      </c>
      <c r="G287" t="s">
        <v>89</v>
      </c>
      <c r="H287" t="s">
        <v>29</v>
      </c>
      <c r="I287" t="s">
        <v>42</v>
      </c>
      <c r="J287" t="s">
        <v>65</v>
      </c>
      <c r="K287" t="s">
        <v>66</v>
      </c>
      <c r="L287" t="s">
        <v>749</v>
      </c>
      <c r="M287">
        <v>0.46</v>
      </c>
      <c r="N287" t="s">
        <v>34</v>
      </c>
      <c r="O287" t="s">
        <v>54</v>
      </c>
      <c r="P287" t="s">
        <v>55</v>
      </c>
      <c r="Q287" t="s">
        <v>750</v>
      </c>
      <c r="R287">
        <v>47591</v>
      </c>
      <c r="S287" s="1">
        <v>42028</v>
      </c>
      <c r="T287" s="1">
        <v>42030</v>
      </c>
      <c r="U287">
        <v>727.73609999999996</v>
      </c>
      <c r="V287">
        <v>5</v>
      </c>
      <c r="W287">
        <v>1054.69</v>
      </c>
      <c r="X287">
        <v>89112</v>
      </c>
      <c r="Y287">
        <f>cleaneddata[[#This Row],[Unit Price]]-cleaneddata[[#This Row],[Discount]]</f>
        <v>199.96</v>
      </c>
      <c r="Z287" t="str">
        <f>_xlfn.IFS(cleaneddata[[#This Row],[Region]]="Central","Chris",cleaneddata[[#This Row],[Region]]="East","Erin",cleaneddata[[#This Row],[Region]]="South","Sam",cleaneddata[[#This Row],[Region]]="West","William")</f>
        <v>Chris</v>
      </c>
    </row>
    <row r="288" spans="1:26" x14ac:dyDescent="0.3">
      <c r="A288">
        <v>1282</v>
      </c>
      <c r="B288" t="s">
        <v>751</v>
      </c>
      <c r="C288" t="s">
        <v>49</v>
      </c>
      <c r="D288">
        <v>0.03</v>
      </c>
      <c r="E288">
        <v>199.99</v>
      </c>
      <c r="F288">
        <v>24.49</v>
      </c>
      <c r="G288" t="s">
        <v>89</v>
      </c>
      <c r="H288" t="s">
        <v>29</v>
      </c>
      <c r="I288" t="s">
        <v>42</v>
      </c>
      <c r="J288" t="s">
        <v>65</v>
      </c>
      <c r="K288" t="s">
        <v>66</v>
      </c>
      <c r="L288" t="s">
        <v>749</v>
      </c>
      <c r="M288">
        <v>0.46</v>
      </c>
      <c r="N288" t="s">
        <v>34</v>
      </c>
      <c r="O288" t="s">
        <v>113</v>
      </c>
      <c r="P288" t="s">
        <v>322</v>
      </c>
      <c r="Q288" t="s">
        <v>323</v>
      </c>
      <c r="R288">
        <v>19134</v>
      </c>
      <c r="S288" s="1">
        <v>42028</v>
      </c>
      <c r="T288" s="1">
        <v>42030</v>
      </c>
      <c r="U288">
        <v>393.42</v>
      </c>
      <c r="V288">
        <v>21</v>
      </c>
      <c r="W288">
        <v>4429.6899999999996</v>
      </c>
      <c r="X288">
        <v>29319</v>
      </c>
      <c r="Y288">
        <f>cleaneddata[[#This Row],[Unit Price]]-cleaneddata[[#This Row],[Discount]]</f>
        <v>199.96</v>
      </c>
      <c r="Z288" t="str">
        <f>_xlfn.IFS(cleaneddata[[#This Row],[Region]]="Central","Chris",cleaneddata[[#This Row],[Region]]="East","Erin",cleaneddata[[#This Row],[Region]]="South","Sam",cleaneddata[[#This Row],[Region]]="West","William")</f>
        <v>Erin</v>
      </c>
    </row>
    <row r="289" spans="1:26" x14ac:dyDescent="0.3">
      <c r="A289">
        <v>1690</v>
      </c>
      <c r="B289" t="s">
        <v>752</v>
      </c>
      <c r="C289" t="s">
        <v>49</v>
      </c>
      <c r="D289">
        <v>0.05</v>
      </c>
      <c r="E289">
        <v>115.99</v>
      </c>
      <c r="F289">
        <v>5.26</v>
      </c>
      <c r="G289" t="s">
        <v>40</v>
      </c>
      <c r="H289" t="s">
        <v>96</v>
      </c>
      <c r="I289" t="s">
        <v>42</v>
      </c>
      <c r="J289" t="s">
        <v>137</v>
      </c>
      <c r="K289" t="s">
        <v>75</v>
      </c>
      <c r="L289" t="s">
        <v>753</v>
      </c>
      <c r="M289">
        <v>0.56999999999999995</v>
      </c>
      <c r="N289" t="s">
        <v>34</v>
      </c>
      <c r="O289" t="s">
        <v>113</v>
      </c>
      <c r="P289" t="s">
        <v>322</v>
      </c>
      <c r="Q289" t="s">
        <v>754</v>
      </c>
      <c r="R289">
        <v>17112</v>
      </c>
      <c r="S289" s="1">
        <v>42028</v>
      </c>
      <c r="T289" s="1">
        <v>42032</v>
      </c>
      <c r="U289">
        <v>616.53570000000002</v>
      </c>
      <c r="V289">
        <v>9</v>
      </c>
      <c r="W289">
        <v>893.53</v>
      </c>
      <c r="X289">
        <v>91076</v>
      </c>
      <c r="Y289">
        <f>cleaneddata[[#This Row],[Unit Price]]-cleaneddata[[#This Row],[Discount]]</f>
        <v>115.94</v>
      </c>
      <c r="Z289" t="str">
        <f>_xlfn.IFS(cleaneddata[[#This Row],[Region]]="Central","Chris",cleaneddata[[#This Row],[Region]]="East","Erin",cleaneddata[[#This Row],[Region]]="South","Sam",cleaneddata[[#This Row],[Region]]="West","William")</f>
        <v>Erin</v>
      </c>
    </row>
    <row r="290" spans="1:26" x14ac:dyDescent="0.3">
      <c r="A290">
        <v>2613</v>
      </c>
      <c r="B290" t="s">
        <v>755</v>
      </c>
      <c r="C290" t="s">
        <v>49</v>
      </c>
      <c r="D290">
        <v>0.02</v>
      </c>
      <c r="E290">
        <v>50.98</v>
      </c>
      <c r="F290">
        <v>13.66</v>
      </c>
      <c r="G290" t="s">
        <v>89</v>
      </c>
      <c r="H290" t="s">
        <v>96</v>
      </c>
      <c r="I290" t="s">
        <v>50</v>
      </c>
      <c r="J290" t="s">
        <v>97</v>
      </c>
      <c r="K290" t="s">
        <v>75</v>
      </c>
      <c r="L290" t="s">
        <v>756</v>
      </c>
      <c r="M290">
        <v>0.57999999999999996</v>
      </c>
      <c r="N290" t="s">
        <v>34</v>
      </c>
      <c r="O290" t="s">
        <v>113</v>
      </c>
      <c r="P290" t="s">
        <v>399</v>
      </c>
      <c r="Q290" t="s">
        <v>757</v>
      </c>
      <c r="R290">
        <v>8863</v>
      </c>
      <c r="S290" s="1">
        <v>42028</v>
      </c>
      <c r="T290" s="1">
        <v>42028</v>
      </c>
      <c r="U290">
        <v>-25.76</v>
      </c>
      <c r="V290">
        <v>1</v>
      </c>
      <c r="W290">
        <v>68.45</v>
      </c>
      <c r="X290">
        <v>86119</v>
      </c>
      <c r="Y290">
        <f>cleaneddata[[#This Row],[Unit Price]]-cleaneddata[[#This Row],[Discount]]</f>
        <v>50.959999999999994</v>
      </c>
      <c r="Z290" t="str">
        <f>_xlfn.IFS(cleaneddata[[#This Row],[Region]]="Central","Chris",cleaneddata[[#This Row],[Region]]="East","Erin",cleaneddata[[#This Row],[Region]]="South","Sam",cleaneddata[[#This Row],[Region]]="West","William")</f>
        <v>Erin</v>
      </c>
    </row>
    <row r="291" spans="1:26" x14ac:dyDescent="0.3">
      <c r="A291">
        <v>3089</v>
      </c>
      <c r="B291" t="s">
        <v>758</v>
      </c>
      <c r="C291" t="s">
        <v>49</v>
      </c>
      <c r="D291">
        <v>7.0000000000000007E-2</v>
      </c>
      <c r="E291">
        <v>49.43</v>
      </c>
      <c r="F291">
        <v>19.989999999999998</v>
      </c>
      <c r="G291" t="s">
        <v>40</v>
      </c>
      <c r="H291" t="s">
        <v>96</v>
      </c>
      <c r="I291" t="s">
        <v>50</v>
      </c>
      <c r="J291" t="s">
        <v>97</v>
      </c>
      <c r="K291" t="s">
        <v>75</v>
      </c>
      <c r="L291" t="s">
        <v>759</v>
      </c>
      <c r="M291">
        <v>0.56999999999999995</v>
      </c>
      <c r="N291" t="s">
        <v>34</v>
      </c>
      <c r="O291" t="s">
        <v>54</v>
      </c>
      <c r="P291" t="s">
        <v>539</v>
      </c>
      <c r="Q291" t="s">
        <v>760</v>
      </c>
      <c r="R291">
        <v>66209</v>
      </c>
      <c r="S291" s="1">
        <v>42028</v>
      </c>
      <c r="T291" s="1">
        <v>42033</v>
      </c>
      <c r="U291">
        <v>-122.77</v>
      </c>
      <c r="V291">
        <v>6</v>
      </c>
      <c r="W291">
        <v>281.82</v>
      </c>
      <c r="X291">
        <v>91219</v>
      </c>
      <c r="Y291">
        <f>cleaneddata[[#This Row],[Unit Price]]-cleaneddata[[#This Row],[Discount]]</f>
        <v>49.36</v>
      </c>
      <c r="Z291" t="str">
        <f>_xlfn.IFS(cleaneddata[[#This Row],[Region]]="Central","Chris",cleaneddata[[#This Row],[Region]]="East","Erin",cleaneddata[[#This Row],[Region]]="South","Sam",cleaneddata[[#This Row],[Region]]="West","William")</f>
        <v>Chris</v>
      </c>
    </row>
    <row r="292" spans="1:26" x14ac:dyDescent="0.3">
      <c r="A292">
        <v>2283</v>
      </c>
      <c r="B292" t="s">
        <v>761</v>
      </c>
      <c r="C292" t="s">
        <v>118</v>
      </c>
      <c r="D292">
        <v>0.01</v>
      </c>
      <c r="E292">
        <v>11.7</v>
      </c>
      <c r="F292">
        <v>6.96</v>
      </c>
      <c r="G292" t="s">
        <v>40</v>
      </c>
      <c r="H292" t="s">
        <v>73</v>
      </c>
      <c r="I292" t="s">
        <v>50</v>
      </c>
      <c r="J292" t="s">
        <v>97</v>
      </c>
      <c r="K292" t="s">
        <v>146</v>
      </c>
      <c r="L292" t="s">
        <v>762</v>
      </c>
      <c r="M292">
        <v>0.5</v>
      </c>
      <c r="N292" t="s">
        <v>34</v>
      </c>
      <c r="O292" t="s">
        <v>54</v>
      </c>
      <c r="P292" t="s">
        <v>359</v>
      </c>
      <c r="Q292" t="s">
        <v>763</v>
      </c>
      <c r="R292">
        <v>53132</v>
      </c>
      <c r="S292" s="1">
        <v>42028</v>
      </c>
      <c r="T292" s="1">
        <v>42030</v>
      </c>
      <c r="U292">
        <v>-28.954000000000001</v>
      </c>
      <c r="V292">
        <v>6</v>
      </c>
      <c r="W292">
        <v>76.87</v>
      </c>
      <c r="X292">
        <v>85947</v>
      </c>
      <c r="Y292">
        <f>cleaneddata[[#This Row],[Unit Price]]-cleaneddata[[#This Row],[Discount]]</f>
        <v>11.69</v>
      </c>
      <c r="Z292" t="str">
        <f>_xlfn.IFS(cleaneddata[[#This Row],[Region]]="Central","Chris",cleaneddata[[#This Row],[Region]]="East","Erin",cleaneddata[[#This Row],[Region]]="South","Sam",cleaneddata[[#This Row],[Region]]="West","William")</f>
        <v>Chris</v>
      </c>
    </row>
    <row r="293" spans="1:26" x14ac:dyDescent="0.3">
      <c r="A293">
        <v>275</v>
      </c>
      <c r="B293" t="s">
        <v>764</v>
      </c>
      <c r="C293" t="s">
        <v>72</v>
      </c>
      <c r="D293">
        <v>0.09</v>
      </c>
      <c r="E293">
        <v>15.28</v>
      </c>
      <c r="F293">
        <v>10.91</v>
      </c>
      <c r="G293" t="s">
        <v>40</v>
      </c>
      <c r="H293" t="s">
        <v>96</v>
      </c>
      <c r="I293" t="s">
        <v>50</v>
      </c>
      <c r="J293" t="s">
        <v>74</v>
      </c>
      <c r="K293" t="s">
        <v>75</v>
      </c>
      <c r="L293" t="s">
        <v>765</v>
      </c>
      <c r="M293">
        <v>0.36</v>
      </c>
      <c r="N293" t="s">
        <v>34</v>
      </c>
      <c r="O293" t="s">
        <v>113</v>
      </c>
      <c r="P293" t="s">
        <v>250</v>
      </c>
      <c r="Q293" t="s">
        <v>766</v>
      </c>
      <c r="R293">
        <v>6824</v>
      </c>
      <c r="S293" s="1">
        <v>42028</v>
      </c>
      <c r="T293" s="1">
        <v>42029</v>
      </c>
      <c r="U293">
        <v>-51.75</v>
      </c>
      <c r="V293">
        <v>4</v>
      </c>
      <c r="W293">
        <v>61.52</v>
      </c>
      <c r="X293">
        <v>89292</v>
      </c>
      <c r="Y293">
        <f>cleaneddata[[#This Row],[Unit Price]]-cleaneddata[[#This Row],[Discount]]</f>
        <v>15.19</v>
      </c>
      <c r="Z293" t="str">
        <f>_xlfn.IFS(cleaneddata[[#This Row],[Region]]="Central","Chris",cleaneddata[[#This Row],[Region]]="East","Erin",cleaneddata[[#This Row],[Region]]="South","Sam",cleaneddata[[#This Row],[Region]]="West","William")</f>
        <v>Erin</v>
      </c>
    </row>
    <row r="294" spans="1:26" x14ac:dyDescent="0.3">
      <c r="A294">
        <v>1653</v>
      </c>
      <c r="B294" t="s">
        <v>767</v>
      </c>
      <c r="C294" t="s">
        <v>72</v>
      </c>
      <c r="D294">
        <v>0</v>
      </c>
      <c r="E294">
        <v>101.41</v>
      </c>
      <c r="F294">
        <v>35</v>
      </c>
      <c r="G294" t="s">
        <v>89</v>
      </c>
      <c r="H294" t="s">
        <v>96</v>
      </c>
      <c r="I294" t="s">
        <v>50</v>
      </c>
      <c r="J294" t="s">
        <v>80</v>
      </c>
      <c r="K294" t="s">
        <v>66</v>
      </c>
      <c r="L294" t="s">
        <v>768</v>
      </c>
      <c r="M294">
        <v>0.82</v>
      </c>
      <c r="N294" t="s">
        <v>34</v>
      </c>
      <c r="O294" t="s">
        <v>61</v>
      </c>
      <c r="P294" t="s">
        <v>92</v>
      </c>
      <c r="Q294" t="s">
        <v>769</v>
      </c>
      <c r="R294">
        <v>91360</v>
      </c>
      <c r="S294" s="1">
        <v>42028</v>
      </c>
      <c r="T294" s="1">
        <v>42029</v>
      </c>
      <c r="U294">
        <v>-457.73</v>
      </c>
      <c r="V294">
        <v>10</v>
      </c>
      <c r="W294">
        <v>1104.32</v>
      </c>
      <c r="X294">
        <v>89885</v>
      </c>
      <c r="Y294">
        <f>cleaneddata[[#This Row],[Unit Price]]-cleaneddata[[#This Row],[Discount]]</f>
        <v>101.41</v>
      </c>
      <c r="Z294" t="str">
        <f>_xlfn.IFS(cleaneddata[[#This Row],[Region]]="Central","Chris",cleaneddata[[#This Row],[Region]]="East","Erin",cleaneddata[[#This Row],[Region]]="South","Sam",cleaneddata[[#This Row],[Region]]="West","William")</f>
        <v>William</v>
      </c>
    </row>
    <row r="295" spans="1:26" x14ac:dyDescent="0.3">
      <c r="A295">
        <v>1653</v>
      </c>
      <c r="B295" t="s">
        <v>767</v>
      </c>
      <c r="C295" t="s">
        <v>72</v>
      </c>
      <c r="D295">
        <v>0.1</v>
      </c>
      <c r="E295">
        <v>95.99</v>
      </c>
      <c r="F295">
        <v>4.9000000000000004</v>
      </c>
      <c r="G295" t="s">
        <v>40</v>
      </c>
      <c r="H295" t="s">
        <v>96</v>
      </c>
      <c r="I295" t="s">
        <v>42</v>
      </c>
      <c r="J295" t="s">
        <v>137</v>
      </c>
      <c r="K295" t="s">
        <v>75</v>
      </c>
      <c r="L295" t="s">
        <v>770</v>
      </c>
      <c r="M295">
        <v>0.56000000000000005</v>
      </c>
      <c r="N295" t="s">
        <v>34</v>
      </c>
      <c r="O295" t="s">
        <v>61</v>
      </c>
      <c r="P295" t="s">
        <v>92</v>
      </c>
      <c r="Q295" t="s">
        <v>769</v>
      </c>
      <c r="R295">
        <v>91360</v>
      </c>
      <c r="S295" s="1">
        <v>42028</v>
      </c>
      <c r="T295" s="1">
        <v>42029</v>
      </c>
      <c r="U295">
        <v>-268.66399999999999</v>
      </c>
      <c r="V295">
        <v>2</v>
      </c>
      <c r="W295">
        <v>149.80000000000001</v>
      </c>
      <c r="X295">
        <v>89885</v>
      </c>
      <c r="Y295">
        <f>cleaneddata[[#This Row],[Unit Price]]-cleaneddata[[#This Row],[Discount]]</f>
        <v>95.89</v>
      </c>
      <c r="Z295" t="str">
        <f>_xlfn.IFS(cleaneddata[[#This Row],[Region]]="Central","Chris",cleaneddata[[#This Row],[Region]]="East","Erin",cleaneddata[[#This Row],[Region]]="South","Sam",cleaneddata[[#This Row],[Region]]="West","William")</f>
        <v>William</v>
      </c>
    </row>
    <row r="296" spans="1:26" x14ac:dyDescent="0.3">
      <c r="A296">
        <v>1389</v>
      </c>
      <c r="B296" t="s">
        <v>771</v>
      </c>
      <c r="C296" t="s">
        <v>27</v>
      </c>
      <c r="D296">
        <v>0.06</v>
      </c>
      <c r="E296">
        <v>1.74</v>
      </c>
      <c r="F296">
        <v>4.08</v>
      </c>
      <c r="G296" t="s">
        <v>40</v>
      </c>
      <c r="H296" t="s">
        <v>96</v>
      </c>
      <c r="I296" t="s">
        <v>30</v>
      </c>
      <c r="J296" t="s">
        <v>128</v>
      </c>
      <c r="K296" t="s">
        <v>44</v>
      </c>
      <c r="L296" t="s">
        <v>772</v>
      </c>
      <c r="M296">
        <v>0.53</v>
      </c>
      <c r="N296" t="s">
        <v>34</v>
      </c>
      <c r="O296" t="s">
        <v>61</v>
      </c>
      <c r="P296" t="s">
        <v>92</v>
      </c>
      <c r="Q296" t="s">
        <v>773</v>
      </c>
      <c r="R296">
        <v>94025</v>
      </c>
      <c r="S296" s="1">
        <v>42029</v>
      </c>
      <c r="T296" s="1">
        <v>42030</v>
      </c>
      <c r="U296">
        <v>-11.0732</v>
      </c>
      <c r="V296">
        <v>1</v>
      </c>
      <c r="W296">
        <v>2.77</v>
      </c>
      <c r="X296">
        <v>88726</v>
      </c>
      <c r="Y296">
        <f>cleaneddata[[#This Row],[Unit Price]]-cleaneddata[[#This Row],[Discount]]</f>
        <v>1.68</v>
      </c>
      <c r="Z296" t="str">
        <f>_xlfn.IFS(cleaneddata[[#This Row],[Region]]="Central","Chris",cleaneddata[[#This Row],[Region]]="East","Erin",cleaneddata[[#This Row],[Region]]="South","Sam",cleaneddata[[#This Row],[Region]]="West","William")</f>
        <v>William</v>
      </c>
    </row>
    <row r="297" spans="1:26" x14ac:dyDescent="0.3">
      <c r="A297">
        <v>156</v>
      </c>
      <c r="B297" t="s">
        <v>774</v>
      </c>
      <c r="C297" t="s">
        <v>39</v>
      </c>
      <c r="D297">
        <v>0.03</v>
      </c>
      <c r="E297">
        <v>10.89</v>
      </c>
      <c r="F297">
        <v>4.5</v>
      </c>
      <c r="G297" t="s">
        <v>40</v>
      </c>
      <c r="H297" t="s">
        <v>96</v>
      </c>
      <c r="I297" t="s">
        <v>50</v>
      </c>
      <c r="J297" t="s">
        <v>97</v>
      </c>
      <c r="K297" t="s">
        <v>75</v>
      </c>
      <c r="L297" t="s">
        <v>775</v>
      </c>
      <c r="M297">
        <v>0.59</v>
      </c>
      <c r="N297" t="s">
        <v>34</v>
      </c>
      <c r="O297" t="s">
        <v>61</v>
      </c>
      <c r="P297" t="s">
        <v>62</v>
      </c>
      <c r="Q297" t="s">
        <v>63</v>
      </c>
      <c r="R297">
        <v>80525</v>
      </c>
      <c r="S297" s="1">
        <v>42029</v>
      </c>
      <c r="T297" s="1">
        <v>42030</v>
      </c>
      <c r="U297">
        <v>-18.64</v>
      </c>
      <c r="V297">
        <v>3</v>
      </c>
      <c r="W297">
        <v>33.82</v>
      </c>
      <c r="X297">
        <v>87672</v>
      </c>
      <c r="Y297">
        <f>cleaneddata[[#This Row],[Unit Price]]-cleaneddata[[#This Row],[Discount]]</f>
        <v>10.860000000000001</v>
      </c>
      <c r="Z297" t="str">
        <f>_xlfn.IFS(cleaneddata[[#This Row],[Region]]="Central","Chris",cleaneddata[[#This Row],[Region]]="East","Erin",cleaneddata[[#This Row],[Region]]="South","Sam",cleaneddata[[#This Row],[Region]]="West","William")</f>
        <v>William</v>
      </c>
    </row>
    <row r="298" spans="1:26" x14ac:dyDescent="0.3">
      <c r="A298">
        <v>1997</v>
      </c>
      <c r="B298" t="s">
        <v>776</v>
      </c>
      <c r="C298" t="s">
        <v>72</v>
      </c>
      <c r="D298">
        <v>0.1</v>
      </c>
      <c r="E298">
        <v>125.99</v>
      </c>
      <c r="F298">
        <v>8.99</v>
      </c>
      <c r="G298" t="s">
        <v>40</v>
      </c>
      <c r="H298" t="s">
        <v>41</v>
      </c>
      <c r="I298" t="s">
        <v>42</v>
      </c>
      <c r="J298" t="s">
        <v>137</v>
      </c>
      <c r="K298" t="s">
        <v>75</v>
      </c>
      <c r="L298" t="s">
        <v>777</v>
      </c>
      <c r="M298">
        <v>0.56999999999999995</v>
      </c>
      <c r="N298" t="s">
        <v>34</v>
      </c>
      <c r="O298" t="s">
        <v>35</v>
      </c>
      <c r="P298" t="s">
        <v>273</v>
      </c>
      <c r="Q298" t="s">
        <v>274</v>
      </c>
      <c r="R298">
        <v>29915</v>
      </c>
      <c r="S298" s="1">
        <v>42029</v>
      </c>
      <c r="T298" s="1">
        <v>42032</v>
      </c>
      <c r="U298">
        <v>17.652000000000001</v>
      </c>
      <c r="V298">
        <v>4</v>
      </c>
      <c r="W298">
        <v>408.66</v>
      </c>
      <c r="X298">
        <v>90333</v>
      </c>
      <c r="Y298">
        <f>cleaneddata[[#This Row],[Unit Price]]-cleaneddata[[#This Row],[Discount]]</f>
        <v>125.89</v>
      </c>
      <c r="Z298" t="str">
        <f>_xlfn.IFS(cleaneddata[[#This Row],[Region]]="Central","Chris",cleaneddata[[#This Row],[Region]]="East","Erin",cleaneddata[[#This Row],[Region]]="South","Sam",cleaneddata[[#This Row],[Region]]="West","William")</f>
        <v>Sam</v>
      </c>
    </row>
    <row r="299" spans="1:26" x14ac:dyDescent="0.3">
      <c r="A299">
        <v>1360</v>
      </c>
      <c r="B299" t="s">
        <v>778</v>
      </c>
      <c r="C299" t="s">
        <v>39</v>
      </c>
      <c r="D299">
        <v>0.03</v>
      </c>
      <c r="E299">
        <v>14.34</v>
      </c>
      <c r="F299">
        <v>5</v>
      </c>
      <c r="G299" t="s">
        <v>40</v>
      </c>
      <c r="H299" t="s">
        <v>41</v>
      </c>
      <c r="I299" t="s">
        <v>30</v>
      </c>
      <c r="J299" t="s">
        <v>128</v>
      </c>
      <c r="K299" t="s">
        <v>44</v>
      </c>
      <c r="L299" t="s">
        <v>779</v>
      </c>
      <c r="M299">
        <v>0.49</v>
      </c>
      <c r="N299" t="s">
        <v>34</v>
      </c>
      <c r="O299" t="s">
        <v>54</v>
      </c>
      <c r="P299" t="s">
        <v>215</v>
      </c>
      <c r="Q299" t="s">
        <v>780</v>
      </c>
      <c r="R299">
        <v>52761</v>
      </c>
      <c r="S299" s="1">
        <v>42030</v>
      </c>
      <c r="T299" s="1">
        <v>42031</v>
      </c>
      <c r="U299">
        <v>82.310100000000006</v>
      </c>
      <c r="V299">
        <v>8</v>
      </c>
      <c r="W299">
        <v>119.29</v>
      </c>
      <c r="X299">
        <v>89595</v>
      </c>
      <c r="Y299">
        <f>cleaneddata[[#This Row],[Unit Price]]-cleaneddata[[#This Row],[Discount]]</f>
        <v>14.31</v>
      </c>
      <c r="Z299" t="str">
        <f>_xlfn.IFS(cleaneddata[[#This Row],[Region]]="Central","Chris",cleaneddata[[#This Row],[Region]]="East","Erin",cleaneddata[[#This Row],[Region]]="South","Sam",cleaneddata[[#This Row],[Region]]="West","William")</f>
        <v>Chris</v>
      </c>
    </row>
    <row r="300" spans="1:26" x14ac:dyDescent="0.3">
      <c r="A300">
        <v>1361</v>
      </c>
      <c r="B300" t="s">
        <v>781</v>
      </c>
      <c r="C300" t="s">
        <v>39</v>
      </c>
      <c r="D300">
        <v>0.01</v>
      </c>
      <c r="E300">
        <v>2.89</v>
      </c>
      <c r="F300">
        <v>0.5</v>
      </c>
      <c r="G300" t="s">
        <v>40</v>
      </c>
      <c r="H300" t="s">
        <v>41</v>
      </c>
      <c r="I300" t="s">
        <v>50</v>
      </c>
      <c r="J300" t="s">
        <v>154</v>
      </c>
      <c r="K300" t="s">
        <v>75</v>
      </c>
      <c r="L300" t="s">
        <v>731</v>
      </c>
      <c r="M300">
        <v>0.38</v>
      </c>
      <c r="N300" t="s">
        <v>34</v>
      </c>
      <c r="O300" t="s">
        <v>54</v>
      </c>
      <c r="P300" t="s">
        <v>291</v>
      </c>
      <c r="Q300" t="s">
        <v>782</v>
      </c>
      <c r="R300">
        <v>48101</v>
      </c>
      <c r="S300" s="1">
        <v>42030</v>
      </c>
      <c r="T300" s="1">
        <v>42032</v>
      </c>
      <c r="U300">
        <v>1.2236</v>
      </c>
      <c r="V300">
        <v>1</v>
      </c>
      <c r="W300">
        <v>3.08</v>
      </c>
      <c r="X300">
        <v>89595</v>
      </c>
      <c r="Y300">
        <f>cleaneddata[[#This Row],[Unit Price]]-cleaneddata[[#This Row],[Discount]]</f>
        <v>2.8800000000000003</v>
      </c>
      <c r="Z300" t="str">
        <f>_xlfn.IFS(cleaneddata[[#This Row],[Region]]="Central","Chris",cleaneddata[[#This Row],[Region]]="East","Erin",cleaneddata[[#This Row],[Region]]="South","Sam",cleaneddata[[#This Row],[Region]]="West","William")</f>
        <v>Chris</v>
      </c>
    </row>
    <row r="301" spans="1:26" x14ac:dyDescent="0.3">
      <c r="A301">
        <v>3154</v>
      </c>
      <c r="B301" t="s">
        <v>783</v>
      </c>
      <c r="C301" t="s">
        <v>39</v>
      </c>
      <c r="D301">
        <v>0.08</v>
      </c>
      <c r="E301">
        <v>150.97999999999999</v>
      </c>
      <c r="F301">
        <v>13.99</v>
      </c>
      <c r="G301" t="s">
        <v>89</v>
      </c>
      <c r="H301" t="s">
        <v>96</v>
      </c>
      <c r="I301" t="s">
        <v>42</v>
      </c>
      <c r="J301" t="s">
        <v>58</v>
      </c>
      <c r="K301" t="s">
        <v>146</v>
      </c>
      <c r="L301" t="s">
        <v>784</v>
      </c>
      <c r="M301">
        <v>0.38</v>
      </c>
      <c r="N301" t="s">
        <v>34</v>
      </c>
      <c r="O301" t="s">
        <v>35</v>
      </c>
      <c r="P301" t="s">
        <v>125</v>
      </c>
      <c r="Q301" t="s">
        <v>785</v>
      </c>
      <c r="R301">
        <v>33710</v>
      </c>
      <c r="S301" s="1">
        <v>42030</v>
      </c>
      <c r="T301" s="1">
        <v>42031</v>
      </c>
      <c r="U301">
        <v>-3.948</v>
      </c>
      <c r="V301">
        <v>8</v>
      </c>
      <c r="W301">
        <v>1183.82</v>
      </c>
      <c r="X301">
        <v>86899</v>
      </c>
      <c r="Y301">
        <f>cleaneddata[[#This Row],[Unit Price]]-cleaneddata[[#This Row],[Discount]]</f>
        <v>150.89999999999998</v>
      </c>
      <c r="Z301" t="str">
        <f>_xlfn.IFS(cleaneddata[[#This Row],[Region]]="Central","Chris",cleaneddata[[#This Row],[Region]]="East","Erin",cleaneddata[[#This Row],[Region]]="South","Sam",cleaneddata[[#This Row],[Region]]="West","William")</f>
        <v>Sam</v>
      </c>
    </row>
    <row r="302" spans="1:26" x14ac:dyDescent="0.3">
      <c r="A302">
        <v>3155</v>
      </c>
      <c r="B302" t="s">
        <v>644</v>
      </c>
      <c r="C302" t="s">
        <v>39</v>
      </c>
      <c r="D302">
        <v>0.03</v>
      </c>
      <c r="E302">
        <v>25.98</v>
      </c>
      <c r="F302">
        <v>14.36</v>
      </c>
      <c r="G302" t="s">
        <v>28</v>
      </c>
      <c r="H302" t="s">
        <v>96</v>
      </c>
      <c r="I302" t="s">
        <v>30</v>
      </c>
      <c r="J302" t="s">
        <v>111</v>
      </c>
      <c r="K302" t="s">
        <v>59</v>
      </c>
      <c r="L302" t="s">
        <v>786</v>
      </c>
      <c r="M302">
        <v>0.6</v>
      </c>
      <c r="N302" t="s">
        <v>34</v>
      </c>
      <c r="O302" t="s">
        <v>35</v>
      </c>
      <c r="P302" t="s">
        <v>125</v>
      </c>
      <c r="Q302" t="s">
        <v>334</v>
      </c>
      <c r="R302">
        <v>32771</v>
      </c>
      <c r="S302" s="1">
        <v>42030</v>
      </c>
      <c r="T302" s="1">
        <v>42031</v>
      </c>
      <c r="U302">
        <v>57.545999999999999</v>
      </c>
      <c r="V302">
        <v>4</v>
      </c>
      <c r="W302">
        <v>107.66</v>
      </c>
      <c r="X302">
        <v>86899</v>
      </c>
      <c r="Y302">
        <f>cleaneddata[[#This Row],[Unit Price]]-cleaneddata[[#This Row],[Discount]]</f>
        <v>25.95</v>
      </c>
      <c r="Z302" t="str">
        <f>_xlfn.IFS(cleaneddata[[#This Row],[Region]]="Central","Chris",cleaneddata[[#This Row],[Region]]="East","Erin",cleaneddata[[#This Row],[Region]]="South","Sam",cleaneddata[[#This Row],[Region]]="West","William")</f>
        <v>Sam</v>
      </c>
    </row>
    <row r="303" spans="1:26" x14ac:dyDescent="0.3">
      <c r="A303">
        <v>3155</v>
      </c>
      <c r="B303" t="s">
        <v>644</v>
      </c>
      <c r="C303" t="s">
        <v>39</v>
      </c>
      <c r="D303">
        <v>0.1</v>
      </c>
      <c r="E303">
        <v>32.479999999999997</v>
      </c>
      <c r="F303">
        <v>35</v>
      </c>
      <c r="G303" t="s">
        <v>40</v>
      </c>
      <c r="H303" t="s">
        <v>96</v>
      </c>
      <c r="I303" t="s">
        <v>50</v>
      </c>
      <c r="J303" t="s">
        <v>80</v>
      </c>
      <c r="K303" t="s">
        <v>66</v>
      </c>
      <c r="L303" t="s">
        <v>787</v>
      </c>
      <c r="M303">
        <v>0.81</v>
      </c>
      <c r="N303" t="s">
        <v>34</v>
      </c>
      <c r="O303" t="s">
        <v>35</v>
      </c>
      <c r="P303" t="s">
        <v>125</v>
      </c>
      <c r="Q303" t="s">
        <v>334</v>
      </c>
      <c r="R303">
        <v>32771</v>
      </c>
      <c r="S303" s="1">
        <v>42030</v>
      </c>
      <c r="T303" s="1">
        <v>42031</v>
      </c>
      <c r="U303">
        <v>-333.42540000000002</v>
      </c>
      <c r="V303">
        <v>10</v>
      </c>
      <c r="W303">
        <v>318.83</v>
      </c>
      <c r="X303">
        <v>86899</v>
      </c>
      <c r="Y303">
        <f>cleaneddata[[#This Row],[Unit Price]]-cleaneddata[[#This Row],[Discount]]</f>
        <v>32.379999999999995</v>
      </c>
      <c r="Z303" t="str">
        <f>_xlfn.IFS(cleaneddata[[#This Row],[Region]]="Central","Chris",cleaneddata[[#This Row],[Region]]="East","Erin",cleaneddata[[#This Row],[Region]]="South","Sam",cleaneddata[[#This Row],[Region]]="West","William")</f>
        <v>Sam</v>
      </c>
    </row>
    <row r="304" spans="1:26" x14ac:dyDescent="0.3">
      <c r="A304">
        <v>1129</v>
      </c>
      <c r="B304" t="s">
        <v>788</v>
      </c>
      <c r="C304" t="s">
        <v>49</v>
      </c>
      <c r="D304">
        <v>0.02</v>
      </c>
      <c r="E304">
        <v>4.9800000000000004</v>
      </c>
      <c r="F304">
        <v>6.07</v>
      </c>
      <c r="G304" t="s">
        <v>40</v>
      </c>
      <c r="H304" t="s">
        <v>73</v>
      </c>
      <c r="I304" t="s">
        <v>50</v>
      </c>
      <c r="J304" t="s">
        <v>90</v>
      </c>
      <c r="K304" t="s">
        <v>75</v>
      </c>
      <c r="L304" t="s">
        <v>789</v>
      </c>
      <c r="M304">
        <v>0.36</v>
      </c>
      <c r="N304" t="s">
        <v>34</v>
      </c>
      <c r="O304" t="s">
        <v>113</v>
      </c>
      <c r="P304" t="s">
        <v>405</v>
      </c>
      <c r="Q304" t="s">
        <v>790</v>
      </c>
      <c r="R304">
        <v>2118</v>
      </c>
      <c r="S304" s="1">
        <v>42030</v>
      </c>
      <c r="T304" s="1">
        <v>42032</v>
      </c>
      <c r="U304">
        <v>-46.92</v>
      </c>
      <c r="V304">
        <v>19</v>
      </c>
      <c r="W304">
        <v>105.5</v>
      </c>
      <c r="X304">
        <v>57794</v>
      </c>
      <c r="Y304">
        <f>cleaneddata[[#This Row],[Unit Price]]-cleaneddata[[#This Row],[Discount]]</f>
        <v>4.9600000000000009</v>
      </c>
      <c r="Z304" t="str">
        <f>_xlfn.IFS(cleaneddata[[#This Row],[Region]]="Central","Chris",cleaneddata[[#This Row],[Region]]="East","Erin",cleaneddata[[#This Row],[Region]]="South","Sam",cleaneddata[[#This Row],[Region]]="West","William")</f>
        <v>Erin</v>
      </c>
    </row>
    <row r="305" spans="1:26" x14ac:dyDescent="0.3">
      <c r="A305">
        <v>1133</v>
      </c>
      <c r="B305" t="s">
        <v>791</v>
      </c>
      <c r="C305" t="s">
        <v>49</v>
      </c>
      <c r="D305">
        <v>0.02</v>
      </c>
      <c r="E305">
        <v>4.9800000000000004</v>
      </c>
      <c r="F305">
        <v>6.07</v>
      </c>
      <c r="G305" t="s">
        <v>40</v>
      </c>
      <c r="H305" t="s">
        <v>73</v>
      </c>
      <c r="I305" t="s">
        <v>50</v>
      </c>
      <c r="J305" t="s">
        <v>90</v>
      </c>
      <c r="K305" t="s">
        <v>75</v>
      </c>
      <c r="L305" t="s">
        <v>789</v>
      </c>
      <c r="M305">
        <v>0.36</v>
      </c>
      <c r="N305" t="s">
        <v>34</v>
      </c>
      <c r="O305" t="s">
        <v>54</v>
      </c>
      <c r="P305" t="s">
        <v>189</v>
      </c>
      <c r="Q305" t="s">
        <v>792</v>
      </c>
      <c r="R305">
        <v>75234</v>
      </c>
      <c r="S305" s="1">
        <v>42030</v>
      </c>
      <c r="T305" s="1">
        <v>42032</v>
      </c>
      <c r="U305">
        <v>-46.92</v>
      </c>
      <c r="V305">
        <v>5</v>
      </c>
      <c r="W305">
        <v>27.76</v>
      </c>
      <c r="X305">
        <v>88105</v>
      </c>
      <c r="Y305">
        <f>cleaneddata[[#This Row],[Unit Price]]-cleaneddata[[#This Row],[Discount]]</f>
        <v>4.9600000000000009</v>
      </c>
      <c r="Z305" t="str">
        <f>_xlfn.IFS(cleaneddata[[#This Row],[Region]]="Central","Chris",cleaneddata[[#This Row],[Region]]="East","Erin",cleaneddata[[#This Row],[Region]]="South","Sam",cleaneddata[[#This Row],[Region]]="West","William")</f>
        <v>Chris</v>
      </c>
    </row>
    <row r="306" spans="1:26" x14ac:dyDescent="0.3">
      <c r="A306">
        <v>2795</v>
      </c>
      <c r="B306" t="s">
        <v>793</v>
      </c>
      <c r="C306" t="s">
        <v>49</v>
      </c>
      <c r="D306">
        <v>0.04</v>
      </c>
      <c r="E306">
        <v>3.57</v>
      </c>
      <c r="F306">
        <v>4.17</v>
      </c>
      <c r="G306" t="s">
        <v>40</v>
      </c>
      <c r="H306" t="s">
        <v>96</v>
      </c>
      <c r="I306" t="s">
        <v>50</v>
      </c>
      <c r="J306" t="s">
        <v>51</v>
      </c>
      <c r="K306" t="s">
        <v>44</v>
      </c>
      <c r="L306" t="s">
        <v>794</v>
      </c>
      <c r="M306">
        <v>0.59</v>
      </c>
      <c r="N306" t="s">
        <v>34</v>
      </c>
      <c r="O306" t="s">
        <v>54</v>
      </c>
      <c r="P306" t="s">
        <v>215</v>
      </c>
      <c r="Q306" t="s">
        <v>795</v>
      </c>
      <c r="R306">
        <v>50401</v>
      </c>
      <c r="S306" s="1">
        <v>42030</v>
      </c>
      <c r="T306" s="1">
        <v>42032</v>
      </c>
      <c r="U306">
        <v>-69.91</v>
      </c>
      <c r="V306">
        <v>8</v>
      </c>
      <c r="W306">
        <v>30.9</v>
      </c>
      <c r="X306">
        <v>87556</v>
      </c>
      <c r="Y306">
        <f>cleaneddata[[#This Row],[Unit Price]]-cleaneddata[[#This Row],[Discount]]</f>
        <v>3.53</v>
      </c>
      <c r="Z306" t="str">
        <f>_xlfn.IFS(cleaneddata[[#This Row],[Region]]="Central","Chris",cleaneddata[[#This Row],[Region]]="East","Erin",cleaneddata[[#This Row],[Region]]="South","Sam",cleaneddata[[#This Row],[Region]]="West","William")</f>
        <v>Chris</v>
      </c>
    </row>
    <row r="307" spans="1:26" x14ac:dyDescent="0.3">
      <c r="A307">
        <v>2795</v>
      </c>
      <c r="B307" t="s">
        <v>793</v>
      </c>
      <c r="C307" t="s">
        <v>49</v>
      </c>
      <c r="D307">
        <v>0.05</v>
      </c>
      <c r="E307">
        <v>200.99</v>
      </c>
      <c r="F307">
        <v>4.2</v>
      </c>
      <c r="G307" t="s">
        <v>40</v>
      </c>
      <c r="H307" t="s">
        <v>96</v>
      </c>
      <c r="I307" t="s">
        <v>42</v>
      </c>
      <c r="J307" t="s">
        <v>137</v>
      </c>
      <c r="K307" t="s">
        <v>75</v>
      </c>
      <c r="L307" t="s">
        <v>796</v>
      </c>
      <c r="M307">
        <v>0.59</v>
      </c>
      <c r="N307" t="s">
        <v>34</v>
      </c>
      <c r="O307" t="s">
        <v>54</v>
      </c>
      <c r="P307" t="s">
        <v>215</v>
      </c>
      <c r="Q307" t="s">
        <v>795</v>
      </c>
      <c r="R307">
        <v>50401</v>
      </c>
      <c r="S307" s="1">
        <v>42030</v>
      </c>
      <c r="T307" s="1">
        <v>42034</v>
      </c>
      <c r="U307">
        <v>1630.5252</v>
      </c>
      <c r="V307">
        <v>14</v>
      </c>
      <c r="W307">
        <v>2363.08</v>
      </c>
      <c r="X307">
        <v>87556</v>
      </c>
      <c r="Y307">
        <f>cleaneddata[[#This Row],[Unit Price]]-cleaneddata[[#This Row],[Discount]]</f>
        <v>200.94</v>
      </c>
      <c r="Z307" t="str">
        <f>_xlfn.IFS(cleaneddata[[#This Row],[Region]]="Central","Chris",cleaneddata[[#This Row],[Region]]="East","Erin",cleaneddata[[#This Row],[Region]]="South","Sam",cleaneddata[[#This Row],[Region]]="West","William")</f>
        <v>Chris</v>
      </c>
    </row>
    <row r="308" spans="1:26" x14ac:dyDescent="0.3">
      <c r="A308">
        <v>2795</v>
      </c>
      <c r="B308" t="s">
        <v>793</v>
      </c>
      <c r="C308" t="s">
        <v>49</v>
      </c>
      <c r="D308">
        <v>7.0000000000000007E-2</v>
      </c>
      <c r="E308">
        <v>195.99</v>
      </c>
      <c r="F308">
        <v>8.99</v>
      </c>
      <c r="G308" t="s">
        <v>40</v>
      </c>
      <c r="H308" t="s">
        <v>96</v>
      </c>
      <c r="I308" t="s">
        <v>42</v>
      </c>
      <c r="J308" t="s">
        <v>137</v>
      </c>
      <c r="K308" t="s">
        <v>75</v>
      </c>
      <c r="L308" t="s">
        <v>797</v>
      </c>
      <c r="M308">
        <v>0.57999999999999996</v>
      </c>
      <c r="N308" t="s">
        <v>34</v>
      </c>
      <c r="O308" t="s">
        <v>54</v>
      </c>
      <c r="P308" t="s">
        <v>215</v>
      </c>
      <c r="Q308" t="s">
        <v>795</v>
      </c>
      <c r="R308">
        <v>50401</v>
      </c>
      <c r="S308" s="1">
        <v>42030</v>
      </c>
      <c r="T308" s="1">
        <v>42030</v>
      </c>
      <c r="U308">
        <v>-457.16</v>
      </c>
      <c r="V308">
        <v>2</v>
      </c>
      <c r="W308">
        <v>328.45</v>
      </c>
      <c r="X308">
        <v>87556</v>
      </c>
      <c r="Y308">
        <f>cleaneddata[[#This Row],[Unit Price]]-cleaneddata[[#This Row],[Discount]]</f>
        <v>195.92000000000002</v>
      </c>
      <c r="Z308" t="str">
        <f>_xlfn.IFS(cleaneddata[[#This Row],[Region]]="Central","Chris",cleaneddata[[#This Row],[Region]]="East","Erin",cleaneddata[[#This Row],[Region]]="South","Sam",cleaneddata[[#This Row],[Region]]="West","William")</f>
        <v>Chris</v>
      </c>
    </row>
    <row r="309" spans="1:26" x14ac:dyDescent="0.3">
      <c r="A309">
        <v>3000</v>
      </c>
      <c r="B309" t="s">
        <v>798</v>
      </c>
      <c r="C309" t="s">
        <v>49</v>
      </c>
      <c r="D309">
        <v>0.01</v>
      </c>
      <c r="E309">
        <v>10.14</v>
      </c>
      <c r="F309">
        <v>2.27</v>
      </c>
      <c r="G309" t="s">
        <v>40</v>
      </c>
      <c r="H309" t="s">
        <v>41</v>
      </c>
      <c r="I309" t="s">
        <v>50</v>
      </c>
      <c r="J309" t="s">
        <v>90</v>
      </c>
      <c r="K309" t="s">
        <v>52</v>
      </c>
      <c r="L309" t="s">
        <v>173</v>
      </c>
      <c r="M309">
        <v>0.36</v>
      </c>
      <c r="N309" t="s">
        <v>34</v>
      </c>
      <c r="O309" t="s">
        <v>54</v>
      </c>
      <c r="P309" t="s">
        <v>291</v>
      </c>
      <c r="Q309" t="s">
        <v>799</v>
      </c>
      <c r="R309">
        <v>48342</v>
      </c>
      <c r="S309" s="1">
        <v>42030</v>
      </c>
      <c r="T309" s="1">
        <v>42032</v>
      </c>
      <c r="U309">
        <v>28.152000000000001</v>
      </c>
      <c r="V309">
        <v>4</v>
      </c>
      <c r="W309">
        <v>40.799999999999997</v>
      </c>
      <c r="X309">
        <v>87042</v>
      </c>
      <c r="Y309">
        <f>cleaneddata[[#This Row],[Unit Price]]-cleaneddata[[#This Row],[Discount]]</f>
        <v>10.130000000000001</v>
      </c>
      <c r="Z309" t="str">
        <f>_xlfn.IFS(cleaneddata[[#This Row],[Region]]="Central","Chris",cleaneddata[[#This Row],[Region]]="East","Erin",cleaneddata[[#This Row],[Region]]="South","Sam",cleaneddata[[#This Row],[Region]]="West","William")</f>
        <v>Chris</v>
      </c>
    </row>
    <row r="310" spans="1:26" x14ac:dyDescent="0.3">
      <c r="A310">
        <v>3307</v>
      </c>
      <c r="B310" t="s">
        <v>800</v>
      </c>
      <c r="C310" t="s">
        <v>49</v>
      </c>
      <c r="D310">
        <v>7.0000000000000007E-2</v>
      </c>
      <c r="E310">
        <v>16.739999999999998</v>
      </c>
      <c r="F310">
        <v>7.04</v>
      </c>
      <c r="G310" t="s">
        <v>40</v>
      </c>
      <c r="H310" t="s">
        <v>29</v>
      </c>
      <c r="I310" t="s">
        <v>50</v>
      </c>
      <c r="J310" t="s">
        <v>80</v>
      </c>
      <c r="K310" t="s">
        <v>75</v>
      </c>
      <c r="L310" t="s">
        <v>801</v>
      </c>
      <c r="M310">
        <v>0.81</v>
      </c>
      <c r="N310" t="s">
        <v>34</v>
      </c>
      <c r="O310" t="s">
        <v>113</v>
      </c>
      <c r="P310" t="s">
        <v>405</v>
      </c>
      <c r="Q310" t="s">
        <v>802</v>
      </c>
      <c r="R310">
        <v>1001</v>
      </c>
      <c r="S310" s="1">
        <v>42030</v>
      </c>
      <c r="T310" s="1">
        <v>42037</v>
      </c>
      <c r="U310">
        <v>-114.2</v>
      </c>
      <c r="V310">
        <v>5</v>
      </c>
      <c r="W310">
        <v>80.58</v>
      </c>
      <c r="X310">
        <v>90462</v>
      </c>
      <c r="Y310">
        <f>cleaneddata[[#This Row],[Unit Price]]-cleaneddata[[#This Row],[Discount]]</f>
        <v>16.669999999999998</v>
      </c>
      <c r="Z310" t="str">
        <f>_xlfn.IFS(cleaneddata[[#This Row],[Region]]="Central","Chris",cleaneddata[[#This Row],[Region]]="East","Erin",cleaneddata[[#This Row],[Region]]="South","Sam",cleaneddata[[#This Row],[Region]]="West","William")</f>
        <v>Erin</v>
      </c>
    </row>
    <row r="311" spans="1:26" x14ac:dyDescent="0.3">
      <c r="A311">
        <v>3311</v>
      </c>
      <c r="B311" t="s">
        <v>803</v>
      </c>
      <c r="C311" t="s">
        <v>49</v>
      </c>
      <c r="D311">
        <v>0.06</v>
      </c>
      <c r="E311">
        <v>6.45</v>
      </c>
      <c r="F311">
        <v>1.34</v>
      </c>
      <c r="G311" t="s">
        <v>40</v>
      </c>
      <c r="H311" t="s">
        <v>29</v>
      </c>
      <c r="I311" t="s">
        <v>50</v>
      </c>
      <c r="J311" t="s">
        <v>90</v>
      </c>
      <c r="K311" t="s">
        <v>52</v>
      </c>
      <c r="L311" t="s">
        <v>488</v>
      </c>
      <c r="M311">
        <v>0.36</v>
      </c>
      <c r="N311" t="s">
        <v>34</v>
      </c>
      <c r="O311" t="s">
        <v>113</v>
      </c>
      <c r="P311" t="s">
        <v>405</v>
      </c>
      <c r="Q311" t="s">
        <v>804</v>
      </c>
      <c r="R311">
        <v>1890</v>
      </c>
      <c r="S311" s="1">
        <v>42030</v>
      </c>
      <c r="T311" s="1">
        <v>42035</v>
      </c>
      <c r="U311">
        <v>39.426600000000001</v>
      </c>
      <c r="V311">
        <v>9</v>
      </c>
      <c r="W311">
        <v>57.14</v>
      </c>
      <c r="X311">
        <v>90462</v>
      </c>
      <c r="Y311">
        <f>cleaneddata[[#This Row],[Unit Price]]-cleaneddata[[#This Row],[Discount]]</f>
        <v>6.3900000000000006</v>
      </c>
      <c r="Z311" t="str">
        <f>_xlfn.IFS(cleaneddata[[#This Row],[Region]]="Central","Chris",cleaneddata[[#This Row],[Region]]="East","Erin",cleaneddata[[#This Row],[Region]]="South","Sam",cleaneddata[[#This Row],[Region]]="West","William")</f>
        <v>Erin</v>
      </c>
    </row>
    <row r="312" spans="1:26" x14ac:dyDescent="0.3">
      <c r="A312">
        <v>3314</v>
      </c>
      <c r="B312" t="s">
        <v>805</v>
      </c>
      <c r="C312" t="s">
        <v>49</v>
      </c>
      <c r="D312">
        <v>0.05</v>
      </c>
      <c r="E312">
        <v>122.99</v>
      </c>
      <c r="F312">
        <v>70.2</v>
      </c>
      <c r="G312" t="s">
        <v>28</v>
      </c>
      <c r="H312" t="s">
        <v>29</v>
      </c>
      <c r="I312" t="s">
        <v>30</v>
      </c>
      <c r="J312" t="s">
        <v>111</v>
      </c>
      <c r="K312" t="s">
        <v>59</v>
      </c>
      <c r="L312" t="s">
        <v>806</v>
      </c>
      <c r="M312">
        <v>0.74</v>
      </c>
      <c r="N312" t="s">
        <v>34</v>
      </c>
      <c r="O312" t="s">
        <v>113</v>
      </c>
      <c r="P312" t="s">
        <v>399</v>
      </c>
      <c r="Q312" t="s">
        <v>807</v>
      </c>
      <c r="R312">
        <v>7024</v>
      </c>
      <c r="S312" s="1">
        <v>42030</v>
      </c>
      <c r="T312" s="1">
        <v>42034</v>
      </c>
      <c r="U312">
        <v>-722.23</v>
      </c>
      <c r="V312">
        <v>4</v>
      </c>
      <c r="W312">
        <v>498.31</v>
      </c>
      <c r="X312">
        <v>90462</v>
      </c>
      <c r="Y312">
        <f>cleaneddata[[#This Row],[Unit Price]]-cleaneddata[[#This Row],[Discount]]</f>
        <v>122.94</v>
      </c>
      <c r="Z312" t="str">
        <f>_xlfn.IFS(cleaneddata[[#This Row],[Region]]="Central","Chris",cleaneddata[[#This Row],[Region]]="East","Erin",cleaneddata[[#This Row],[Region]]="South","Sam",cleaneddata[[#This Row],[Region]]="West","William")</f>
        <v>Erin</v>
      </c>
    </row>
    <row r="313" spans="1:26" x14ac:dyDescent="0.3">
      <c r="A313">
        <v>1946</v>
      </c>
      <c r="B313" t="s">
        <v>808</v>
      </c>
      <c r="C313" t="s">
        <v>118</v>
      </c>
      <c r="D313">
        <v>0.08</v>
      </c>
      <c r="E313">
        <v>90.98</v>
      </c>
      <c r="F313">
        <v>56.2</v>
      </c>
      <c r="G313" t="s">
        <v>40</v>
      </c>
      <c r="H313" t="s">
        <v>41</v>
      </c>
      <c r="I313" t="s">
        <v>30</v>
      </c>
      <c r="J313" t="s">
        <v>128</v>
      </c>
      <c r="K313" t="s">
        <v>146</v>
      </c>
      <c r="L313" t="s">
        <v>809</v>
      </c>
      <c r="M313">
        <v>0.74</v>
      </c>
      <c r="N313" t="s">
        <v>34</v>
      </c>
      <c r="O313" t="s">
        <v>113</v>
      </c>
      <c r="P313" t="s">
        <v>322</v>
      </c>
      <c r="Q313" t="s">
        <v>810</v>
      </c>
      <c r="R313">
        <v>15228</v>
      </c>
      <c r="S313" s="1">
        <v>42030</v>
      </c>
      <c r="T313" s="1">
        <v>42032</v>
      </c>
      <c r="U313">
        <v>-1920.9336000000001</v>
      </c>
      <c r="V313">
        <v>12</v>
      </c>
      <c r="W313">
        <v>1058.3599999999999</v>
      </c>
      <c r="X313">
        <v>86331</v>
      </c>
      <c r="Y313">
        <f>cleaneddata[[#This Row],[Unit Price]]-cleaneddata[[#This Row],[Discount]]</f>
        <v>90.9</v>
      </c>
      <c r="Z313" t="str">
        <f>_xlfn.IFS(cleaneddata[[#This Row],[Region]]="Central","Chris",cleaneddata[[#This Row],[Region]]="East","Erin",cleaneddata[[#This Row],[Region]]="South","Sam",cleaneddata[[#This Row],[Region]]="West","William")</f>
        <v>Erin</v>
      </c>
    </row>
    <row r="314" spans="1:26" x14ac:dyDescent="0.3">
      <c r="A314">
        <v>1946</v>
      </c>
      <c r="B314" t="s">
        <v>808</v>
      </c>
      <c r="C314" t="s">
        <v>118</v>
      </c>
      <c r="D314">
        <v>7.0000000000000007E-2</v>
      </c>
      <c r="E314">
        <v>5.98</v>
      </c>
      <c r="F314">
        <v>5.35</v>
      </c>
      <c r="G314" t="s">
        <v>40</v>
      </c>
      <c r="H314" t="s">
        <v>41</v>
      </c>
      <c r="I314" t="s">
        <v>50</v>
      </c>
      <c r="J314" t="s">
        <v>90</v>
      </c>
      <c r="K314" t="s">
        <v>75</v>
      </c>
      <c r="L314" t="s">
        <v>811</v>
      </c>
      <c r="M314">
        <v>0.4</v>
      </c>
      <c r="N314" t="s">
        <v>34</v>
      </c>
      <c r="O314" t="s">
        <v>113</v>
      </c>
      <c r="P314" t="s">
        <v>322</v>
      </c>
      <c r="Q314" t="s">
        <v>810</v>
      </c>
      <c r="R314">
        <v>15228</v>
      </c>
      <c r="S314" s="1">
        <v>42030</v>
      </c>
      <c r="T314" s="1">
        <v>42032</v>
      </c>
      <c r="U314">
        <v>-37.175199999999997</v>
      </c>
      <c r="V314">
        <v>3</v>
      </c>
      <c r="W314">
        <v>18.309999999999999</v>
      </c>
      <c r="X314">
        <v>86331</v>
      </c>
      <c r="Y314">
        <f>cleaneddata[[#This Row],[Unit Price]]-cleaneddata[[#This Row],[Discount]]</f>
        <v>5.91</v>
      </c>
      <c r="Z314" t="str">
        <f>_xlfn.IFS(cleaneddata[[#This Row],[Region]]="Central","Chris",cleaneddata[[#This Row],[Region]]="East","Erin",cleaneddata[[#This Row],[Region]]="South","Sam",cleaneddata[[#This Row],[Region]]="West","William")</f>
        <v>Erin</v>
      </c>
    </row>
    <row r="315" spans="1:26" x14ac:dyDescent="0.3">
      <c r="A315">
        <v>3361</v>
      </c>
      <c r="B315" t="s">
        <v>812</v>
      </c>
      <c r="C315" t="s">
        <v>118</v>
      </c>
      <c r="D315">
        <v>0.04</v>
      </c>
      <c r="E315">
        <v>7.96</v>
      </c>
      <c r="F315">
        <v>4.95</v>
      </c>
      <c r="G315" t="s">
        <v>40</v>
      </c>
      <c r="H315" t="s">
        <v>73</v>
      </c>
      <c r="I315" t="s">
        <v>30</v>
      </c>
      <c r="J315" t="s">
        <v>128</v>
      </c>
      <c r="K315" t="s">
        <v>75</v>
      </c>
      <c r="L315" t="s">
        <v>813</v>
      </c>
      <c r="M315">
        <v>0.41</v>
      </c>
      <c r="N315" t="s">
        <v>34</v>
      </c>
      <c r="O315" t="s">
        <v>54</v>
      </c>
      <c r="P315" t="s">
        <v>359</v>
      </c>
      <c r="Q315" t="s">
        <v>814</v>
      </c>
      <c r="R315">
        <v>53095</v>
      </c>
      <c r="S315" s="1">
        <v>42030</v>
      </c>
      <c r="T315" s="1">
        <v>42030</v>
      </c>
      <c r="U315">
        <v>-7.73</v>
      </c>
      <c r="V315">
        <v>15</v>
      </c>
      <c r="W315">
        <v>116.11</v>
      </c>
      <c r="X315">
        <v>91436</v>
      </c>
      <c r="Y315">
        <f>cleaneddata[[#This Row],[Unit Price]]-cleaneddata[[#This Row],[Discount]]</f>
        <v>7.92</v>
      </c>
      <c r="Z315" t="str">
        <f>_xlfn.IFS(cleaneddata[[#This Row],[Region]]="Central","Chris",cleaneddata[[#This Row],[Region]]="East","Erin",cleaneddata[[#This Row],[Region]]="South","Sam",cleaneddata[[#This Row],[Region]]="West","William")</f>
        <v>Chris</v>
      </c>
    </row>
    <row r="316" spans="1:26" x14ac:dyDescent="0.3">
      <c r="A316">
        <v>2264</v>
      </c>
      <c r="B316" t="s">
        <v>815</v>
      </c>
      <c r="C316" t="s">
        <v>72</v>
      </c>
      <c r="D316">
        <v>0.09</v>
      </c>
      <c r="E316">
        <v>207.48</v>
      </c>
      <c r="F316">
        <v>0.99</v>
      </c>
      <c r="G316" t="s">
        <v>40</v>
      </c>
      <c r="H316" t="s">
        <v>96</v>
      </c>
      <c r="I316" t="s">
        <v>50</v>
      </c>
      <c r="J316" t="s">
        <v>97</v>
      </c>
      <c r="K316" t="s">
        <v>75</v>
      </c>
      <c r="L316" t="s">
        <v>638</v>
      </c>
      <c r="M316">
        <v>0.55000000000000004</v>
      </c>
      <c r="N316" t="s">
        <v>34</v>
      </c>
      <c r="O316" t="s">
        <v>54</v>
      </c>
      <c r="P316" t="s">
        <v>82</v>
      </c>
      <c r="Q316" t="s">
        <v>816</v>
      </c>
      <c r="R316">
        <v>64804</v>
      </c>
      <c r="S316" s="1">
        <v>42030</v>
      </c>
      <c r="T316" s="1">
        <v>42033</v>
      </c>
      <c r="U316">
        <v>359.83</v>
      </c>
      <c r="V316">
        <v>3</v>
      </c>
      <c r="W316">
        <v>577.75</v>
      </c>
      <c r="X316">
        <v>86611</v>
      </c>
      <c r="Y316">
        <f>cleaneddata[[#This Row],[Unit Price]]-cleaneddata[[#This Row],[Discount]]</f>
        <v>207.39</v>
      </c>
      <c r="Z316" t="str">
        <f>_xlfn.IFS(cleaneddata[[#This Row],[Region]]="Central","Chris",cleaneddata[[#This Row],[Region]]="East","Erin",cleaneddata[[#This Row],[Region]]="South","Sam",cleaneddata[[#This Row],[Region]]="West","William")</f>
        <v>Chris</v>
      </c>
    </row>
    <row r="317" spans="1:26" x14ac:dyDescent="0.3">
      <c r="A317">
        <v>483</v>
      </c>
      <c r="B317" t="s">
        <v>817</v>
      </c>
      <c r="C317" t="s">
        <v>27</v>
      </c>
      <c r="D317">
        <v>0.03</v>
      </c>
      <c r="E317">
        <v>11.97</v>
      </c>
      <c r="F317">
        <v>4.9800000000000004</v>
      </c>
      <c r="G317" t="s">
        <v>40</v>
      </c>
      <c r="H317" t="s">
        <v>96</v>
      </c>
      <c r="I317" t="s">
        <v>50</v>
      </c>
      <c r="J317" t="s">
        <v>97</v>
      </c>
      <c r="K317" t="s">
        <v>75</v>
      </c>
      <c r="L317" t="s">
        <v>818</v>
      </c>
      <c r="M317">
        <v>0.57999999999999996</v>
      </c>
      <c r="N317" t="s">
        <v>34</v>
      </c>
      <c r="O317" t="s">
        <v>54</v>
      </c>
      <c r="P317" t="s">
        <v>105</v>
      </c>
      <c r="Q317" t="s">
        <v>819</v>
      </c>
      <c r="R317">
        <v>60543</v>
      </c>
      <c r="S317" s="1">
        <v>42031</v>
      </c>
      <c r="T317" s="1">
        <v>42032</v>
      </c>
      <c r="U317">
        <v>-18.190000000000001</v>
      </c>
      <c r="V317">
        <v>6</v>
      </c>
      <c r="W317">
        <v>73.180000000000007</v>
      </c>
      <c r="X317">
        <v>90353</v>
      </c>
      <c r="Y317">
        <f>cleaneddata[[#This Row],[Unit Price]]-cleaneddata[[#This Row],[Discount]]</f>
        <v>11.940000000000001</v>
      </c>
      <c r="Z317" t="str">
        <f>_xlfn.IFS(cleaneddata[[#This Row],[Region]]="Central","Chris",cleaneddata[[#This Row],[Region]]="East","Erin",cleaneddata[[#This Row],[Region]]="South","Sam",cleaneddata[[#This Row],[Region]]="West","William")</f>
        <v>Chris</v>
      </c>
    </row>
    <row r="318" spans="1:26" x14ac:dyDescent="0.3">
      <c r="A318">
        <v>2979</v>
      </c>
      <c r="B318" t="s">
        <v>820</v>
      </c>
      <c r="C318" t="s">
        <v>27</v>
      </c>
      <c r="D318">
        <v>0.09</v>
      </c>
      <c r="E318">
        <v>2.94</v>
      </c>
      <c r="F318">
        <v>0.7</v>
      </c>
      <c r="G318" t="s">
        <v>40</v>
      </c>
      <c r="H318" t="s">
        <v>96</v>
      </c>
      <c r="I318" t="s">
        <v>50</v>
      </c>
      <c r="J318" t="s">
        <v>51</v>
      </c>
      <c r="K318" t="s">
        <v>52</v>
      </c>
      <c r="L318" t="s">
        <v>821</v>
      </c>
      <c r="M318">
        <v>0.57999999999999996</v>
      </c>
      <c r="N318" t="s">
        <v>34</v>
      </c>
      <c r="O318" t="s">
        <v>54</v>
      </c>
      <c r="P318" t="s">
        <v>567</v>
      </c>
      <c r="Q318" t="s">
        <v>822</v>
      </c>
      <c r="R318">
        <v>58601</v>
      </c>
      <c r="S318" s="1">
        <v>42031</v>
      </c>
      <c r="T318" s="1">
        <v>42032</v>
      </c>
      <c r="U318">
        <v>6.3840000000000003</v>
      </c>
      <c r="V318">
        <v>9</v>
      </c>
      <c r="W318">
        <v>25.22</v>
      </c>
      <c r="X318">
        <v>86544</v>
      </c>
      <c r="Y318">
        <f>cleaneddata[[#This Row],[Unit Price]]-cleaneddata[[#This Row],[Discount]]</f>
        <v>2.85</v>
      </c>
      <c r="Z318" t="str">
        <f>_xlfn.IFS(cleaneddata[[#This Row],[Region]]="Central","Chris",cleaneddata[[#This Row],[Region]]="East","Erin",cleaneddata[[#This Row],[Region]]="South","Sam",cleaneddata[[#This Row],[Region]]="West","William")</f>
        <v>Chris</v>
      </c>
    </row>
    <row r="319" spans="1:26" x14ac:dyDescent="0.3">
      <c r="A319">
        <v>2980</v>
      </c>
      <c r="B319" t="s">
        <v>823</v>
      </c>
      <c r="C319" t="s">
        <v>27</v>
      </c>
      <c r="D319">
        <v>0.03</v>
      </c>
      <c r="E319">
        <v>43.98</v>
      </c>
      <c r="F319">
        <v>8.99</v>
      </c>
      <c r="G319" t="s">
        <v>40</v>
      </c>
      <c r="H319" t="s">
        <v>96</v>
      </c>
      <c r="I319" t="s">
        <v>50</v>
      </c>
      <c r="J319" t="s">
        <v>51</v>
      </c>
      <c r="K319" t="s">
        <v>44</v>
      </c>
      <c r="L319" t="s">
        <v>824</v>
      </c>
      <c r="M319">
        <v>0.57999999999999996</v>
      </c>
      <c r="N319" t="s">
        <v>34</v>
      </c>
      <c r="O319" t="s">
        <v>113</v>
      </c>
      <c r="P319" t="s">
        <v>319</v>
      </c>
      <c r="Q319" t="s">
        <v>825</v>
      </c>
      <c r="R319">
        <v>44870</v>
      </c>
      <c r="S319" s="1">
        <v>42031</v>
      </c>
      <c r="T319" s="1">
        <v>42033</v>
      </c>
      <c r="U319">
        <v>274.0788</v>
      </c>
      <c r="V319">
        <v>10</v>
      </c>
      <c r="W319">
        <v>454.4</v>
      </c>
      <c r="X319">
        <v>86544</v>
      </c>
      <c r="Y319">
        <f>cleaneddata[[#This Row],[Unit Price]]-cleaneddata[[#This Row],[Discount]]</f>
        <v>43.949999999999996</v>
      </c>
      <c r="Z319" t="str">
        <f>_xlfn.IFS(cleaneddata[[#This Row],[Region]]="Central","Chris",cleaneddata[[#This Row],[Region]]="East","Erin",cleaneddata[[#This Row],[Region]]="South","Sam",cleaneddata[[#This Row],[Region]]="West","William")</f>
        <v>Erin</v>
      </c>
    </row>
    <row r="320" spans="1:26" x14ac:dyDescent="0.3">
      <c r="A320">
        <v>2980</v>
      </c>
      <c r="B320" t="s">
        <v>823</v>
      </c>
      <c r="C320" t="s">
        <v>27</v>
      </c>
      <c r="D320">
        <v>0.06</v>
      </c>
      <c r="E320">
        <v>1.1399999999999999</v>
      </c>
      <c r="F320">
        <v>0.7</v>
      </c>
      <c r="G320" t="s">
        <v>40</v>
      </c>
      <c r="H320" t="s">
        <v>96</v>
      </c>
      <c r="I320" t="s">
        <v>50</v>
      </c>
      <c r="J320" t="s">
        <v>178</v>
      </c>
      <c r="K320" t="s">
        <v>52</v>
      </c>
      <c r="L320" t="s">
        <v>826</v>
      </c>
      <c r="M320">
        <v>0.38</v>
      </c>
      <c r="N320" t="s">
        <v>34</v>
      </c>
      <c r="O320" t="s">
        <v>113</v>
      </c>
      <c r="P320" t="s">
        <v>319</v>
      </c>
      <c r="Q320" t="s">
        <v>825</v>
      </c>
      <c r="R320">
        <v>44870</v>
      </c>
      <c r="S320" s="1">
        <v>42031</v>
      </c>
      <c r="T320" s="1">
        <v>42034</v>
      </c>
      <c r="U320">
        <v>-3.782</v>
      </c>
      <c r="V320">
        <v>13</v>
      </c>
      <c r="W320">
        <v>14.53</v>
      </c>
      <c r="X320">
        <v>86544</v>
      </c>
      <c r="Y320">
        <f>cleaneddata[[#This Row],[Unit Price]]-cleaneddata[[#This Row],[Discount]]</f>
        <v>1.0799999999999998</v>
      </c>
      <c r="Z320" t="str">
        <f>_xlfn.IFS(cleaneddata[[#This Row],[Region]]="Central","Chris",cleaneddata[[#This Row],[Region]]="East","Erin",cleaneddata[[#This Row],[Region]]="South","Sam",cleaneddata[[#This Row],[Region]]="West","William")</f>
        <v>Erin</v>
      </c>
    </row>
    <row r="321" spans="1:26" x14ac:dyDescent="0.3">
      <c r="A321">
        <v>2254</v>
      </c>
      <c r="B321" t="s">
        <v>827</v>
      </c>
      <c r="C321" t="s">
        <v>49</v>
      </c>
      <c r="D321">
        <v>0.1</v>
      </c>
      <c r="E321">
        <v>6.3</v>
      </c>
      <c r="F321">
        <v>0.5</v>
      </c>
      <c r="G321" t="s">
        <v>40</v>
      </c>
      <c r="H321" t="s">
        <v>96</v>
      </c>
      <c r="I321" t="s">
        <v>50</v>
      </c>
      <c r="J321" t="s">
        <v>154</v>
      </c>
      <c r="K321" t="s">
        <v>75</v>
      </c>
      <c r="L321" t="s">
        <v>828</v>
      </c>
      <c r="M321">
        <v>0.39</v>
      </c>
      <c r="N321" t="s">
        <v>34</v>
      </c>
      <c r="O321" t="s">
        <v>35</v>
      </c>
      <c r="P321" t="s">
        <v>390</v>
      </c>
      <c r="Q321" t="s">
        <v>829</v>
      </c>
      <c r="R321">
        <v>42003</v>
      </c>
      <c r="S321" s="1">
        <v>42031</v>
      </c>
      <c r="T321" s="1">
        <v>42036</v>
      </c>
      <c r="U321">
        <v>-464.28199999999998</v>
      </c>
      <c r="V321">
        <v>12</v>
      </c>
      <c r="W321">
        <v>68.72</v>
      </c>
      <c r="X321">
        <v>89278</v>
      </c>
      <c r="Y321">
        <f>cleaneddata[[#This Row],[Unit Price]]-cleaneddata[[#This Row],[Discount]]</f>
        <v>6.2</v>
      </c>
      <c r="Z321" t="str">
        <f>_xlfn.IFS(cleaneddata[[#This Row],[Region]]="Central","Chris",cleaneddata[[#This Row],[Region]]="East","Erin",cleaneddata[[#This Row],[Region]]="South","Sam",cleaneddata[[#This Row],[Region]]="West","William")</f>
        <v>Sam</v>
      </c>
    </row>
    <row r="322" spans="1:26" x14ac:dyDescent="0.3">
      <c r="A322">
        <v>2178</v>
      </c>
      <c r="B322" t="s">
        <v>830</v>
      </c>
      <c r="C322" t="s">
        <v>118</v>
      </c>
      <c r="D322">
        <v>0.08</v>
      </c>
      <c r="E322">
        <v>2.94</v>
      </c>
      <c r="F322">
        <v>0.96</v>
      </c>
      <c r="G322" t="s">
        <v>40</v>
      </c>
      <c r="H322" t="s">
        <v>29</v>
      </c>
      <c r="I322" t="s">
        <v>50</v>
      </c>
      <c r="J322" t="s">
        <v>51</v>
      </c>
      <c r="K322" t="s">
        <v>52</v>
      </c>
      <c r="L322" t="s">
        <v>831</v>
      </c>
      <c r="M322">
        <v>0.57999999999999996</v>
      </c>
      <c r="N322" t="s">
        <v>34</v>
      </c>
      <c r="O322" t="s">
        <v>113</v>
      </c>
      <c r="P322" t="s">
        <v>405</v>
      </c>
      <c r="Q322" t="s">
        <v>832</v>
      </c>
      <c r="R322">
        <v>1610</v>
      </c>
      <c r="S322" s="1">
        <v>42031</v>
      </c>
      <c r="T322" s="1">
        <v>42033</v>
      </c>
      <c r="U322">
        <v>-1.18</v>
      </c>
      <c r="V322">
        <v>9</v>
      </c>
      <c r="W322">
        <v>25.35</v>
      </c>
      <c r="X322">
        <v>89465</v>
      </c>
      <c r="Y322">
        <f>cleaneddata[[#This Row],[Unit Price]]-cleaneddata[[#This Row],[Discount]]</f>
        <v>2.86</v>
      </c>
      <c r="Z322" t="str">
        <f>_xlfn.IFS(cleaneddata[[#This Row],[Region]]="Central","Chris",cleaneddata[[#This Row],[Region]]="East","Erin",cleaneddata[[#This Row],[Region]]="South","Sam",cleaneddata[[#This Row],[Region]]="West","William")</f>
        <v>Erin</v>
      </c>
    </row>
    <row r="323" spans="1:26" x14ac:dyDescent="0.3">
      <c r="A323">
        <v>3347</v>
      </c>
      <c r="B323" t="s">
        <v>267</v>
      </c>
      <c r="C323" t="s">
        <v>118</v>
      </c>
      <c r="D323">
        <v>0.02</v>
      </c>
      <c r="E323">
        <v>110.99</v>
      </c>
      <c r="F323">
        <v>2.5</v>
      </c>
      <c r="G323" t="s">
        <v>40</v>
      </c>
      <c r="H323" t="s">
        <v>41</v>
      </c>
      <c r="I323" t="s">
        <v>42</v>
      </c>
      <c r="J323" t="s">
        <v>137</v>
      </c>
      <c r="K323" t="s">
        <v>75</v>
      </c>
      <c r="L323" t="s">
        <v>138</v>
      </c>
      <c r="M323">
        <v>0.56999999999999995</v>
      </c>
      <c r="N323" t="s">
        <v>34</v>
      </c>
      <c r="O323" t="s">
        <v>35</v>
      </c>
      <c r="P323" t="s">
        <v>125</v>
      </c>
      <c r="Q323" t="s">
        <v>269</v>
      </c>
      <c r="R323">
        <v>33411</v>
      </c>
      <c r="S323" s="1">
        <v>42031</v>
      </c>
      <c r="T323" s="1">
        <v>42033</v>
      </c>
      <c r="U323">
        <v>-39.808999999999997</v>
      </c>
      <c r="V323">
        <v>1</v>
      </c>
      <c r="W323">
        <v>94.3</v>
      </c>
      <c r="X323">
        <v>89356</v>
      </c>
      <c r="Y323">
        <f>cleaneddata[[#This Row],[Unit Price]]-cleaneddata[[#This Row],[Discount]]</f>
        <v>110.97</v>
      </c>
      <c r="Z323" t="str">
        <f>_xlfn.IFS(cleaneddata[[#This Row],[Region]]="Central","Chris",cleaneddata[[#This Row],[Region]]="East","Erin",cleaneddata[[#This Row],[Region]]="South","Sam",cleaneddata[[#This Row],[Region]]="West","William")</f>
        <v>Sam</v>
      </c>
    </row>
    <row r="324" spans="1:26" x14ac:dyDescent="0.3">
      <c r="A324">
        <v>129</v>
      </c>
      <c r="B324" t="s">
        <v>833</v>
      </c>
      <c r="C324" t="s">
        <v>72</v>
      </c>
      <c r="D324">
        <v>0.02</v>
      </c>
      <c r="E324">
        <v>1.74</v>
      </c>
      <c r="F324">
        <v>4.08</v>
      </c>
      <c r="G324" t="s">
        <v>40</v>
      </c>
      <c r="H324" t="s">
        <v>29</v>
      </c>
      <c r="I324" t="s">
        <v>30</v>
      </c>
      <c r="J324" t="s">
        <v>128</v>
      </c>
      <c r="K324" t="s">
        <v>44</v>
      </c>
      <c r="L324" t="s">
        <v>772</v>
      </c>
      <c r="M324">
        <v>0.53</v>
      </c>
      <c r="N324" t="s">
        <v>34</v>
      </c>
      <c r="O324" t="s">
        <v>54</v>
      </c>
      <c r="P324" t="s">
        <v>105</v>
      </c>
      <c r="Q324" t="s">
        <v>834</v>
      </c>
      <c r="R324">
        <v>62002</v>
      </c>
      <c r="S324" s="1">
        <v>42031</v>
      </c>
      <c r="T324" s="1">
        <v>42032</v>
      </c>
      <c r="U324">
        <v>-37.39</v>
      </c>
      <c r="V324">
        <v>5</v>
      </c>
      <c r="W324">
        <v>10.23</v>
      </c>
      <c r="X324">
        <v>86693</v>
      </c>
      <c r="Y324">
        <f>cleaneddata[[#This Row],[Unit Price]]-cleaneddata[[#This Row],[Discount]]</f>
        <v>1.72</v>
      </c>
      <c r="Z324" t="str">
        <f>_xlfn.IFS(cleaneddata[[#This Row],[Region]]="Central","Chris",cleaneddata[[#This Row],[Region]]="East","Erin",cleaneddata[[#This Row],[Region]]="South","Sam",cleaneddata[[#This Row],[Region]]="West","William")</f>
        <v>Chris</v>
      </c>
    </row>
    <row r="325" spans="1:26" x14ac:dyDescent="0.3">
      <c r="A325">
        <v>898</v>
      </c>
      <c r="B325" t="s">
        <v>426</v>
      </c>
      <c r="C325" t="s">
        <v>72</v>
      </c>
      <c r="D325">
        <v>0.02</v>
      </c>
      <c r="E325">
        <v>12.53</v>
      </c>
      <c r="F325">
        <v>0.49</v>
      </c>
      <c r="G325" t="s">
        <v>40</v>
      </c>
      <c r="H325" t="s">
        <v>29</v>
      </c>
      <c r="I325" t="s">
        <v>50</v>
      </c>
      <c r="J325" t="s">
        <v>154</v>
      </c>
      <c r="K325" t="s">
        <v>75</v>
      </c>
      <c r="L325" t="s">
        <v>155</v>
      </c>
      <c r="M325">
        <v>0.38</v>
      </c>
      <c r="N325" t="s">
        <v>34</v>
      </c>
      <c r="O325" t="s">
        <v>113</v>
      </c>
      <c r="P325" t="s">
        <v>114</v>
      </c>
      <c r="Q325" t="s">
        <v>115</v>
      </c>
      <c r="R325">
        <v>10039</v>
      </c>
      <c r="S325" s="1">
        <v>42031</v>
      </c>
      <c r="T325" s="1">
        <v>42031</v>
      </c>
      <c r="U325">
        <v>263.39999999999998</v>
      </c>
      <c r="V325">
        <v>47</v>
      </c>
      <c r="W325">
        <v>594.44000000000005</v>
      </c>
      <c r="X325">
        <v>9606</v>
      </c>
      <c r="Y325">
        <f>cleaneddata[[#This Row],[Unit Price]]-cleaneddata[[#This Row],[Discount]]</f>
        <v>12.51</v>
      </c>
      <c r="Z325" t="str">
        <f>_xlfn.IFS(cleaneddata[[#This Row],[Region]]="Central","Chris",cleaneddata[[#This Row],[Region]]="East","Erin",cleaneddata[[#This Row],[Region]]="South","Sam",cleaneddata[[#This Row],[Region]]="West","William")</f>
        <v>Erin</v>
      </c>
    </row>
    <row r="326" spans="1:26" x14ac:dyDescent="0.3">
      <c r="A326">
        <v>898</v>
      </c>
      <c r="B326" t="s">
        <v>426</v>
      </c>
      <c r="C326" t="s">
        <v>72</v>
      </c>
      <c r="D326">
        <v>7.0000000000000007E-2</v>
      </c>
      <c r="E326">
        <v>5.18</v>
      </c>
      <c r="F326">
        <v>2.04</v>
      </c>
      <c r="G326" t="s">
        <v>89</v>
      </c>
      <c r="H326" t="s">
        <v>29</v>
      </c>
      <c r="I326" t="s">
        <v>50</v>
      </c>
      <c r="J326" t="s">
        <v>90</v>
      </c>
      <c r="K326" t="s">
        <v>52</v>
      </c>
      <c r="L326" t="s">
        <v>835</v>
      </c>
      <c r="M326">
        <v>0.36</v>
      </c>
      <c r="N326" t="s">
        <v>34</v>
      </c>
      <c r="O326" t="s">
        <v>113</v>
      </c>
      <c r="P326" t="s">
        <v>114</v>
      </c>
      <c r="Q326" t="s">
        <v>115</v>
      </c>
      <c r="R326">
        <v>10039</v>
      </c>
      <c r="S326" s="1">
        <v>42031</v>
      </c>
      <c r="T326" s="1">
        <v>42033</v>
      </c>
      <c r="U326">
        <v>37.31</v>
      </c>
      <c r="V326">
        <v>44</v>
      </c>
      <c r="W326">
        <v>228.5</v>
      </c>
      <c r="X326">
        <v>9606</v>
      </c>
      <c r="Y326">
        <f>cleaneddata[[#This Row],[Unit Price]]-cleaneddata[[#This Row],[Discount]]</f>
        <v>5.1099999999999994</v>
      </c>
      <c r="Z326" t="str">
        <f>_xlfn.IFS(cleaneddata[[#This Row],[Region]]="Central","Chris",cleaneddata[[#This Row],[Region]]="East","Erin",cleaneddata[[#This Row],[Region]]="South","Sam",cleaneddata[[#This Row],[Region]]="West","William")</f>
        <v>Erin</v>
      </c>
    </row>
    <row r="327" spans="1:26" x14ac:dyDescent="0.3">
      <c r="A327">
        <v>899</v>
      </c>
      <c r="B327" t="s">
        <v>428</v>
      </c>
      <c r="C327" t="s">
        <v>72</v>
      </c>
      <c r="D327">
        <v>0.02</v>
      </c>
      <c r="E327">
        <v>12.53</v>
      </c>
      <c r="F327">
        <v>0.49</v>
      </c>
      <c r="G327" t="s">
        <v>40</v>
      </c>
      <c r="H327" t="s">
        <v>29</v>
      </c>
      <c r="I327" t="s">
        <v>50</v>
      </c>
      <c r="J327" t="s">
        <v>154</v>
      </c>
      <c r="K327" t="s">
        <v>75</v>
      </c>
      <c r="L327" t="s">
        <v>155</v>
      </c>
      <c r="M327">
        <v>0.38</v>
      </c>
      <c r="N327" t="s">
        <v>34</v>
      </c>
      <c r="O327" t="s">
        <v>113</v>
      </c>
      <c r="P327" t="s">
        <v>322</v>
      </c>
      <c r="Q327" t="s">
        <v>429</v>
      </c>
      <c r="R327">
        <v>16602</v>
      </c>
      <c r="S327" s="1">
        <v>42031</v>
      </c>
      <c r="T327" s="1">
        <v>42031</v>
      </c>
      <c r="U327">
        <v>104.7213</v>
      </c>
      <c r="V327">
        <v>12</v>
      </c>
      <c r="W327">
        <v>151.77000000000001</v>
      </c>
      <c r="X327">
        <v>86264</v>
      </c>
      <c r="Y327">
        <f>cleaneddata[[#This Row],[Unit Price]]-cleaneddata[[#This Row],[Discount]]</f>
        <v>12.51</v>
      </c>
      <c r="Z327" t="str">
        <f>_xlfn.IFS(cleaneddata[[#This Row],[Region]]="Central","Chris",cleaneddata[[#This Row],[Region]]="East","Erin",cleaneddata[[#This Row],[Region]]="South","Sam",cleaneddata[[#This Row],[Region]]="West","William")</f>
        <v>Erin</v>
      </c>
    </row>
    <row r="328" spans="1:26" x14ac:dyDescent="0.3">
      <c r="A328">
        <v>899</v>
      </c>
      <c r="B328" t="s">
        <v>428</v>
      </c>
      <c r="C328" t="s">
        <v>72</v>
      </c>
      <c r="D328">
        <v>7.0000000000000007E-2</v>
      </c>
      <c r="E328">
        <v>5.18</v>
      </c>
      <c r="F328">
        <v>2.04</v>
      </c>
      <c r="G328" t="s">
        <v>89</v>
      </c>
      <c r="H328" t="s">
        <v>29</v>
      </c>
      <c r="I328" t="s">
        <v>50</v>
      </c>
      <c r="J328" t="s">
        <v>90</v>
      </c>
      <c r="K328" t="s">
        <v>52</v>
      </c>
      <c r="L328" t="s">
        <v>835</v>
      </c>
      <c r="M328">
        <v>0.36</v>
      </c>
      <c r="N328" t="s">
        <v>34</v>
      </c>
      <c r="O328" t="s">
        <v>113</v>
      </c>
      <c r="P328" t="s">
        <v>322</v>
      </c>
      <c r="Q328" t="s">
        <v>429</v>
      </c>
      <c r="R328">
        <v>16602</v>
      </c>
      <c r="S328" s="1">
        <v>42031</v>
      </c>
      <c r="T328" s="1">
        <v>42033</v>
      </c>
      <c r="U328">
        <v>37.31</v>
      </c>
      <c r="V328">
        <v>11</v>
      </c>
      <c r="W328">
        <v>57.13</v>
      </c>
      <c r="X328">
        <v>86264</v>
      </c>
      <c r="Y328">
        <f>cleaneddata[[#This Row],[Unit Price]]-cleaneddata[[#This Row],[Discount]]</f>
        <v>5.1099999999999994</v>
      </c>
      <c r="Z328" t="str">
        <f>_xlfn.IFS(cleaneddata[[#This Row],[Region]]="Central","Chris",cleaneddata[[#This Row],[Region]]="East","Erin",cleaneddata[[#This Row],[Region]]="South","Sam",cleaneddata[[#This Row],[Region]]="West","William")</f>
        <v>Erin</v>
      </c>
    </row>
    <row r="329" spans="1:26" x14ac:dyDescent="0.3">
      <c r="A329">
        <v>1351</v>
      </c>
      <c r="B329" t="s">
        <v>836</v>
      </c>
      <c r="C329" t="s">
        <v>72</v>
      </c>
      <c r="D329">
        <v>0.1</v>
      </c>
      <c r="E329">
        <v>110.99</v>
      </c>
      <c r="F329">
        <v>8.99</v>
      </c>
      <c r="G329" t="s">
        <v>89</v>
      </c>
      <c r="H329" t="s">
        <v>73</v>
      </c>
      <c r="I329" t="s">
        <v>42</v>
      </c>
      <c r="J329" t="s">
        <v>137</v>
      </c>
      <c r="K329" t="s">
        <v>75</v>
      </c>
      <c r="L329" t="s">
        <v>837</v>
      </c>
      <c r="M329">
        <v>0.56999999999999995</v>
      </c>
      <c r="N329" t="s">
        <v>34</v>
      </c>
      <c r="O329" t="s">
        <v>35</v>
      </c>
      <c r="P329" t="s">
        <v>125</v>
      </c>
      <c r="Q329" t="s">
        <v>838</v>
      </c>
      <c r="R329">
        <v>33063</v>
      </c>
      <c r="S329" s="1">
        <v>42031</v>
      </c>
      <c r="T329" s="1">
        <v>42033</v>
      </c>
      <c r="U329">
        <v>3285.48</v>
      </c>
      <c r="V329">
        <v>7</v>
      </c>
      <c r="W329">
        <v>627.78</v>
      </c>
      <c r="X329">
        <v>88232</v>
      </c>
      <c r="Y329">
        <f>cleaneddata[[#This Row],[Unit Price]]-cleaneddata[[#This Row],[Discount]]</f>
        <v>110.89</v>
      </c>
      <c r="Z329" t="str">
        <f>_xlfn.IFS(cleaneddata[[#This Row],[Region]]="Central","Chris",cleaneddata[[#This Row],[Region]]="East","Erin",cleaneddata[[#This Row],[Region]]="South","Sam",cleaneddata[[#This Row],[Region]]="West","William")</f>
        <v>Sam</v>
      </c>
    </row>
    <row r="330" spans="1:26" x14ac:dyDescent="0.3">
      <c r="A330">
        <v>2281</v>
      </c>
      <c r="B330" t="s">
        <v>839</v>
      </c>
      <c r="C330" t="s">
        <v>72</v>
      </c>
      <c r="D330">
        <v>0.08</v>
      </c>
      <c r="E330">
        <v>205.99</v>
      </c>
      <c r="F330">
        <v>2.5</v>
      </c>
      <c r="G330" t="s">
        <v>40</v>
      </c>
      <c r="H330" t="s">
        <v>73</v>
      </c>
      <c r="I330" t="s">
        <v>42</v>
      </c>
      <c r="J330" t="s">
        <v>137</v>
      </c>
      <c r="K330" t="s">
        <v>75</v>
      </c>
      <c r="L330" t="s">
        <v>840</v>
      </c>
      <c r="M330">
        <v>0.59</v>
      </c>
      <c r="N330" t="s">
        <v>34</v>
      </c>
      <c r="O330" t="s">
        <v>54</v>
      </c>
      <c r="P330" t="s">
        <v>359</v>
      </c>
      <c r="Q330" t="s">
        <v>841</v>
      </c>
      <c r="R330">
        <v>54703</v>
      </c>
      <c r="S330" s="1">
        <v>42031</v>
      </c>
      <c r="T330" s="1">
        <v>42032</v>
      </c>
      <c r="U330">
        <v>997.38144</v>
      </c>
      <c r="V330">
        <v>10</v>
      </c>
      <c r="W330">
        <v>1610.84</v>
      </c>
      <c r="X330">
        <v>85948</v>
      </c>
      <c r="Y330">
        <f>cleaneddata[[#This Row],[Unit Price]]-cleaneddata[[#This Row],[Discount]]</f>
        <v>205.91</v>
      </c>
      <c r="Z330" t="str">
        <f>_xlfn.IFS(cleaneddata[[#This Row],[Region]]="Central","Chris",cleaneddata[[#This Row],[Region]]="East","Erin",cleaneddata[[#This Row],[Region]]="South","Sam",cleaneddata[[#This Row],[Region]]="West","William")</f>
        <v>Chris</v>
      </c>
    </row>
    <row r="331" spans="1:26" x14ac:dyDescent="0.3">
      <c r="A331">
        <v>53</v>
      </c>
      <c r="B331" t="s">
        <v>842</v>
      </c>
      <c r="C331" t="s">
        <v>27</v>
      </c>
      <c r="D331">
        <v>7.0000000000000007E-2</v>
      </c>
      <c r="E331">
        <v>3502.14</v>
      </c>
      <c r="F331">
        <v>8.73</v>
      </c>
      <c r="G331" t="s">
        <v>28</v>
      </c>
      <c r="H331" t="s">
        <v>96</v>
      </c>
      <c r="I331" t="s">
        <v>42</v>
      </c>
      <c r="J331" t="s">
        <v>58</v>
      </c>
      <c r="K331" t="s">
        <v>32</v>
      </c>
      <c r="L331" t="s">
        <v>843</v>
      </c>
      <c r="M331">
        <v>0.56999999999999995</v>
      </c>
      <c r="N331" t="s">
        <v>34</v>
      </c>
      <c r="O331" t="s">
        <v>61</v>
      </c>
      <c r="P331" t="s">
        <v>68</v>
      </c>
      <c r="Q331" t="s">
        <v>844</v>
      </c>
      <c r="R331">
        <v>98052</v>
      </c>
      <c r="S331" s="1">
        <v>42032</v>
      </c>
      <c r="T331" s="1">
        <v>42034</v>
      </c>
      <c r="U331">
        <v>-6923.5991999999997</v>
      </c>
      <c r="V331">
        <v>1</v>
      </c>
      <c r="W331">
        <v>3267.55</v>
      </c>
      <c r="X331">
        <v>88425</v>
      </c>
      <c r="Y331">
        <f>cleaneddata[[#This Row],[Unit Price]]-cleaneddata[[#This Row],[Discount]]</f>
        <v>3502.0699999999997</v>
      </c>
      <c r="Z331" t="str">
        <f>_xlfn.IFS(cleaneddata[[#This Row],[Region]]="Central","Chris",cleaneddata[[#This Row],[Region]]="East","Erin",cleaneddata[[#This Row],[Region]]="South","Sam",cleaneddata[[#This Row],[Region]]="West","William")</f>
        <v>William</v>
      </c>
    </row>
    <row r="332" spans="1:26" x14ac:dyDescent="0.3">
      <c r="A332">
        <v>3266</v>
      </c>
      <c r="B332" t="s">
        <v>845</v>
      </c>
      <c r="C332" t="s">
        <v>27</v>
      </c>
      <c r="D332">
        <v>0</v>
      </c>
      <c r="E332">
        <v>122.99</v>
      </c>
      <c r="F332">
        <v>70.2</v>
      </c>
      <c r="G332" t="s">
        <v>28</v>
      </c>
      <c r="H332" t="s">
        <v>96</v>
      </c>
      <c r="I332" t="s">
        <v>30</v>
      </c>
      <c r="J332" t="s">
        <v>111</v>
      </c>
      <c r="K332" t="s">
        <v>59</v>
      </c>
      <c r="L332" t="s">
        <v>806</v>
      </c>
      <c r="M332">
        <v>0.74</v>
      </c>
      <c r="N332" t="s">
        <v>34</v>
      </c>
      <c r="O332" t="s">
        <v>113</v>
      </c>
      <c r="P332" t="s">
        <v>333</v>
      </c>
      <c r="Q332" t="s">
        <v>334</v>
      </c>
      <c r="R332">
        <v>4073</v>
      </c>
      <c r="S332" s="1">
        <v>42032</v>
      </c>
      <c r="T332" s="1">
        <v>42033</v>
      </c>
      <c r="U332">
        <v>-1764.29</v>
      </c>
      <c r="V332">
        <v>14</v>
      </c>
      <c r="W332">
        <v>1794.88</v>
      </c>
      <c r="X332">
        <v>89836</v>
      </c>
      <c r="Y332">
        <f>cleaneddata[[#This Row],[Unit Price]]-cleaneddata[[#This Row],[Discount]]</f>
        <v>122.99</v>
      </c>
      <c r="Z332" t="str">
        <f>_xlfn.IFS(cleaneddata[[#This Row],[Region]]="Central","Chris",cleaneddata[[#This Row],[Region]]="East","Erin",cleaneddata[[#This Row],[Region]]="South","Sam",cleaneddata[[#This Row],[Region]]="West","William")</f>
        <v>Erin</v>
      </c>
    </row>
    <row r="333" spans="1:26" x14ac:dyDescent="0.3">
      <c r="A333">
        <v>3269</v>
      </c>
      <c r="B333" t="s">
        <v>846</v>
      </c>
      <c r="C333" t="s">
        <v>27</v>
      </c>
      <c r="D333">
        <v>0.01</v>
      </c>
      <c r="E333">
        <v>60.97</v>
      </c>
      <c r="F333">
        <v>4.5</v>
      </c>
      <c r="G333" t="s">
        <v>89</v>
      </c>
      <c r="H333" t="s">
        <v>96</v>
      </c>
      <c r="I333" t="s">
        <v>50</v>
      </c>
      <c r="J333" t="s">
        <v>97</v>
      </c>
      <c r="K333" t="s">
        <v>75</v>
      </c>
      <c r="L333" t="s">
        <v>98</v>
      </c>
      <c r="M333">
        <v>0.56000000000000005</v>
      </c>
      <c r="N333" t="s">
        <v>34</v>
      </c>
      <c r="O333" t="s">
        <v>113</v>
      </c>
      <c r="P333" t="s">
        <v>399</v>
      </c>
      <c r="Q333" t="s">
        <v>847</v>
      </c>
      <c r="R333">
        <v>7060</v>
      </c>
      <c r="S333" s="1">
        <v>42032</v>
      </c>
      <c r="T333" s="1">
        <v>42034</v>
      </c>
      <c r="U333">
        <v>527.87760000000003</v>
      </c>
      <c r="V333">
        <v>12</v>
      </c>
      <c r="W333">
        <v>765.04</v>
      </c>
      <c r="X333">
        <v>89836</v>
      </c>
      <c r="Y333">
        <f>cleaneddata[[#This Row],[Unit Price]]-cleaneddata[[#This Row],[Discount]]</f>
        <v>60.96</v>
      </c>
      <c r="Z333" t="str">
        <f>_xlfn.IFS(cleaneddata[[#This Row],[Region]]="Central","Chris",cleaneddata[[#This Row],[Region]]="East","Erin",cleaneddata[[#This Row],[Region]]="South","Sam",cleaneddata[[#This Row],[Region]]="West","William")</f>
        <v>Erin</v>
      </c>
    </row>
    <row r="334" spans="1:26" x14ac:dyDescent="0.3">
      <c r="A334">
        <v>24</v>
      </c>
      <c r="B334" t="s">
        <v>848</v>
      </c>
      <c r="C334" t="s">
        <v>39</v>
      </c>
      <c r="D334">
        <v>0.06</v>
      </c>
      <c r="E334">
        <v>55.48</v>
      </c>
      <c r="F334">
        <v>14.3</v>
      </c>
      <c r="G334" t="s">
        <v>40</v>
      </c>
      <c r="H334" t="s">
        <v>96</v>
      </c>
      <c r="I334" t="s">
        <v>50</v>
      </c>
      <c r="J334" t="s">
        <v>90</v>
      </c>
      <c r="K334" t="s">
        <v>75</v>
      </c>
      <c r="L334" t="s">
        <v>849</v>
      </c>
      <c r="M334">
        <v>0.37</v>
      </c>
      <c r="N334" t="s">
        <v>34</v>
      </c>
      <c r="O334" t="s">
        <v>61</v>
      </c>
      <c r="P334" t="s">
        <v>92</v>
      </c>
      <c r="Q334" t="s">
        <v>850</v>
      </c>
      <c r="R334">
        <v>92677</v>
      </c>
      <c r="S334" s="1">
        <v>42032</v>
      </c>
      <c r="T334" s="1">
        <v>42033</v>
      </c>
      <c r="U334">
        <v>-28.296800000000001</v>
      </c>
      <c r="V334">
        <v>1</v>
      </c>
      <c r="W334">
        <v>67.489999999999995</v>
      </c>
      <c r="X334">
        <v>87651</v>
      </c>
      <c r="Y334">
        <f>cleaneddata[[#This Row],[Unit Price]]-cleaneddata[[#This Row],[Discount]]</f>
        <v>55.419999999999995</v>
      </c>
      <c r="Z334" t="str">
        <f>_xlfn.IFS(cleaneddata[[#This Row],[Region]]="Central","Chris",cleaneddata[[#This Row],[Region]]="East","Erin",cleaneddata[[#This Row],[Region]]="South","Sam",cleaneddata[[#This Row],[Region]]="West","William")</f>
        <v>William</v>
      </c>
    </row>
    <row r="335" spans="1:26" x14ac:dyDescent="0.3">
      <c r="A335">
        <v>24</v>
      </c>
      <c r="B335" t="s">
        <v>848</v>
      </c>
      <c r="C335" t="s">
        <v>39</v>
      </c>
      <c r="D335">
        <v>0.02</v>
      </c>
      <c r="E335">
        <v>1.68</v>
      </c>
      <c r="F335">
        <v>1.57</v>
      </c>
      <c r="G335" t="s">
        <v>40</v>
      </c>
      <c r="H335" t="s">
        <v>96</v>
      </c>
      <c r="I335" t="s">
        <v>50</v>
      </c>
      <c r="J335" t="s">
        <v>51</v>
      </c>
      <c r="K335" t="s">
        <v>52</v>
      </c>
      <c r="L335" t="s">
        <v>576</v>
      </c>
      <c r="M335">
        <v>0.59</v>
      </c>
      <c r="N335" t="s">
        <v>34</v>
      </c>
      <c r="O335" t="s">
        <v>61</v>
      </c>
      <c r="P335" t="s">
        <v>92</v>
      </c>
      <c r="Q335" t="s">
        <v>850</v>
      </c>
      <c r="R335">
        <v>92677</v>
      </c>
      <c r="S335" s="1">
        <v>42032</v>
      </c>
      <c r="T335" s="1">
        <v>42034</v>
      </c>
      <c r="U335">
        <v>-5.3071999999999999</v>
      </c>
      <c r="V335">
        <v>1</v>
      </c>
      <c r="W335">
        <v>2.25</v>
      </c>
      <c r="X335">
        <v>87651</v>
      </c>
      <c r="Y335">
        <f>cleaneddata[[#This Row],[Unit Price]]-cleaneddata[[#This Row],[Discount]]</f>
        <v>1.66</v>
      </c>
      <c r="Z335" t="str">
        <f>_xlfn.IFS(cleaneddata[[#This Row],[Region]]="Central","Chris",cleaneddata[[#This Row],[Region]]="East","Erin",cleaneddata[[#This Row],[Region]]="South","Sam",cleaneddata[[#This Row],[Region]]="West","William")</f>
        <v>William</v>
      </c>
    </row>
    <row r="336" spans="1:26" x14ac:dyDescent="0.3">
      <c r="A336">
        <v>744</v>
      </c>
      <c r="B336" t="s">
        <v>588</v>
      </c>
      <c r="C336" t="s">
        <v>49</v>
      </c>
      <c r="D336">
        <v>0.02</v>
      </c>
      <c r="E336">
        <v>59.98</v>
      </c>
      <c r="F336">
        <v>3.99</v>
      </c>
      <c r="G336" t="s">
        <v>40</v>
      </c>
      <c r="H336" t="s">
        <v>96</v>
      </c>
      <c r="I336" t="s">
        <v>50</v>
      </c>
      <c r="J336" t="s">
        <v>97</v>
      </c>
      <c r="K336" t="s">
        <v>75</v>
      </c>
      <c r="L336" t="s">
        <v>851</v>
      </c>
      <c r="M336">
        <v>0.56999999999999995</v>
      </c>
      <c r="N336" t="s">
        <v>34</v>
      </c>
      <c r="O336" t="s">
        <v>61</v>
      </c>
      <c r="P336" t="s">
        <v>590</v>
      </c>
      <c r="Q336" t="s">
        <v>591</v>
      </c>
      <c r="R336">
        <v>85737</v>
      </c>
      <c r="S336" s="1">
        <v>42032</v>
      </c>
      <c r="T336" s="1">
        <v>42041</v>
      </c>
      <c r="U336">
        <v>-54.622</v>
      </c>
      <c r="V336">
        <v>1</v>
      </c>
      <c r="W336">
        <v>63.48</v>
      </c>
      <c r="X336">
        <v>87725</v>
      </c>
      <c r="Y336">
        <f>cleaneddata[[#This Row],[Unit Price]]-cleaneddata[[#This Row],[Discount]]</f>
        <v>59.959999999999994</v>
      </c>
      <c r="Z336" t="str">
        <f>_xlfn.IFS(cleaneddata[[#This Row],[Region]]="Central","Chris",cleaneddata[[#This Row],[Region]]="East","Erin",cleaneddata[[#This Row],[Region]]="South","Sam",cleaneddata[[#This Row],[Region]]="West","William")</f>
        <v>William</v>
      </c>
    </row>
    <row r="337" spans="1:26" x14ac:dyDescent="0.3">
      <c r="A337">
        <v>744</v>
      </c>
      <c r="B337" t="s">
        <v>588</v>
      </c>
      <c r="C337" t="s">
        <v>49</v>
      </c>
      <c r="D337">
        <v>0.03</v>
      </c>
      <c r="E337">
        <v>5.18</v>
      </c>
      <c r="F337">
        <v>5.74</v>
      </c>
      <c r="G337" t="s">
        <v>40</v>
      </c>
      <c r="H337" t="s">
        <v>96</v>
      </c>
      <c r="I337" t="s">
        <v>50</v>
      </c>
      <c r="J337" t="s">
        <v>74</v>
      </c>
      <c r="K337" t="s">
        <v>75</v>
      </c>
      <c r="L337" t="s">
        <v>852</v>
      </c>
      <c r="M337">
        <v>0.36</v>
      </c>
      <c r="N337" t="s">
        <v>34</v>
      </c>
      <c r="O337" t="s">
        <v>61</v>
      </c>
      <c r="P337" t="s">
        <v>590</v>
      </c>
      <c r="Q337" t="s">
        <v>591</v>
      </c>
      <c r="R337">
        <v>85737</v>
      </c>
      <c r="S337" s="1">
        <v>42032</v>
      </c>
      <c r="T337" s="1">
        <v>42036</v>
      </c>
      <c r="U337">
        <v>-126.81417999999999</v>
      </c>
      <c r="V337">
        <v>9</v>
      </c>
      <c r="W337">
        <v>47.64</v>
      </c>
      <c r="X337">
        <v>87725</v>
      </c>
      <c r="Y337">
        <f>cleaneddata[[#This Row],[Unit Price]]-cleaneddata[[#This Row],[Discount]]</f>
        <v>5.1499999999999995</v>
      </c>
      <c r="Z337" t="str">
        <f>_xlfn.IFS(cleaneddata[[#This Row],[Region]]="Central","Chris",cleaneddata[[#This Row],[Region]]="East","Erin",cleaneddata[[#This Row],[Region]]="South","Sam",cleaneddata[[#This Row],[Region]]="West","William")</f>
        <v>William</v>
      </c>
    </row>
    <row r="338" spans="1:26" x14ac:dyDescent="0.3">
      <c r="A338">
        <v>553</v>
      </c>
      <c r="B338" t="s">
        <v>853</v>
      </c>
      <c r="C338" t="s">
        <v>118</v>
      </c>
      <c r="D338">
        <v>0</v>
      </c>
      <c r="E338">
        <v>6.88</v>
      </c>
      <c r="F338">
        <v>2</v>
      </c>
      <c r="G338" t="s">
        <v>89</v>
      </c>
      <c r="H338" t="s">
        <v>73</v>
      </c>
      <c r="I338" t="s">
        <v>50</v>
      </c>
      <c r="J338" t="s">
        <v>90</v>
      </c>
      <c r="K338" t="s">
        <v>52</v>
      </c>
      <c r="L338" t="s">
        <v>854</v>
      </c>
      <c r="M338">
        <v>0.39</v>
      </c>
      <c r="N338" t="s">
        <v>34</v>
      </c>
      <c r="O338" t="s">
        <v>61</v>
      </c>
      <c r="P338" t="s">
        <v>92</v>
      </c>
      <c r="Q338" t="s">
        <v>102</v>
      </c>
      <c r="R338">
        <v>90008</v>
      </c>
      <c r="S338" s="1">
        <v>42032</v>
      </c>
      <c r="T338" s="1">
        <v>42033</v>
      </c>
      <c r="U338">
        <v>34.067999999999998</v>
      </c>
      <c r="V338">
        <v>36</v>
      </c>
      <c r="W338">
        <v>267.52999999999997</v>
      </c>
      <c r="X338">
        <v>17155</v>
      </c>
      <c r="Y338">
        <f>cleaneddata[[#This Row],[Unit Price]]-cleaneddata[[#This Row],[Discount]]</f>
        <v>6.88</v>
      </c>
      <c r="Z338" t="str">
        <f>_xlfn.IFS(cleaneddata[[#This Row],[Region]]="Central","Chris",cleaneddata[[#This Row],[Region]]="East","Erin",cleaneddata[[#This Row],[Region]]="South","Sam",cleaneddata[[#This Row],[Region]]="West","William")</f>
        <v>William</v>
      </c>
    </row>
    <row r="339" spans="1:26" x14ac:dyDescent="0.3">
      <c r="A339">
        <v>556</v>
      </c>
      <c r="B339" t="s">
        <v>855</v>
      </c>
      <c r="C339" t="s">
        <v>118</v>
      </c>
      <c r="D339">
        <v>0</v>
      </c>
      <c r="E339">
        <v>6.88</v>
      </c>
      <c r="F339">
        <v>2</v>
      </c>
      <c r="G339" t="s">
        <v>89</v>
      </c>
      <c r="H339" t="s">
        <v>73</v>
      </c>
      <c r="I339" t="s">
        <v>50</v>
      </c>
      <c r="J339" t="s">
        <v>90</v>
      </c>
      <c r="K339" t="s">
        <v>52</v>
      </c>
      <c r="L339" t="s">
        <v>854</v>
      </c>
      <c r="M339">
        <v>0.39</v>
      </c>
      <c r="N339" t="s">
        <v>34</v>
      </c>
      <c r="O339" t="s">
        <v>61</v>
      </c>
      <c r="P339" t="s">
        <v>148</v>
      </c>
      <c r="Q339" t="s">
        <v>856</v>
      </c>
      <c r="R339">
        <v>84604</v>
      </c>
      <c r="S339" s="1">
        <v>42032</v>
      </c>
      <c r="T339" s="1">
        <v>42033</v>
      </c>
      <c r="U339">
        <v>46.147199999999998</v>
      </c>
      <c r="V339">
        <v>9</v>
      </c>
      <c r="W339">
        <v>66.88</v>
      </c>
      <c r="X339">
        <v>86189</v>
      </c>
      <c r="Y339">
        <f>cleaneddata[[#This Row],[Unit Price]]-cleaneddata[[#This Row],[Discount]]</f>
        <v>6.88</v>
      </c>
      <c r="Z339" t="str">
        <f>_xlfn.IFS(cleaneddata[[#This Row],[Region]]="Central","Chris",cleaneddata[[#This Row],[Region]]="East","Erin",cleaneddata[[#This Row],[Region]]="South","Sam",cleaneddata[[#This Row],[Region]]="West","William")</f>
        <v>William</v>
      </c>
    </row>
    <row r="340" spans="1:26" x14ac:dyDescent="0.3">
      <c r="A340">
        <v>556</v>
      </c>
      <c r="B340" t="s">
        <v>855</v>
      </c>
      <c r="C340" t="s">
        <v>118</v>
      </c>
      <c r="D340">
        <v>0.03</v>
      </c>
      <c r="E340">
        <v>32.479999999999997</v>
      </c>
      <c r="F340">
        <v>35</v>
      </c>
      <c r="G340" t="s">
        <v>89</v>
      </c>
      <c r="H340" t="s">
        <v>73</v>
      </c>
      <c r="I340" t="s">
        <v>50</v>
      </c>
      <c r="J340" t="s">
        <v>80</v>
      </c>
      <c r="K340" t="s">
        <v>66</v>
      </c>
      <c r="L340" t="s">
        <v>787</v>
      </c>
      <c r="M340">
        <v>0.81</v>
      </c>
      <c r="N340" t="s">
        <v>34</v>
      </c>
      <c r="O340" t="s">
        <v>61</v>
      </c>
      <c r="P340" t="s">
        <v>148</v>
      </c>
      <c r="Q340" t="s">
        <v>856</v>
      </c>
      <c r="R340">
        <v>84604</v>
      </c>
      <c r="S340" s="1">
        <v>42032</v>
      </c>
      <c r="T340" s="1">
        <v>42032</v>
      </c>
      <c r="U340">
        <v>-1116.3348000000001</v>
      </c>
      <c r="V340">
        <v>8</v>
      </c>
      <c r="W340">
        <v>274.91000000000003</v>
      </c>
      <c r="X340">
        <v>86189</v>
      </c>
      <c r="Y340">
        <f>cleaneddata[[#This Row],[Unit Price]]-cleaneddata[[#This Row],[Discount]]</f>
        <v>32.449999999999996</v>
      </c>
      <c r="Z340" t="str">
        <f>_xlfn.IFS(cleaneddata[[#This Row],[Region]]="Central","Chris",cleaneddata[[#This Row],[Region]]="East","Erin",cleaneddata[[#This Row],[Region]]="South","Sam",cleaneddata[[#This Row],[Region]]="West","William")</f>
        <v>William</v>
      </c>
    </row>
    <row r="341" spans="1:26" x14ac:dyDescent="0.3">
      <c r="A341">
        <v>1875</v>
      </c>
      <c r="B341" t="s">
        <v>857</v>
      </c>
      <c r="C341" t="s">
        <v>27</v>
      </c>
      <c r="D341">
        <v>0.09</v>
      </c>
      <c r="E341">
        <v>95.99</v>
      </c>
      <c r="F341">
        <v>4.9000000000000004</v>
      </c>
      <c r="G341" t="s">
        <v>40</v>
      </c>
      <c r="H341" t="s">
        <v>41</v>
      </c>
      <c r="I341" t="s">
        <v>42</v>
      </c>
      <c r="J341" t="s">
        <v>137</v>
      </c>
      <c r="K341" t="s">
        <v>75</v>
      </c>
      <c r="L341" t="s">
        <v>770</v>
      </c>
      <c r="M341">
        <v>0.56000000000000005</v>
      </c>
      <c r="N341" t="s">
        <v>34</v>
      </c>
      <c r="O341" t="s">
        <v>35</v>
      </c>
      <c r="P341" t="s">
        <v>244</v>
      </c>
      <c r="Q341" t="s">
        <v>858</v>
      </c>
      <c r="R341">
        <v>23320</v>
      </c>
      <c r="S341" s="1">
        <v>42033</v>
      </c>
      <c r="T341" s="1">
        <v>42035</v>
      </c>
      <c r="U341">
        <v>34.302</v>
      </c>
      <c r="V341">
        <v>4</v>
      </c>
      <c r="W341">
        <v>320.75</v>
      </c>
      <c r="X341">
        <v>90899</v>
      </c>
      <c r="Y341">
        <f>cleaneddata[[#This Row],[Unit Price]]-cleaneddata[[#This Row],[Discount]]</f>
        <v>95.899999999999991</v>
      </c>
      <c r="Z341" t="str">
        <f>_xlfn.IFS(cleaneddata[[#This Row],[Region]]="Central","Chris",cleaneddata[[#This Row],[Region]]="East","Erin",cleaneddata[[#This Row],[Region]]="South","Sam",cleaneddata[[#This Row],[Region]]="West","William")</f>
        <v>Sam</v>
      </c>
    </row>
    <row r="342" spans="1:26" x14ac:dyDescent="0.3">
      <c r="A342">
        <v>2265</v>
      </c>
      <c r="B342" t="s">
        <v>859</v>
      </c>
      <c r="C342" t="s">
        <v>27</v>
      </c>
      <c r="D342">
        <v>0.1</v>
      </c>
      <c r="E342">
        <v>7.45</v>
      </c>
      <c r="F342">
        <v>6.28</v>
      </c>
      <c r="G342" t="s">
        <v>40</v>
      </c>
      <c r="H342" t="s">
        <v>96</v>
      </c>
      <c r="I342" t="s">
        <v>50</v>
      </c>
      <c r="J342" t="s">
        <v>74</v>
      </c>
      <c r="K342" t="s">
        <v>75</v>
      </c>
      <c r="L342" t="s">
        <v>860</v>
      </c>
      <c r="M342">
        <v>0.4</v>
      </c>
      <c r="N342" t="s">
        <v>34</v>
      </c>
      <c r="O342" t="s">
        <v>54</v>
      </c>
      <c r="P342" t="s">
        <v>82</v>
      </c>
      <c r="Q342" t="s">
        <v>861</v>
      </c>
      <c r="R342">
        <v>64130</v>
      </c>
      <c r="S342" s="1">
        <v>42033</v>
      </c>
      <c r="T342" s="1">
        <v>42036</v>
      </c>
      <c r="U342">
        <v>-69.873999999999995</v>
      </c>
      <c r="V342">
        <v>8</v>
      </c>
      <c r="W342">
        <v>59.4</v>
      </c>
      <c r="X342">
        <v>86612</v>
      </c>
      <c r="Y342">
        <f>cleaneddata[[#This Row],[Unit Price]]-cleaneddata[[#This Row],[Discount]]</f>
        <v>7.3500000000000005</v>
      </c>
      <c r="Z342" t="str">
        <f>_xlfn.IFS(cleaneddata[[#This Row],[Region]]="Central","Chris",cleaneddata[[#This Row],[Region]]="East","Erin",cleaneddata[[#This Row],[Region]]="South","Sam",cleaneddata[[#This Row],[Region]]="West","William")</f>
        <v>Chris</v>
      </c>
    </row>
    <row r="343" spans="1:26" x14ac:dyDescent="0.3">
      <c r="A343">
        <v>2265</v>
      </c>
      <c r="B343" t="s">
        <v>859</v>
      </c>
      <c r="C343" t="s">
        <v>27</v>
      </c>
      <c r="D343">
        <v>0.01</v>
      </c>
      <c r="E343">
        <v>6.48</v>
      </c>
      <c r="F343">
        <v>7.86</v>
      </c>
      <c r="G343" t="s">
        <v>40</v>
      </c>
      <c r="H343" t="s">
        <v>96</v>
      </c>
      <c r="I343" t="s">
        <v>50</v>
      </c>
      <c r="J343" t="s">
        <v>90</v>
      </c>
      <c r="K343" t="s">
        <v>75</v>
      </c>
      <c r="L343" t="s">
        <v>862</v>
      </c>
      <c r="M343">
        <v>0.37</v>
      </c>
      <c r="N343" t="s">
        <v>34</v>
      </c>
      <c r="O343" t="s">
        <v>54</v>
      </c>
      <c r="P343" t="s">
        <v>82</v>
      </c>
      <c r="Q343" t="s">
        <v>861</v>
      </c>
      <c r="R343">
        <v>64130</v>
      </c>
      <c r="S343" s="1">
        <v>42033</v>
      </c>
      <c r="T343" s="1">
        <v>42035</v>
      </c>
      <c r="U343">
        <v>-135.74</v>
      </c>
      <c r="V343">
        <v>10</v>
      </c>
      <c r="W343">
        <v>66.459999999999994</v>
      </c>
      <c r="X343">
        <v>86612</v>
      </c>
      <c r="Y343">
        <f>cleaneddata[[#This Row],[Unit Price]]-cleaneddata[[#This Row],[Discount]]</f>
        <v>6.4700000000000006</v>
      </c>
      <c r="Z343" t="str">
        <f>_xlfn.IFS(cleaneddata[[#This Row],[Region]]="Central","Chris",cleaneddata[[#This Row],[Region]]="East","Erin",cleaneddata[[#This Row],[Region]]="South","Sam",cleaneddata[[#This Row],[Region]]="West","William")</f>
        <v>Chris</v>
      </c>
    </row>
    <row r="344" spans="1:26" x14ac:dyDescent="0.3">
      <c r="A344">
        <v>699</v>
      </c>
      <c r="B344" t="s">
        <v>863</v>
      </c>
      <c r="C344" t="s">
        <v>118</v>
      </c>
      <c r="D344">
        <v>7.0000000000000007E-2</v>
      </c>
      <c r="E344">
        <v>5.0199999999999996</v>
      </c>
      <c r="F344">
        <v>5.14</v>
      </c>
      <c r="G344" t="s">
        <v>40</v>
      </c>
      <c r="H344" t="s">
        <v>41</v>
      </c>
      <c r="I344" t="s">
        <v>42</v>
      </c>
      <c r="J344" t="s">
        <v>43</v>
      </c>
      <c r="K344" t="s">
        <v>44</v>
      </c>
      <c r="L344" t="s">
        <v>393</v>
      </c>
      <c r="M344">
        <v>0.79</v>
      </c>
      <c r="N344" t="s">
        <v>34</v>
      </c>
      <c r="O344" t="s">
        <v>61</v>
      </c>
      <c r="P344" t="s">
        <v>92</v>
      </c>
      <c r="Q344" t="s">
        <v>102</v>
      </c>
      <c r="R344">
        <v>90041</v>
      </c>
      <c r="S344" s="1">
        <v>42033</v>
      </c>
      <c r="T344" s="1">
        <v>42035</v>
      </c>
      <c r="U344">
        <v>-168.72</v>
      </c>
      <c r="V344">
        <v>42</v>
      </c>
      <c r="W344">
        <v>210.1</v>
      </c>
      <c r="X344">
        <v>32420</v>
      </c>
      <c r="Y344">
        <f>cleaneddata[[#This Row],[Unit Price]]-cleaneddata[[#This Row],[Discount]]</f>
        <v>4.9499999999999993</v>
      </c>
      <c r="Z344" t="str">
        <f>_xlfn.IFS(cleaneddata[[#This Row],[Region]]="Central","Chris",cleaneddata[[#This Row],[Region]]="East","Erin",cleaneddata[[#This Row],[Region]]="South","Sam",cleaneddata[[#This Row],[Region]]="West","William")</f>
        <v>William</v>
      </c>
    </row>
    <row r="345" spans="1:26" x14ac:dyDescent="0.3">
      <c r="A345">
        <v>699</v>
      </c>
      <c r="B345" t="s">
        <v>863</v>
      </c>
      <c r="C345" t="s">
        <v>118</v>
      </c>
      <c r="D345">
        <v>7.0000000000000007E-2</v>
      </c>
      <c r="E345">
        <v>280.98</v>
      </c>
      <c r="F345">
        <v>57</v>
      </c>
      <c r="G345" t="s">
        <v>28</v>
      </c>
      <c r="H345" t="s">
        <v>41</v>
      </c>
      <c r="I345" t="s">
        <v>30</v>
      </c>
      <c r="J345" t="s">
        <v>111</v>
      </c>
      <c r="K345" t="s">
        <v>59</v>
      </c>
      <c r="L345" t="s">
        <v>864</v>
      </c>
      <c r="M345">
        <v>0.78</v>
      </c>
      <c r="N345" t="s">
        <v>34</v>
      </c>
      <c r="O345" t="s">
        <v>61</v>
      </c>
      <c r="P345" t="s">
        <v>92</v>
      </c>
      <c r="Q345" t="s">
        <v>102</v>
      </c>
      <c r="R345">
        <v>90041</v>
      </c>
      <c r="S345" s="1">
        <v>42033</v>
      </c>
      <c r="T345" s="1">
        <v>42035</v>
      </c>
      <c r="U345">
        <v>-439.62</v>
      </c>
      <c r="V345">
        <v>23</v>
      </c>
      <c r="W345">
        <v>6499.87</v>
      </c>
      <c r="X345">
        <v>32420</v>
      </c>
      <c r="Y345">
        <f>cleaneddata[[#This Row],[Unit Price]]-cleaneddata[[#This Row],[Discount]]</f>
        <v>280.91000000000003</v>
      </c>
      <c r="Z345" t="str">
        <f>_xlfn.IFS(cleaneddata[[#This Row],[Region]]="Central","Chris",cleaneddata[[#This Row],[Region]]="East","Erin",cleaneddata[[#This Row],[Region]]="South","Sam",cleaneddata[[#This Row],[Region]]="West","William")</f>
        <v>William</v>
      </c>
    </row>
    <row r="346" spans="1:26" x14ac:dyDescent="0.3">
      <c r="A346">
        <v>2061</v>
      </c>
      <c r="B346" t="s">
        <v>865</v>
      </c>
      <c r="C346" t="s">
        <v>118</v>
      </c>
      <c r="D346">
        <v>0.02</v>
      </c>
      <c r="E346">
        <v>240.98</v>
      </c>
      <c r="F346">
        <v>60.2</v>
      </c>
      <c r="G346" t="s">
        <v>28</v>
      </c>
      <c r="H346" t="s">
        <v>96</v>
      </c>
      <c r="I346" t="s">
        <v>30</v>
      </c>
      <c r="J346" t="s">
        <v>119</v>
      </c>
      <c r="K346" t="s">
        <v>32</v>
      </c>
      <c r="L346" t="s">
        <v>866</v>
      </c>
      <c r="M346">
        <v>0.56000000000000005</v>
      </c>
      <c r="N346" t="s">
        <v>34</v>
      </c>
      <c r="O346" t="s">
        <v>54</v>
      </c>
      <c r="P346" t="s">
        <v>135</v>
      </c>
      <c r="Q346" t="s">
        <v>867</v>
      </c>
      <c r="R346">
        <v>69101</v>
      </c>
      <c r="S346" s="1">
        <v>42033</v>
      </c>
      <c r="T346" s="1">
        <v>42035</v>
      </c>
      <c r="U346">
        <v>-272.71319999999997</v>
      </c>
      <c r="V346">
        <v>1</v>
      </c>
      <c r="W346">
        <v>260.66000000000003</v>
      </c>
      <c r="X346">
        <v>87146</v>
      </c>
      <c r="Y346">
        <f>cleaneddata[[#This Row],[Unit Price]]-cleaneddata[[#This Row],[Discount]]</f>
        <v>240.95999999999998</v>
      </c>
      <c r="Z346" t="str">
        <f>_xlfn.IFS(cleaneddata[[#This Row],[Region]]="Central","Chris",cleaneddata[[#This Row],[Region]]="East","Erin",cleaneddata[[#This Row],[Region]]="South","Sam",cleaneddata[[#This Row],[Region]]="West","William")</f>
        <v>Chris</v>
      </c>
    </row>
    <row r="347" spans="1:26" x14ac:dyDescent="0.3">
      <c r="A347">
        <v>2062</v>
      </c>
      <c r="B347" t="s">
        <v>868</v>
      </c>
      <c r="C347" t="s">
        <v>118</v>
      </c>
      <c r="D347">
        <v>0.02</v>
      </c>
      <c r="E347">
        <v>420.98</v>
      </c>
      <c r="F347">
        <v>19.989999999999998</v>
      </c>
      <c r="G347" t="s">
        <v>40</v>
      </c>
      <c r="H347" t="s">
        <v>96</v>
      </c>
      <c r="I347" t="s">
        <v>50</v>
      </c>
      <c r="J347" t="s">
        <v>74</v>
      </c>
      <c r="K347" t="s">
        <v>75</v>
      </c>
      <c r="L347" t="s">
        <v>869</v>
      </c>
      <c r="M347">
        <v>0.35</v>
      </c>
      <c r="N347" t="s">
        <v>34</v>
      </c>
      <c r="O347" t="s">
        <v>35</v>
      </c>
      <c r="P347" t="s">
        <v>244</v>
      </c>
      <c r="Q347" t="s">
        <v>870</v>
      </c>
      <c r="R347">
        <v>23111</v>
      </c>
      <c r="S347" s="1">
        <v>42033</v>
      </c>
      <c r="T347" s="1">
        <v>42036</v>
      </c>
      <c r="U347">
        <v>-162.69399999999999</v>
      </c>
      <c r="V347">
        <v>10</v>
      </c>
      <c r="W347">
        <v>4249.37</v>
      </c>
      <c r="X347">
        <v>87146</v>
      </c>
      <c r="Y347">
        <f>cleaneddata[[#This Row],[Unit Price]]-cleaneddata[[#This Row],[Discount]]</f>
        <v>420.96000000000004</v>
      </c>
      <c r="Z347" t="str">
        <f>_xlfn.IFS(cleaneddata[[#This Row],[Region]]="Central","Chris",cleaneddata[[#This Row],[Region]]="East","Erin",cleaneddata[[#This Row],[Region]]="South","Sam",cleaneddata[[#This Row],[Region]]="West","William")</f>
        <v>Sam</v>
      </c>
    </row>
    <row r="348" spans="1:26" x14ac:dyDescent="0.3">
      <c r="A348">
        <v>767</v>
      </c>
      <c r="B348" t="s">
        <v>871</v>
      </c>
      <c r="C348" t="s">
        <v>27</v>
      </c>
      <c r="D348">
        <v>0.1</v>
      </c>
      <c r="E348">
        <v>31.78</v>
      </c>
      <c r="F348">
        <v>1.99</v>
      </c>
      <c r="G348" t="s">
        <v>40</v>
      </c>
      <c r="H348" t="s">
        <v>96</v>
      </c>
      <c r="I348" t="s">
        <v>42</v>
      </c>
      <c r="J348" t="s">
        <v>43</v>
      </c>
      <c r="K348" t="s">
        <v>44</v>
      </c>
      <c r="L348" t="s">
        <v>872</v>
      </c>
      <c r="M348">
        <v>0.42</v>
      </c>
      <c r="N348" t="s">
        <v>34</v>
      </c>
      <c r="O348" t="s">
        <v>54</v>
      </c>
      <c r="P348" t="s">
        <v>105</v>
      </c>
      <c r="Q348" t="s">
        <v>873</v>
      </c>
      <c r="R348">
        <v>61201</v>
      </c>
      <c r="S348" s="1">
        <v>42034</v>
      </c>
      <c r="T348" s="1">
        <v>42036</v>
      </c>
      <c r="U348">
        <v>232.2816</v>
      </c>
      <c r="V348">
        <v>11</v>
      </c>
      <c r="W348">
        <v>336.64</v>
      </c>
      <c r="X348">
        <v>86279</v>
      </c>
      <c r="Y348">
        <f>cleaneddata[[#This Row],[Unit Price]]-cleaneddata[[#This Row],[Discount]]</f>
        <v>31.68</v>
      </c>
      <c r="Z348" t="str">
        <f>_xlfn.IFS(cleaneddata[[#This Row],[Region]]="Central","Chris",cleaneddata[[#This Row],[Region]]="East","Erin",cleaneddata[[#This Row],[Region]]="South","Sam",cleaneddata[[#This Row],[Region]]="West","William")</f>
        <v>Chris</v>
      </c>
    </row>
    <row r="349" spans="1:26" x14ac:dyDescent="0.3">
      <c r="A349">
        <v>550</v>
      </c>
      <c r="B349" t="s">
        <v>874</v>
      </c>
      <c r="C349" t="s">
        <v>39</v>
      </c>
      <c r="D349">
        <v>0.05</v>
      </c>
      <c r="E349">
        <v>1.68</v>
      </c>
      <c r="F349">
        <v>1.57</v>
      </c>
      <c r="G349" t="s">
        <v>40</v>
      </c>
      <c r="H349" t="s">
        <v>96</v>
      </c>
      <c r="I349" t="s">
        <v>50</v>
      </c>
      <c r="J349" t="s">
        <v>51</v>
      </c>
      <c r="K349" t="s">
        <v>52</v>
      </c>
      <c r="L349" t="s">
        <v>576</v>
      </c>
      <c r="M349">
        <v>0.59</v>
      </c>
      <c r="N349" t="s">
        <v>34</v>
      </c>
      <c r="O349" t="s">
        <v>54</v>
      </c>
      <c r="P349" t="s">
        <v>189</v>
      </c>
      <c r="Q349" t="s">
        <v>875</v>
      </c>
      <c r="R349">
        <v>78155</v>
      </c>
      <c r="S349" s="1">
        <v>42034</v>
      </c>
      <c r="T349" s="1">
        <v>42035</v>
      </c>
      <c r="U349">
        <v>-33.340000000000003</v>
      </c>
      <c r="V349">
        <v>11</v>
      </c>
      <c r="W349">
        <v>18.75</v>
      </c>
      <c r="X349">
        <v>90909</v>
      </c>
      <c r="Y349">
        <f>cleaneddata[[#This Row],[Unit Price]]-cleaneddata[[#This Row],[Discount]]</f>
        <v>1.63</v>
      </c>
      <c r="Z349" t="str">
        <f>_xlfn.IFS(cleaneddata[[#This Row],[Region]]="Central","Chris",cleaneddata[[#This Row],[Region]]="East","Erin",cleaneddata[[#This Row],[Region]]="South","Sam",cleaneddata[[#This Row],[Region]]="West","William")</f>
        <v>Chris</v>
      </c>
    </row>
    <row r="350" spans="1:26" x14ac:dyDescent="0.3">
      <c r="A350">
        <v>550</v>
      </c>
      <c r="B350" t="s">
        <v>874</v>
      </c>
      <c r="C350" t="s">
        <v>39</v>
      </c>
      <c r="D350">
        <v>0.1</v>
      </c>
      <c r="E350">
        <v>218.75</v>
      </c>
      <c r="F350">
        <v>69.64</v>
      </c>
      <c r="G350" t="s">
        <v>28</v>
      </c>
      <c r="H350" t="s">
        <v>96</v>
      </c>
      <c r="I350" t="s">
        <v>30</v>
      </c>
      <c r="J350" t="s">
        <v>31</v>
      </c>
      <c r="K350" t="s">
        <v>32</v>
      </c>
      <c r="L350" t="s">
        <v>876</v>
      </c>
      <c r="M350">
        <v>0.77</v>
      </c>
      <c r="N350" t="s">
        <v>34</v>
      </c>
      <c r="O350" t="s">
        <v>54</v>
      </c>
      <c r="P350" t="s">
        <v>189</v>
      </c>
      <c r="Q350" t="s">
        <v>875</v>
      </c>
      <c r="R350">
        <v>78155</v>
      </c>
      <c r="S350" s="1">
        <v>42034</v>
      </c>
      <c r="T350" s="1">
        <v>42036</v>
      </c>
      <c r="U350">
        <v>-201.27600000000001</v>
      </c>
      <c r="V350">
        <v>1</v>
      </c>
      <c r="W350">
        <v>188.51</v>
      </c>
      <c r="X350">
        <v>90909</v>
      </c>
      <c r="Y350">
        <f>cleaneddata[[#This Row],[Unit Price]]-cleaneddata[[#This Row],[Discount]]</f>
        <v>218.65</v>
      </c>
      <c r="Z350" t="str">
        <f>_xlfn.IFS(cleaneddata[[#This Row],[Region]]="Central","Chris",cleaneddata[[#This Row],[Region]]="East","Erin",cleaneddata[[#This Row],[Region]]="South","Sam",cleaneddata[[#This Row],[Region]]="West","William")</f>
        <v>Chris</v>
      </c>
    </row>
    <row r="351" spans="1:26" x14ac:dyDescent="0.3">
      <c r="A351">
        <v>551</v>
      </c>
      <c r="B351" t="s">
        <v>877</v>
      </c>
      <c r="C351" t="s">
        <v>39</v>
      </c>
      <c r="D351">
        <v>0</v>
      </c>
      <c r="E351">
        <v>15.04</v>
      </c>
      <c r="F351">
        <v>1.97</v>
      </c>
      <c r="G351" t="s">
        <v>40</v>
      </c>
      <c r="H351" t="s">
        <v>96</v>
      </c>
      <c r="I351" t="s">
        <v>50</v>
      </c>
      <c r="J351" t="s">
        <v>90</v>
      </c>
      <c r="K351" t="s">
        <v>52</v>
      </c>
      <c r="L351" t="s">
        <v>94</v>
      </c>
      <c r="M351">
        <v>0.39</v>
      </c>
      <c r="N351" t="s">
        <v>34</v>
      </c>
      <c r="O351" t="s">
        <v>54</v>
      </c>
      <c r="P351" t="s">
        <v>189</v>
      </c>
      <c r="Q351" t="s">
        <v>878</v>
      </c>
      <c r="R351">
        <v>75090</v>
      </c>
      <c r="S351" s="1">
        <v>42034</v>
      </c>
      <c r="T351" s="1">
        <v>42036</v>
      </c>
      <c r="U351">
        <v>21.514199999999999</v>
      </c>
      <c r="V351">
        <v>2</v>
      </c>
      <c r="W351">
        <v>31.18</v>
      </c>
      <c r="X351">
        <v>90909</v>
      </c>
      <c r="Y351">
        <f>cleaneddata[[#This Row],[Unit Price]]-cleaneddata[[#This Row],[Discount]]</f>
        <v>15.04</v>
      </c>
      <c r="Z351" t="str">
        <f>_xlfn.IFS(cleaneddata[[#This Row],[Region]]="Central","Chris",cleaneddata[[#This Row],[Region]]="East","Erin",cleaneddata[[#This Row],[Region]]="South","Sam",cleaneddata[[#This Row],[Region]]="West","William")</f>
        <v>Chris</v>
      </c>
    </row>
    <row r="352" spans="1:26" x14ac:dyDescent="0.3">
      <c r="A352">
        <v>1442</v>
      </c>
      <c r="B352" t="s">
        <v>879</v>
      </c>
      <c r="C352" t="s">
        <v>49</v>
      </c>
      <c r="D352">
        <v>0.02</v>
      </c>
      <c r="E352">
        <v>15.99</v>
      </c>
      <c r="F352">
        <v>13.18</v>
      </c>
      <c r="G352" t="s">
        <v>89</v>
      </c>
      <c r="H352" t="s">
        <v>96</v>
      </c>
      <c r="I352" t="s">
        <v>50</v>
      </c>
      <c r="J352" t="s">
        <v>74</v>
      </c>
      <c r="K352" t="s">
        <v>75</v>
      </c>
      <c r="L352" t="s">
        <v>297</v>
      </c>
      <c r="M352">
        <v>0.37</v>
      </c>
      <c r="N352" t="s">
        <v>34</v>
      </c>
      <c r="O352" t="s">
        <v>54</v>
      </c>
      <c r="P352" t="s">
        <v>82</v>
      </c>
      <c r="Q352" t="s">
        <v>880</v>
      </c>
      <c r="R352">
        <v>65807</v>
      </c>
      <c r="S352" s="1">
        <v>42034</v>
      </c>
      <c r="T352" s="1">
        <v>42038</v>
      </c>
      <c r="U352">
        <v>-76.992500000000007</v>
      </c>
      <c r="V352">
        <v>7</v>
      </c>
      <c r="W352">
        <v>123.03</v>
      </c>
      <c r="X352">
        <v>89077</v>
      </c>
      <c r="Y352">
        <f>cleaneddata[[#This Row],[Unit Price]]-cleaneddata[[#This Row],[Discount]]</f>
        <v>15.97</v>
      </c>
      <c r="Z352" t="str">
        <f>_xlfn.IFS(cleaneddata[[#This Row],[Region]]="Central","Chris",cleaneddata[[#This Row],[Region]]="East","Erin",cleaneddata[[#This Row],[Region]]="South","Sam",cleaneddata[[#This Row],[Region]]="West","William")</f>
        <v>Chris</v>
      </c>
    </row>
    <row r="353" spans="1:26" x14ac:dyDescent="0.3">
      <c r="A353">
        <v>1442</v>
      </c>
      <c r="B353" t="s">
        <v>879</v>
      </c>
      <c r="C353" t="s">
        <v>49</v>
      </c>
      <c r="D353">
        <v>0.09</v>
      </c>
      <c r="E353">
        <v>46.94</v>
      </c>
      <c r="F353">
        <v>6.77</v>
      </c>
      <c r="G353" t="s">
        <v>89</v>
      </c>
      <c r="H353" t="s">
        <v>96</v>
      </c>
      <c r="I353" t="s">
        <v>30</v>
      </c>
      <c r="J353" t="s">
        <v>128</v>
      </c>
      <c r="K353" t="s">
        <v>75</v>
      </c>
      <c r="L353" t="s">
        <v>881</v>
      </c>
      <c r="M353">
        <v>0.44</v>
      </c>
      <c r="N353" t="s">
        <v>34</v>
      </c>
      <c r="O353" t="s">
        <v>54</v>
      </c>
      <c r="P353" t="s">
        <v>82</v>
      </c>
      <c r="Q353" t="s">
        <v>880</v>
      </c>
      <c r="R353">
        <v>65807</v>
      </c>
      <c r="S353" s="1">
        <v>42034</v>
      </c>
      <c r="T353" s="1">
        <v>42034</v>
      </c>
      <c r="U353">
        <v>297.96960000000001</v>
      </c>
      <c r="V353">
        <v>10</v>
      </c>
      <c r="W353">
        <v>431.84</v>
      </c>
      <c r="X353">
        <v>89077</v>
      </c>
      <c r="Y353">
        <f>cleaneddata[[#This Row],[Unit Price]]-cleaneddata[[#This Row],[Discount]]</f>
        <v>46.849999999999994</v>
      </c>
      <c r="Z353" t="str">
        <f>_xlfn.IFS(cleaneddata[[#This Row],[Region]]="Central","Chris",cleaneddata[[#This Row],[Region]]="East","Erin",cleaneddata[[#This Row],[Region]]="South","Sam",cleaneddata[[#This Row],[Region]]="West","William")</f>
        <v>Chris</v>
      </c>
    </row>
    <row r="354" spans="1:26" x14ac:dyDescent="0.3">
      <c r="A354">
        <v>2775</v>
      </c>
      <c r="B354" t="s">
        <v>882</v>
      </c>
      <c r="C354" t="s">
        <v>49</v>
      </c>
      <c r="D354">
        <v>7.0000000000000007E-2</v>
      </c>
      <c r="E354">
        <v>574.74</v>
      </c>
      <c r="F354">
        <v>24.49</v>
      </c>
      <c r="G354" t="s">
        <v>40</v>
      </c>
      <c r="H354" t="s">
        <v>41</v>
      </c>
      <c r="I354" t="s">
        <v>42</v>
      </c>
      <c r="J354" t="s">
        <v>58</v>
      </c>
      <c r="K354" t="s">
        <v>66</v>
      </c>
      <c r="L354" t="s">
        <v>172</v>
      </c>
      <c r="M354">
        <v>0.37</v>
      </c>
      <c r="N354" t="s">
        <v>34</v>
      </c>
      <c r="O354" t="s">
        <v>54</v>
      </c>
      <c r="P354" t="s">
        <v>105</v>
      </c>
      <c r="Q354" t="s">
        <v>883</v>
      </c>
      <c r="R354">
        <v>60131</v>
      </c>
      <c r="S354" s="1">
        <v>42034</v>
      </c>
      <c r="T354" s="1">
        <v>42039</v>
      </c>
      <c r="U354">
        <v>2860.9331999999999</v>
      </c>
      <c r="V354">
        <v>8</v>
      </c>
      <c r="W354">
        <v>4146.28</v>
      </c>
      <c r="X354">
        <v>91229</v>
      </c>
      <c r="Y354">
        <f>cleaneddata[[#This Row],[Unit Price]]-cleaneddata[[#This Row],[Discount]]</f>
        <v>574.66999999999996</v>
      </c>
      <c r="Z354" t="str">
        <f>_xlfn.IFS(cleaneddata[[#This Row],[Region]]="Central","Chris",cleaneddata[[#This Row],[Region]]="East","Erin",cleaneddata[[#This Row],[Region]]="South","Sam",cleaneddata[[#This Row],[Region]]="West","William")</f>
        <v>Chris</v>
      </c>
    </row>
    <row r="355" spans="1:26" x14ac:dyDescent="0.3">
      <c r="A355">
        <v>256</v>
      </c>
      <c r="B355" t="s">
        <v>884</v>
      </c>
      <c r="C355" t="s">
        <v>27</v>
      </c>
      <c r="D355">
        <v>0.03</v>
      </c>
      <c r="E355">
        <v>8.34</v>
      </c>
      <c r="F355">
        <v>2.64</v>
      </c>
      <c r="G355" t="s">
        <v>40</v>
      </c>
      <c r="H355" t="s">
        <v>73</v>
      </c>
      <c r="I355" t="s">
        <v>50</v>
      </c>
      <c r="J355" t="s">
        <v>570</v>
      </c>
      <c r="K355" t="s">
        <v>44</v>
      </c>
      <c r="L355" t="s">
        <v>885</v>
      </c>
      <c r="M355">
        <v>0.59</v>
      </c>
      <c r="N355" t="s">
        <v>34</v>
      </c>
      <c r="O355" t="s">
        <v>113</v>
      </c>
      <c r="P355" t="s">
        <v>322</v>
      </c>
      <c r="Q355" t="s">
        <v>886</v>
      </c>
      <c r="R355">
        <v>17331</v>
      </c>
      <c r="S355" s="1">
        <v>42035</v>
      </c>
      <c r="T355" s="1">
        <v>42037</v>
      </c>
      <c r="U355">
        <v>0.68400000000000005</v>
      </c>
      <c r="V355">
        <v>4</v>
      </c>
      <c r="W355">
        <v>34.64</v>
      </c>
      <c r="X355">
        <v>86267</v>
      </c>
      <c r="Y355">
        <f>cleaneddata[[#This Row],[Unit Price]]-cleaneddata[[#This Row],[Discount]]</f>
        <v>8.31</v>
      </c>
      <c r="Z355" t="str">
        <f>_xlfn.IFS(cleaneddata[[#This Row],[Region]]="Central","Chris",cleaneddata[[#This Row],[Region]]="East","Erin",cleaneddata[[#This Row],[Region]]="South","Sam",cleaneddata[[#This Row],[Region]]="West","William")</f>
        <v>Erin</v>
      </c>
    </row>
    <row r="356" spans="1:26" x14ac:dyDescent="0.3">
      <c r="A356">
        <v>343</v>
      </c>
      <c r="B356" t="s">
        <v>887</v>
      </c>
      <c r="C356" t="s">
        <v>27</v>
      </c>
      <c r="D356">
        <v>0.03</v>
      </c>
      <c r="E356">
        <v>15.23</v>
      </c>
      <c r="F356">
        <v>27.75</v>
      </c>
      <c r="G356" t="s">
        <v>28</v>
      </c>
      <c r="H356" t="s">
        <v>96</v>
      </c>
      <c r="I356" t="s">
        <v>30</v>
      </c>
      <c r="J356" t="s">
        <v>31</v>
      </c>
      <c r="K356" t="s">
        <v>32</v>
      </c>
      <c r="L356" t="s">
        <v>888</v>
      </c>
      <c r="M356">
        <v>0.76</v>
      </c>
      <c r="N356" t="s">
        <v>34</v>
      </c>
      <c r="O356" t="s">
        <v>113</v>
      </c>
      <c r="P356" t="s">
        <v>333</v>
      </c>
      <c r="Q356" t="s">
        <v>889</v>
      </c>
      <c r="R356">
        <v>4401</v>
      </c>
      <c r="S356" s="1">
        <v>42035</v>
      </c>
      <c r="T356" s="1">
        <v>42036</v>
      </c>
      <c r="U356">
        <v>11.65095</v>
      </c>
      <c r="V356">
        <v>7</v>
      </c>
      <c r="W356">
        <v>111.86</v>
      </c>
      <c r="X356">
        <v>88151</v>
      </c>
      <c r="Y356">
        <f>cleaneddata[[#This Row],[Unit Price]]-cleaneddata[[#This Row],[Discount]]</f>
        <v>15.200000000000001</v>
      </c>
      <c r="Z356" t="str">
        <f>_xlfn.IFS(cleaneddata[[#This Row],[Region]]="Central","Chris",cleaneddata[[#This Row],[Region]]="East","Erin",cleaneddata[[#This Row],[Region]]="South","Sam",cleaneddata[[#This Row],[Region]]="West","William")</f>
        <v>Erin</v>
      </c>
    </row>
    <row r="357" spans="1:26" x14ac:dyDescent="0.3">
      <c r="A357">
        <v>1723</v>
      </c>
      <c r="B357" t="s">
        <v>890</v>
      </c>
      <c r="C357" t="s">
        <v>49</v>
      </c>
      <c r="D357">
        <v>0.1</v>
      </c>
      <c r="E357">
        <v>49.99</v>
      </c>
      <c r="F357">
        <v>19.989999999999998</v>
      </c>
      <c r="G357" t="s">
        <v>89</v>
      </c>
      <c r="H357" t="s">
        <v>96</v>
      </c>
      <c r="I357" t="s">
        <v>42</v>
      </c>
      <c r="J357" t="s">
        <v>43</v>
      </c>
      <c r="K357" t="s">
        <v>75</v>
      </c>
      <c r="L357" t="s">
        <v>891</v>
      </c>
      <c r="M357">
        <v>0.45</v>
      </c>
      <c r="N357" t="s">
        <v>34</v>
      </c>
      <c r="O357" t="s">
        <v>61</v>
      </c>
      <c r="P357" t="s">
        <v>92</v>
      </c>
      <c r="Q357" t="s">
        <v>892</v>
      </c>
      <c r="R357">
        <v>92037</v>
      </c>
      <c r="S357" s="1">
        <v>42035</v>
      </c>
      <c r="T357" s="1">
        <v>42040</v>
      </c>
      <c r="U357">
        <v>13.507999999999999</v>
      </c>
      <c r="V357">
        <v>46</v>
      </c>
      <c r="W357">
        <v>2188.06</v>
      </c>
      <c r="X357">
        <v>40101</v>
      </c>
      <c r="Y357">
        <f>cleaneddata[[#This Row],[Unit Price]]-cleaneddata[[#This Row],[Discount]]</f>
        <v>49.89</v>
      </c>
      <c r="Z357" t="str">
        <f>_xlfn.IFS(cleaneddata[[#This Row],[Region]]="Central","Chris",cleaneddata[[#This Row],[Region]]="East","Erin",cleaneddata[[#This Row],[Region]]="South","Sam",cleaneddata[[#This Row],[Region]]="West","William")</f>
        <v>William</v>
      </c>
    </row>
    <row r="358" spans="1:26" x14ac:dyDescent="0.3">
      <c r="A358">
        <v>2202</v>
      </c>
      <c r="B358" t="s">
        <v>893</v>
      </c>
      <c r="C358" t="s">
        <v>49</v>
      </c>
      <c r="D358">
        <v>0.09</v>
      </c>
      <c r="E358">
        <v>160.97999999999999</v>
      </c>
      <c r="F358">
        <v>30</v>
      </c>
      <c r="G358" t="s">
        <v>28</v>
      </c>
      <c r="H358" t="s">
        <v>73</v>
      </c>
      <c r="I358" t="s">
        <v>30</v>
      </c>
      <c r="J358" t="s">
        <v>111</v>
      </c>
      <c r="K358" t="s">
        <v>59</v>
      </c>
      <c r="L358" t="s">
        <v>894</v>
      </c>
      <c r="M358">
        <v>0.62</v>
      </c>
      <c r="N358" t="s">
        <v>34</v>
      </c>
      <c r="O358" t="s">
        <v>54</v>
      </c>
      <c r="P358" t="s">
        <v>86</v>
      </c>
      <c r="Q358" t="s">
        <v>895</v>
      </c>
      <c r="R358">
        <v>55429</v>
      </c>
      <c r="S358" s="1">
        <v>42035</v>
      </c>
      <c r="T358" s="1">
        <v>42035</v>
      </c>
      <c r="U358">
        <v>357.428</v>
      </c>
      <c r="V358">
        <v>11</v>
      </c>
      <c r="W358">
        <v>1635.38</v>
      </c>
      <c r="X358">
        <v>86050</v>
      </c>
      <c r="Y358">
        <f>cleaneddata[[#This Row],[Unit Price]]-cleaneddata[[#This Row],[Discount]]</f>
        <v>160.88999999999999</v>
      </c>
      <c r="Z358" t="str">
        <f>_xlfn.IFS(cleaneddata[[#This Row],[Region]]="Central","Chris",cleaneddata[[#This Row],[Region]]="East","Erin",cleaneddata[[#This Row],[Region]]="South","Sam",cleaneddata[[#This Row],[Region]]="West","William")</f>
        <v>Chris</v>
      </c>
    </row>
    <row r="359" spans="1:26" x14ac:dyDescent="0.3">
      <c r="A359">
        <v>2202</v>
      </c>
      <c r="B359" t="s">
        <v>893</v>
      </c>
      <c r="C359" t="s">
        <v>49</v>
      </c>
      <c r="D359">
        <v>0.09</v>
      </c>
      <c r="E359">
        <v>6.3</v>
      </c>
      <c r="F359">
        <v>0.5</v>
      </c>
      <c r="G359" t="s">
        <v>40</v>
      </c>
      <c r="H359" t="s">
        <v>73</v>
      </c>
      <c r="I359" t="s">
        <v>50</v>
      </c>
      <c r="J359" t="s">
        <v>154</v>
      </c>
      <c r="K359" t="s">
        <v>75</v>
      </c>
      <c r="L359" t="s">
        <v>424</v>
      </c>
      <c r="M359">
        <v>0.39</v>
      </c>
      <c r="N359" t="s">
        <v>34</v>
      </c>
      <c r="O359" t="s">
        <v>54</v>
      </c>
      <c r="P359" t="s">
        <v>86</v>
      </c>
      <c r="Q359" t="s">
        <v>895</v>
      </c>
      <c r="R359">
        <v>55429</v>
      </c>
      <c r="S359" s="1">
        <v>42035</v>
      </c>
      <c r="T359" s="1">
        <v>42035</v>
      </c>
      <c r="U359">
        <v>40.351199999999999</v>
      </c>
      <c r="V359">
        <v>10</v>
      </c>
      <c r="W359">
        <v>58.48</v>
      </c>
      <c r="X359">
        <v>86050</v>
      </c>
      <c r="Y359">
        <f>cleaneddata[[#This Row],[Unit Price]]-cleaneddata[[#This Row],[Discount]]</f>
        <v>6.21</v>
      </c>
      <c r="Z359" t="str">
        <f>_xlfn.IFS(cleaneddata[[#This Row],[Region]]="Central","Chris",cleaneddata[[#This Row],[Region]]="East","Erin",cleaneddata[[#This Row],[Region]]="South","Sam",cleaneddata[[#This Row],[Region]]="West","William")</f>
        <v>Chris</v>
      </c>
    </row>
    <row r="360" spans="1:26" x14ac:dyDescent="0.3">
      <c r="A360">
        <v>2202</v>
      </c>
      <c r="B360" t="s">
        <v>893</v>
      </c>
      <c r="C360" t="s">
        <v>49</v>
      </c>
      <c r="D360">
        <v>0</v>
      </c>
      <c r="E360">
        <v>4.9800000000000004</v>
      </c>
      <c r="F360">
        <v>0.8</v>
      </c>
      <c r="G360" t="s">
        <v>40</v>
      </c>
      <c r="H360" t="s">
        <v>73</v>
      </c>
      <c r="I360" t="s">
        <v>50</v>
      </c>
      <c r="J360" t="s">
        <v>90</v>
      </c>
      <c r="K360" t="s">
        <v>52</v>
      </c>
      <c r="L360" t="s">
        <v>896</v>
      </c>
      <c r="M360">
        <v>0.36</v>
      </c>
      <c r="N360" t="s">
        <v>34</v>
      </c>
      <c r="O360" t="s">
        <v>54</v>
      </c>
      <c r="P360" t="s">
        <v>86</v>
      </c>
      <c r="Q360" t="s">
        <v>895</v>
      </c>
      <c r="R360">
        <v>55429</v>
      </c>
      <c r="S360" s="1">
        <v>42035</v>
      </c>
      <c r="T360" s="1">
        <v>42042</v>
      </c>
      <c r="U360">
        <v>27.634499999999999</v>
      </c>
      <c r="V360">
        <v>8</v>
      </c>
      <c r="W360">
        <v>40.049999999999997</v>
      </c>
      <c r="X360">
        <v>86050</v>
      </c>
      <c r="Y360">
        <f>cleaneddata[[#This Row],[Unit Price]]-cleaneddata[[#This Row],[Discount]]</f>
        <v>4.9800000000000004</v>
      </c>
      <c r="Z360" t="str">
        <f>_xlfn.IFS(cleaneddata[[#This Row],[Region]]="Central","Chris",cleaneddata[[#This Row],[Region]]="East","Erin",cleaneddata[[#This Row],[Region]]="South","Sam",cleaneddata[[#This Row],[Region]]="West","William")</f>
        <v>Chris</v>
      </c>
    </row>
    <row r="361" spans="1:26" x14ac:dyDescent="0.3">
      <c r="A361">
        <v>2781</v>
      </c>
      <c r="B361" t="s">
        <v>897</v>
      </c>
      <c r="C361" t="s">
        <v>49</v>
      </c>
      <c r="D361">
        <v>0.09</v>
      </c>
      <c r="E361">
        <v>2.16</v>
      </c>
      <c r="F361">
        <v>6.05</v>
      </c>
      <c r="G361" t="s">
        <v>40</v>
      </c>
      <c r="H361" t="s">
        <v>41</v>
      </c>
      <c r="I361" t="s">
        <v>50</v>
      </c>
      <c r="J361" t="s">
        <v>74</v>
      </c>
      <c r="K361" t="s">
        <v>75</v>
      </c>
      <c r="L361" t="s">
        <v>898</v>
      </c>
      <c r="M361">
        <v>0.37</v>
      </c>
      <c r="N361" t="s">
        <v>34</v>
      </c>
      <c r="O361" t="s">
        <v>61</v>
      </c>
      <c r="P361" t="s">
        <v>141</v>
      </c>
      <c r="Q361" t="s">
        <v>899</v>
      </c>
      <c r="R361">
        <v>97071</v>
      </c>
      <c r="S361" s="1">
        <v>42035</v>
      </c>
      <c r="T361" s="1">
        <v>42039</v>
      </c>
      <c r="U361">
        <v>-37.789000000000001</v>
      </c>
      <c r="V361">
        <v>2</v>
      </c>
      <c r="W361">
        <v>5.48</v>
      </c>
      <c r="X361">
        <v>87162</v>
      </c>
      <c r="Y361">
        <f>cleaneddata[[#This Row],[Unit Price]]-cleaneddata[[#This Row],[Discount]]</f>
        <v>2.0700000000000003</v>
      </c>
      <c r="Z361" t="str">
        <f>_xlfn.IFS(cleaneddata[[#This Row],[Region]]="Central","Chris",cleaneddata[[#This Row],[Region]]="East","Erin",cleaneddata[[#This Row],[Region]]="South","Sam",cleaneddata[[#This Row],[Region]]="West","William")</f>
        <v>William</v>
      </c>
    </row>
    <row r="362" spans="1:26" x14ac:dyDescent="0.3">
      <c r="A362">
        <v>2781</v>
      </c>
      <c r="B362" t="s">
        <v>897</v>
      </c>
      <c r="C362" t="s">
        <v>49</v>
      </c>
      <c r="D362">
        <v>0.03</v>
      </c>
      <c r="E362">
        <v>808.49</v>
      </c>
      <c r="F362">
        <v>55.3</v>
      </c>
      <c r="G362" t="s">
        <v>28</v>
      </c>
      <c r="H362" t="s">
        <v>41</v>
      </c>
      <c r="I362" t="s">
        <v>42</v>
      </c>
      <c r="J362" t="s">
        <v>58</v>
      </c>
      <c r="K362" t="s">
        <v>59</v>
      </c>
      <c r="L362" t="s">
        <v>900</v>
      </c>
      <c r="M362">
        <v>0.4</v>
      </c>
      <c r="N362" t="s">
        <v>34</v>
      </c>
      <c r="O362" t="s">
        <v>61</v>
      </c>
      <c r="P362" t="s">
        <v>141</v>
      </c>
      <c r="Q362" t="s">
        <v>899</v>
      </c>
      <c r="R362">
        <v>97071</v>
      </c>
      <c r="S362" s="1">
        <v>42035</v>
      </c>
      <c r="T362" s="1">
        <v>42042</v>
      </c>
      <c r="U362">
        <v>7576.11</v>
      </c>
      <c r="V362">
        <v>11</v>
      </c>
      <c r="W362">
        <v>8201.33</v>
      </c>
      <c r="X362">
        <v>87162</v>
      </c>
      <c r="Y362">
        <f>cleaneddata[[#This Row],[Unit Price]]-cleaneddata[[#This Row],[Discount]]</f>
        <v>808.46</v>
      </c>
      <c r="Z362" t="str">
        <f>_xlfn.IFS(cleaneddata[[#This Row],[Region]]="Central","Chris",cleaneddata[[#This Row],[Region]]="East","Erin",cleaneddata[[#This Row],[Region]]="South","Sam",cleaneddata[[#This Row],[Region]]="West","William")</f>
        <v>William</v>
      </c>
    </row>
    <row r="363" spans="1:26" x14ac:dyDescent="0.3">
      <c r="A363">
        <v>2781</v>
      </c>
      <c r="B363" t="s">
        <v>897</v>
      </c>
      <c r="C363" t="s">
        <v>49</v>
      </c>
      <c r="D363">
        <v>0</v>
      </c>
      <c r="E363">
        <v>6.48</v>
      </c>
      <c r="F363">
        <v>8.19</v>
      </c>
      <c r="G363" t="s">
        <v>40</v>
      </c>
      <c r="H363" t="s">
        <v>41</v>
      </c>
      <c r="I363" t="s">
        <v>50</v>
      </c>
      <c r="J363" t="s">
        <v>90</v>
      </c>
      <c r="K363" t="s">
        <v>75</v>
      </c>
      <c r="L363" t="s">
        <v>901</v>
      </c>
      <c r="M363">
        <v>0.37</v>
      </c>
      <c r="N363" t="s">
        <v>34</v>
      </c>
      <c r="O363" t="s">
        <v>61</v>
      </c>
      <c r="P363" t="s">
        <v>141</v>
      </c>
      <c r="Q363" t="s">
        <v>899</v>
      </c>
      <c r="R363">
        <v>97071</v>
      </c>
      <c r="S363" s="1">
        <v>42035</v>
      </c>
      <c r="T363" s="1">
        <v>42042</v>
      </c>
      <c r="U363">
        <v>-43.26</v>
      </c>
      <c r="V363">
        <v>3</v>
      </c>
      <c r="W363">
        <v>22.67</v>
      </c>
      <c r="X363">
        <v>87162</v>
      </c>
      <c r="Y363">
        <f>cleaneddata[[#This Row],[Unit Price]]-cleaneddata[[#This Row],[Discount]]</f>
        <v>6.48</v>
      </c>
      <c r="Z363" t="str">
        <f>_xlfn.IFS(cleaneddata[[#This Row],[Region]]="Central","Chris",cleaneddata[[#This Row],[Region]]="East","Erin",cleaneddata[[#This Row],[Region]]="South","Sam",cleaneddata[[#This Row],[Region]]="West","William")</f>
        <v>William</v>
      </c>
    </row>
    <row r="364" spans="1:26" x14ac:dyDescent="0.3">
      <c r="A364">
        <v>1238</v>
      </c>
      <c r="B364" t="s">
        <v>902</v>
      </c>
      <c r="C364" t="s">
        <v>118</v>
      </c>
      <c r="D364">
        <v>0.01</v>
      </c>
      <c r="E364">
        <v>160.97999999999999</v>
      </c>
      <c r="F364">
        <v>30</v>
      </c>
      <c r="G364" t="s">
        <v>28</v>
      </c>
      <c r="H364" t="s">
        <v>96</v>
      </c>
      <c r="I364" t="s">
        <v>30</v>
      </c>
      <c r="J364" t="s">
        <v>111</v>
      </c>
      <c r="K364" t="s">
        <v>59</v>
      </c>
      <c r="L364" t="s">
        <v>894</v>
      </c>
      <c r="M364">
        <v>0.62</v>
      </c>
      <c r="N364" t="s">
        <v>34</v>
      </c>
      <c r="O364" t="s">
        <v>54</v>
      </c>
      <c r="P364" t="s">
        <v>189</v>
      </c>
      <c r="Q364" t="s">
        <v>903</v>
      </c>
      <c r="R364">
        <v>75104</v>
      </c>
      <c r="S364" s="1">
        <v>42035</v>
      </c>
      <c r="T364" s="1">
        <v>42037</v>
      </c>
      <c r="U364">
        <v>788.79</v>
      </c>
      <c r="V364">
        <v>10</v>
      </c>
      <c r="W364">
        <v>1634.67</v>
      </c>
      <c r="X364">
        <v>86075</v>
      </c>
      <c r="Y364">
        <f>cleaneddata[[#This Row],[Unit Price]]-cleaneddata[[#This Row],[Discount]]</f>
        <v>160.97</v>
      </c>
      <c r="Z364" t="str">
        <f>_xlfn.IFS(cleaneddata[[#This Row],[Region]]="Central","Chris",cleaneddata[[#This Row],[Region]]="East","Erin",cleaneddata[[#This Row],[Region]]="South","Sam",cleaneddata[[#This Row],[Region]]="West","William")</f>
        <v>Chris</v>
      </c>
    </row>
    <row r="365" spans="1:26" x14ac:dyDescent="0.3">
      <c r="A365">
        <v>911</v>
      </c>
      <c r="B365" t="s">
        <v>904</v>
      </c>
      <c r="C365" t="s">
        <v>72</v>
      </c>
      <c r="D365">
        <v>0.05</v>
      </c>
      <c r="E365">
        <v>7.64</v>
      </c>
      <c r="F365">
        <v>5.83</v>
      </c>
      <c r="G365" t="s">
        <v>40</v>
      </c>
      <c r="H365" t="s">
        <v>96</v>
      </c>
      <c r="I365" t="s">
        <v>50</v>
      </c>
      <c r="J365" t="s">
        <v>90</v>
      </c>
      <c r="K365" t="s">
        <v>52</v>
      </c>
      <c r="L365" t="s">
        <v>234</v>
      </c>
      <c r="M365">
        <v>0.36</v>
      </c>
      <c r="N365" t="s">
        <v>34</v>
      </c>
      <c r="O365" t="s">
        <v>113</v>
      </c>
      <c r="P365" t="s">
        <v>905</v>
      </c>
      <c r="Q365" t="s">
        <v>906</v>
      </c>
      <c r="R365">
        <v>26003</v>
      </c>
      <c r="S365" s="1">
        <v>42035</v>
      </c>
      <c r="T365" s="1">
        <v>42037</v>
      </c>
      <c r="U365">
        <v>-21.018000000000001</v>
      </c>
      <c r="V365">
        <v>2</v>
      </c>
      <c r="W365">
        <v>16.600000000000001</v>
      </c>
      <c r="X365">
        <v>90185</v>
      </c>
      <c r="Y365">
        <f>cleaneddata[[#This Row],[Unit Price]]-cleaneddata[[#This Row],[Discount]]</f>
        <v>7.59</v>
      </c>
      <c r="Z365" t="str">
        <f>_xlfn.IFS(cleaneddata[[#This Row],[Region]]="Central","Chris",cleaneddata[[#This Row],[Region]]="East","Erin",cleaneddata[[#This Row],[Region]]="South","Sam",cleaneddata[[#This Row],[Region]]="West","William")</f>
        <v>Erin</v>
      </c>
    </row>
    <row r="366" spans="1:26" x14ac:dyDescent="0.3">
      <c r="A366">
        <v>911</v>
      </c>
      <c r="B366" t="s">
        <v>904</v>
      </c>
      <c r="C366" t="s">
        <v>72</v>
      </c>
      <c r="D366">
        <v>0.04</v>
      </c>
      <c r="E366">
        <v>218.75</v>
      </c>
      <c r="F366">
        <v>69.64</v>
      </c>
      <c r="G366" t="s">
        <v>28</v>
      </c>
      <c r="H366" t="s">
        <v>96</v>
      </c>
      <c r="I366" t="s">
        <v>30</v>
      </c>
      <c r="J366" t="s">
        <v>31</v>
      </c>
      <c r="K366" t="s">
        <v>32</v>
      </c>
      <c r="L366" t="s">
        <v>876</v>
      </c>
      <c r="M366">
        <v>0.72</v>
      </c>
      <c r="N366" t="s">
        <v>34</v>
      </c>
      <c r="O366" t="s">
        <v>113</v>
      </c>
      <c r="P366" t="s">
        <v>905</v>
      </c>
      <c r="Q366" t="s">
        <v>906</v>
      </c>
      <c r="R366">
        <v>26003</v>
      </c>
      <c r="S366" s="1">
        <v>42035</v>
      </c>
      <c r="T366" s="1">
        <v>42036</v>
      </c>
      <c r="U366">
        <v>-655.52987499999995</v>
      </c>
      <c r="V366">
        <v>10</v>
      </c>
      <c r="W366">
        <v>2285.41</v>
      </c>
      <c r="X366">
        <v>90185</v>
      </c>
      <c r="Y366">
        <f>cleaneddata[[#This Row],[Unit Price]]-cleaneddata[[#This Row],[Discount]]</f>
        <v>218.71</v>
      </c>
      <c r="Z366" t="str">
        <f>_xlfn.IFS(cleaneddata[[#This Row],[Region]]="Central","Chris",cleaneddata[[#This Row],[Region]]="East","Erin",cleaneddata[[#This Row],[Region]]="South","Sam",cleaneddata[[#This Row],[Region]]="West","William")</f>
        <v>Erin</v>
      </c>
    </row>
    <row r="367" spans="1:26" x14ac:dyDescent="0.3">
      <c r="A367">
        <v>2137</v>
      </c>
      <c r="B367" t="s">
        <v>907</v>
      </c>
      <c r="C367" t="s">
        <v>72</v>
      </c>
      <c r="D367">
        <v>0</v>
      </c>
      <c r="E367">
        <v>6.98</v>
      </c>
      <c r="F367">
        <v>1.6</v>
      </c>
      <c r="G367" t="s">
        <v>40</v>
      </c>
      <c r="H367" t="s">
        <v>96</v>
      </c>
      <c r="I367" t="s">
        <v>50</v>
      </c>
      <c r="J367" t="s">
        <v>90</v>
      </c>
      <c r="K367" t="s">
        <v>52</v>
      </c>
      <c r="L367" t="s">
        <v>724</v>
      </c>
      <c r="M367">
        <v>0.38</v>
      </c>
      <c r="N367" t="s">
        <v>34</v>
      </c>
      <c r="O367" t="s">
        <v>35</v>
      </c>
      <c r="P367" t="s">
        <v>125</v>
      </c>
      <c r="Q367" t="s">
        <v>908</v>
      </c>
      <c r="R367">
        <v>33407</v>
      </c>
      <c r="S367" s="1">
        <v>42035</v>
      </c>
      <c r="T367" s="1">
        <v>42037</v>
      </c>
      <c r="U367">
        <v>-343.86799999999999</v>
      </c>
      <c r="V367">
        <v>9</v>
      </c>
      <c r="W367">
        <v>64.48</v>
      </c>
      <c r="X367">
        <v>86002</v>
      </c>
      <c r="Y367">
        <f>cleaneddata[[#This Row],[Unit Price]]-cleaneddata[[#This Row],[Discount]]</f>
        <v>6.98</v>
      </c>
      <c r="Z367" t="str">
        <f>_xlfn.IFS(cleaneddata[[#This Row],[Region]]="Central","Chris",cleaneddata[[#This Row],[Region]]="East","Erin",cleaneddata[[#This Row],[Region]]="South","Sam",cleaneddata[[#This Row],[Region]]="West","William")</f>
        <v>Sam</v>
      </c>
    </row>
    <row r="368" spans="1:26" x14ac:dyDescent="0.3">
      <c r="A368">
        <v>510</v>
      </c>
      <c r="B368" t="s">
        <v>463</v>
      </c>
      <c r="C368" t="s">
        <v>27</v>
      </c>
      <c r="D368">
        <v>0.03</v>
      </c>
      <c r="E368">
        <v>6.37</v>
      </c>
      <c r="F368">
        <v>5.19</v>
      </c>
      <c r="G368" t="s">
        <v>40</v>
      </c>
      <c r="H368" t="s">
        <v>96</v>
      </c>
      <c r="I368" t="s">
        <v>50</v>
      </c>
      <c r="J368" t="s">
        <v>74</v>
      </c>
      <c r="K368" t="s">
        <v>75</v>
      </c>
      <c r="L368" t="s">
        <v>909</v>
      </c>
      <c r="M368">
        <v>0.38</v>
      </c>
      <c r="N368" t="s">
        <v>34</v>
      </c>
      <c r="O368" t="s">
        <v>61</v>
      </c>
      <c r="P368" t="s">
        <v>92</v>
      </c>
      <c r="Q368" t="s">
        <v>465</v>
      </c>
      <c r="R368">
        <v>95336</v>
      </c>
      <c r="S368" s="1">
        <v>42036</v>
      </c>
      <c r="T368" s="1">
        <v>42037</v>
      </c>
      <c r="U368">
        <v>-29.092700000000001</v>
      </c>
      <c r="V368">
        <v>14</v>
      </c>
      <c r="W368">
        <v>89.79</v>
      </c>
      <c r="X368">
        <v>90059</v>
      </c>
      <c r="Y368">
        <f>cleaneddata[[#This Row],[Unit Price]]-cleaneddata[[#This Row],[Discount]]</f>
        <v>6.34</v>
      </c>
      <c r="Z368" t="str">
        <f>_xlfn.IFS(cleaneddata[[#This Row],[Region]]="Central","Chris",cleaneddata[[#This Row],[Region]]="East","Erin",cleaneddata[[#This Row],[Region]]="South","Sam",cleaneddata[[#This Row],[Region]]="West","William")</f>
        <v>William</v>
      </c>
    </row>
    <row r="369" spans="1:26" x14ac:dyDescent="0.3">
      <c r="A369">
        <v>2122</v>
      </c>
      <c r="B369" t="s">
        <v>910</v>
      </c>
      <c r="C369" t="s">
        <v>27</v>
      </c>
      <c r="D369">
        <v>0.06</v>
      </c>
      <c r="E369">
        <v>80.97</v>
      </c>
      <c r="F369">
        <v>33.6</v>
      </c>
      <c r="G369" t="s">
        <v>28</v>
      </c>
      <c r="H369" t="s">
        <v>41</v>
      </c>
      <c r="I369" t="s">
        <v>42</v>
      </c>
      <c r="J369" t="s">
        <v>58</v>
      </c>
      <c r="K369" t="s">
        <v>59</v>
      </c>
      <c r="L369" t="s">
        <v>911</v>
      </c>
      <c r="M369">
        <v>0.37</v>
      </c>
      <c r="N369" t="s">
        <v>34</v>
      </c>
      <c r="O369" t="s">
        <v>35</v>
      </c>
      <c r="P369" t="s">
        <v>46</v>
      </c>
      <c r="Q369" t="s">
        <v>912</v>
      </c>
      <c r="R369">
        <v>72116</v>
      </c>
      <c r="S369" s="1">
        <v>42036</v>
      </c>
      <c r="T369" s="1">
        <v>42038</v>
      </c>
      <c r="U369">
        <v>-15.1844</v>
      </c>
      <c r="V369">
        <v>10</v>
      </c>
      <c r="W369">
        <v>799.76</v>
      </c>
      <c r="X369">
        <v>89664</v>
      </c>
      <c r="Y369">
        <f>cleaneddata[[#This Row],[Unit Price]]-cleaneddata[[#This Row],[Discount]]</f>
        <v>80.91</v>
      </c>
      <c r="Z369" t="str">
        <f>_xlfn.IFS(cleaneddata[[#This Row],[Region]]="Central","Chris",cleaneddata[[#This Row],[Region]]="East","Erin",cleaneddata[[#This Row],[Region]]="South","Sam",cleaneddata[[#This Row],[Region]]="West","William")</f>
        <v>Sam</v>
      </c>
    </row>
    <row r="370" spans="1:26" x14ac:dyDescent="0.3">
      <c r="A370">
        <v>1211</v>
      </c>
      <c r="B370" t="s">
        <v>913</v>
      </c>
      <c r="C370" t="s">
        <v>49</v>
      </c>
      <c r="D370">
        <v>0.01</v>
      </c>
      <c r="E370">
        <v>3.08</v>
      </c>
      <c r="F370">
        <v>0.5</v>
      </c>
      <c r="G370" t="s">
        <v>40</v>
      </c>
      <c r="H370" t="s">
        <v>96</v>
      </c>
      <c r="I370" t="s">
        <v>50</v>
      </c>
      <c r="J370" t="s">
        <v>154</v>
      </c>
      <c r="K370" t="s">
        <v>75</v>
      </c>
      <c r="L370" t="s">
        <v>914</v>
      </c>
      <c r="M370">
        <v>0.37</v>
      </c>
      <c r="N370" t="s">
        <v>34</v>
      </c>
      <c r="O370" t="s">
        <v>54</v>
      </c>
      <c r="P370" t="s">
        <v>55</v>
      </c>
      <c r="Q370" t="s">
        <v>915</v>
      </c>
      <c r="R370">
        <v>46806</v>
      </c>
      <c r="S370" s="1">
        <v>42036</v>
      </c>
      <c r="T370" s="1">
        <v>42041</v>
      </c>
      <c r="U370">
        <v>9.0045000000000002</v>
      </c>
      <c r="V370">
        <v>4</v>
      </c>
      <c r="W370">
        <v>13.05</v>
      </c>
      <c r="X370">
        <v>88598</v>
      </c>
      <c r="Y370">
        <f>cleaneddata[[#This Row],[Unit Price]]-cleaneddata[[#This Row],[Discount]]</f>
        <v>3.0700000000000003</v>
      </c>
      <c r="Z370" t="str">
        <f>_xlfn.IFS(cleaneddata[[#This Row],[Region]]="Central","Chris",cleaneddata[[#This Row],[Region]]="East","Erin",cleaneddata[[#This Row],[Region]]="South","Sam",cleaneddata[[#This Row],[Region]]="West","William")</f>
        <v>Chris</v>
      </c>
    </row>
    <row r="371" spans="1:26" x14ac:dyDescent="0.3">
      <c r="A371">
        <v>1949</v>
      </c>
      <c r="B371" t="s">
        <v>916</v>
      </c>
      <c r="C371" t="s">
        <v>49</v>
      </c>
      <c r="D371">
        <v>0.05</v>
      </c>
      <c r="E371">
        <v>424.21</v>
      </c>
      <c r="F371">
        <v>110.2</v>
      </c>
      <c r="G371" t="s">
        <v>28</v>
      </c>
      <c r="H371" t="s">
        <v>29</v>
      </c>
      <c r="I371" t="s">
        <v>30</v>
      </c>
      <c r="J371" t="s">
        <v>31</v>
      </c>
      <c r="K371" t="s">
        <v>32</v>
      </c>
      <c r="L371" t="s">
        <v>917</v>
      </c>
      <c r="M371">
        <v>0.67</v>
      </c>
      <c r="N371" t="s">
        <v>34</v>
      </c>
      <c r="O371" t="s">
        <v>61</v>
      </c>
      <c r="P371" t="s">
        <v>279</v>
      </c>
      <c r="Q371" t="s">
        <v>918</v>
      </c>
      <c r="R371">
        <v>59715</v>
      </c>
      <c r="S371" s="1">
        <v>42036</v>
      </c>
      <c r="T371" s="1">
        <v>42040</v>
      </c>
      <c r="U371">
        <v>-213.40280000000001</v>
      </c>
      <c r="V371">
        <v>12</v>
      </c>
      <c r="W371">
        <v>4935.22</v>
      </c>
      <c r="X371">
        <v>90415</v>
      </c>
      <c r="Y371">
        <f>cleaneddata[[#This Row],[Unit Price]]-cleaneddata[[#This Row],[Discount]]</f>
        <v>424.15999999999997</v>
      </c>
      <c r="Z371" t="str">
        <f>_xlfn.IFS(cleaneddata[[#This Row],[Region]]="Central","Chris",cleaneddata[[#This Row],[Region]]="East","Erin",cleaneddata[[#This Row],[Region]]="South","Sam",cleaneddata[[#This Row],[Region]]="West","William")</f>
        <v>William</v>
      </c>
    </row>
    <row r="372" spans="1:26" x14ac:dyDescent="0.3">
      <c r="A372">
        <v>2071</v>
      </c>
      <c r="B372" t="s">
        <v>919</v>
      </c>
      <c r="C372" t="s">
        <v>72</v>
      </c>
      <c r="D372">
        <v>0.03</v>
      </c>
      <c r="E372">
        <v>60.98</v>
      </c>
      <c r="F372">
        <v>1.99</v>
      </c>
      <c r="G372" t="s">
        <v>40</v>
      </c>
      <c r="H372" t="s">
        <v>96</v>
      </c>
      <c r="I372" t="s">
        <v>42</v>
      </c>
      <c r="J372" t="s">
        <v>43</v>
      </c>
      <c r="K372" t="s">
        <v>44</v>
      </c>
      <c r="L372" t="s">
        <v>920</v>
      </c>
      <c r="M372">
        <v>0.5</v>
      </c>
      <c r="N372" t="s">
        <v>34</v>
      </c>
      <c r="O372" t="s">
        <v>54</v>
      </c>
      <c r="P372" t="s">
        <v>291</v>
      </c>
      <c r="Q372" t="s">
        <v>921</v>
      </c>
      <c r="R372">
        <v>48336</v>
      </c>
      <c r="S372" s="1">
        <v>42036</v>
      </c>
      <c r="T372" s="1">
        <v>42036</v>
      </c>
      <c r="U372">
        <v>976.2672</v>
      </c>
      <c r="V372">
        <v>23</v>
      </c>
      <c r="W372">
        <v>1414.88</v>
      </c>
      <c r="X372">
        <v>88555</v>
      </c>
      <c r="Y372">
        <f>cleaneddata[[#This Row],[Unit Price]]-cleaneddata[[#This Row],[Discount]]</f>
        <v>60.949999999999996</v>
      </c>
      <c r="Z372" t="str">
        <f>_xlfn.IFS(cleaneddata[[#This Row],[Region]]="Central","Chris",cleaneddata[[#This Row],[Region]]="East","Erin",cleaneddata[[#This Row],[Region]]="South","Sam",cleaneddata[[#This Row],[Region]]="West","William")</f>
        <v>Chris</v>
      </c>
    </row>
    <row r="373" spans="1:26" x14ac:dyDescent="0.3">
      <c r="A373">
        <v>2071</v>
      </c>
      <c r="B373" t="s">
        <v>919</v>
      </c>
      <c r="C373" t="s">
        <v>72</v>
      </c>
      <c r="D373">
        <v>0.04</v>
      </c>
      <c r="E373">
        <v>3.08</v>
      </c>
      <c r="F373">
        <v>0.99</v>
      </c>
      <c r="G373" t="s">
        <v>40</v>
      </c>
      <c r="H373" t="s">
        <v>96</v>
      </c>
      <c r="I373" t="s">
        <v>50</v>
      </c>
      <c r="J373" t="s">
        <v>154</v>
      </c>
      <c r="K373" t="s">
        <v>75</v>
      </c>
      <c r="L373" t="s">
        <v>660</v>
      </c>
      <c r="M373">
        <v>0.37</v>
      </c>
      <c r="N373" t="s">
        <v>34</v>
      </c>
      <c r="O373" t="s">
        <v>54</v>
      </c>
      <c r="P373" t="s">
        <v>291</v>
      </c>
      <c r="Q373" t="s">
        <v>921</v>
      </c>
      <c r="R373">
        <v>48336</v>
      </c>
      <c r="S373" s="1">
        <v>42036</v>
      </c>
      <c r="T373" s="1">
        <v>42037</v>
      </c>
      <c r="U373">
        <v>23.204699999999999</v>
      </c>
      <c r="V373">
        <v>11</v>
      </c>
      <c r="W373">
        <v>33.630000000000003</v>
      </c>
      <c r="X373">
        <v>88555</v>
      </c>
      <c r="Y373">
        <f>cleaneddata[[#This Row],[Unit Price]]-cleaneddata[[#This Row],[Discount]]</f>
        <v>3.04</v>
      </c>
      <c r="Z373" t="str">
        <f>_xlfn.IFS(cleaneddata[[#This Row],[Region]]="Central","Chris",cleaneddata[[#This Row],[Region]]="East","Erin",cleaneddata[[#This Row],[Region]]="South","Sam",cleaneddata[[#This Row],[Region]]="West","William")</f>
        <v>Chris</v>
      </c>
    </row>
    <row r="374" spans="1:26" x14ac:dyDescent="0.3">
      <c r="A374">
        <v>2072</v>
      </c>
      <c r="B374" t="s">
        <v>922</v>
      </c>
      <c r="C374" t="s">
        <v>72</v>
      </c>
      <c r="D374">
        <v>0</v>
      </c>
      <c r="E374">
        <v>10.31</v>
      </c>
      <c r="F374">
        <v>1.79</v>
      </c>
      <c r="G374" t="s">
        <v>40</v>
      </c>
      <c r="H374" t="s">
        <v>96</v>
      </c>
      <c r="I374" t="s">
        <v>50</v>
      </c>
      <c r="J374" t="s">
        <v>90</v>
      </c>
      <c r="K374" t="s">
        <v>52</v>
      </c>
      <c r="L374" t="s">
        <v>923</v>
      </c>
      <c r="M374">
        <v>0.38</v>
      </c>
      <c r="N374" t="s">
        <v>34</v>
      </c>
      <c r="O374" t="s">
        <v>54</v>
      </c>
      <c r="P374" t="s">
        <v>291</v>
      </c>
      <c r="Q374" t="s">
        <v>924</v>
      </c>
      <c r="R374">
        <v>48505</v>
      </c>
      <c r="S374" s="1">
        <v>42036</v>
      </c>
      <c r="T374" s="1">
        <v>42038</v>
      </c>
      <c r="U374">
        <v>167.46299999999999</v>
      </c>
      <c r="V374">
        <v>23</v>
      </c>
      <c r="W374">
        <v>242.7</v>
      </c>
      <c r="X374">
        <v>88555</v>
      </c>
      <c r="Y374">
        <f>cleaneddata[[#This Row],[Unit Price]]-cleaneddata[[#This Row],[Discount]]</f>
        <v>10.31</v>
      </c>
      <c r="Z374" t="str">
        <f>_xlfn.IFS(cleaneddata[[#This Row],[Region]]="Central","Chris",cleaneddata[[#This Row],[Region]]="East","Erin",cleaneddata[[#This Row],[Region]]="South","Sam",cleaneddata[[#This Row],[Region]]="West","William")</f>
        <v>Chris</v>
      </c>
    </row>
    <row r="375" spans="1:26" x14ac:dyDescent="0.3">
      <c r="A375">
        <v>397</v>
      </c>
      <c r="B375" t="s">
        <v>925</v>
      </c>
      <c r="C375" t="s">
        <v>27</v>
      </c>
      <c r="D375">
        <v>0.1</v>
      </c>
      <c r="E375">
        <v>154.13</v>
      </c>
      <c r="F375">
        <v>69</v>
      </c>
      <c r="G375" t="s">
        <v>40</v>
      </c>
      <c r="H375" t="s">
        <v>96</v>
      </c>
      <c r="I375" t="s">
        <v>30</v>
      </c>
      <c r="J375" t="s">
        <v>31</v>
      </c>
      <c r="K375" t="s">
        <v>66</v>
      </c>
      <c r="L375" t="s">
        <v>926</v>
      </c>
      <c r="M375">
        <v>0.68</v>
      </c>
      <c r="N375" t="s">
        <v>34</v>
      </c>
      <c r="O375" t="s">
        <v>113</v>
      </c>
      <c r="P375" t="s">
        <v>319</v>
      </c>
      <c r="Q375" t="s">
        <v>927</v>
      </c>
      <c r="R375">
        <v>44221</v>
      </c>
      <c r="S375" s="1">
        <v>42037</v>
      </c>
      <c r="T375" s="1">
        <v>42038</v>
      </c>
      <c r="U375">
        <v>-372.48597100000001</v>
      </c>
      <c r="V375">
        <v>8</v>
      </c>
      <c r="W375">
        <v>1216.32</v>
      </c>
      <c r="X375">
        <v>89319</v>
      </c>
      <c r="Y375">
        <f>cleaneddata[[#This Row],[Unit Price]]-cleaneddata[[#This Row],[Discount]]</f>
        <v>154.03</v>
      </c>
      <c r="Z375" t="str">
        <f>_xlfn.IFS(cleaneddata[[#This Row],[Region]]="Central","Chris",cleaneddata[[#This Row],[Region]]="East","Erin",cleaneddata[[#This Row],[Region]]="South","Sam",cleaneddata[[#This Row],[Region]]="West","William")</f>
        <v>Erin</v>
      </c>
    </row>
    <row r="376" spans="1:26" x14ac:dyDescent="0.3">
      <c r="A376">
        <v>2555</v>
      </c>
      <c r="B376" t="s">
        <v>357</v>
      </c>
      <c r="C376" t="s">
        <v>27</v>
      </c>
      <c r="D376">
        <v>0</v>
      </c>
      <c r="E376">
        <v>12.97</v>
      </c>
      <c r="F376">
        <v>1.49</v>
      </c>
      <c r="G376" t="s">
        <v>40</v>
      </c>
      <c r="H376" t="s">
        <v>73</v>
      </c>
      <c r="I376" t="s">
        <v>50</v>
      </c>
      <c r="J376" t="s">
        <v>74</v>
      </c>
      <c r="K376" t="s">
        <v>75</v>
      </c>
      <c r="L376" t="s">
        <v>928</v>
      </c>
      <c r="M376">
        <v>0.35</v>
      </c>
      <c r="N376" t="s">
        <v>34</v>
      </c>
      <c r="O376" t="s">
        <v>54</v>
      </c>
      <c r="P376" t="s">
        <v>359</v>
      </c>
      <c r="Q376" t="s">
        <v>360</v>
      </c>
      <c r="R376">
        <v>53711</v>
      </c>
      <c r="S376" s="1">
        <v>42037</v>
      </c>
      <c r="T376" s="1">
        <v>42038</v>
      </c>
      <c r="U376">
        <v>180.23490000000001</v>
      </c>
      <c r="V376">
        <v>19</v>
      </c>
      <c r="W376">
        <v>261.20999999999998</v>
      </c>
      <c r="X376">
        <v>86529</v>
      </c>
      <c r="Y376">
        <f>cleaneddata[[#This Row],[Unit Price]]-cleaneddata[[#This Row],[Discount]]</f>
        <v>12.97</v>
      </c>
      <c r="Z376" t="str">
        <f>_xlfn.IFS(cleaneddata[[#This Row],[Region]]="Central","Chris",cleaneddata[[#This Row],[Region]]="East","Erin",cleaneddata[[#This Row],[Region]]="South","Sam",cleaneddata[[#This Row],[Region]]="West","William")</f>
        <v>Chris</v>
      </c>
    </row>
    <row r="377" spans="1:26" x14ac:dyDescent="0.3">
      <c r="A377">
        <v>2555</v>
      </c>
      <c r="B377" t="s">
        <v>357</v>
      </c>
      <c r="C377" t="s">
        <v>27</v>
      </c>
      <c r="D377">
        <v>0.06</v>
      </c>
      <c r="E377">
        <v>4.91</v>
      </c>
      <c r="F377">
        <v>0.5</v>
      </c>
      <c r="G377" t="s">
        <v>40</v>
      </c>
      <c r="H377" t="s">
        <v>73</v>
      </c>
      <c r="I377" t="s">
        <v>50</v>
      </c>
      <c r="J377" t="s">
        <v>154</v>
      </c>
      <c r="K377" t="s">
        <v>75</v>
      </c>
      <c r="L377" t="s">
        <v>579</v>
      </c>
      <c r="M377">
        <v>0.36</v>
      </c>
      <c r="N377" t="s">
        <v>34</v>
      </c>
      <c r="O377" t="s">
        <v>54</v>
      </c>
      <c r="P377" t="s">
        <v>359</v>
      </c>
      <c r="Q377" t="s">
        <v>360</v>
      </c>
      <c r="R377">
        <v>53711</v>
      </c>
      <c r="S377" s="1">
        <v>42037</v>
      </c>
      <c r="T377" s="1">
        <v>42037</v>
      </c>
      <c r="U377">
        <v>29.525099999999998</v>
      </c>
      <c r="V377">
        <v>9</v>
      </c>
      <c r="W377">
        <v>42.79</v>
      </c>
      <c r="X377">
        <v>86529</v>
      </c>
      <c r="Y377">
        <f>cleaneddata[[#This Row],[Unit Price]]-cleaneddata[[#This Row],[Discount]]</f>
        <v>4.8500000000000005</v>
      </c>
      <c r="Z377" t="str">
        <f>_xlfn.IFS(cleaneddata[[#This Row],[Region]]="Central","Chris",cleaneddata[[#This Row],[Region]]="East","Erin",cleaneddata[[#This Row],[Region]]="South","Sam",cleaneddata[[#This Row],[Region]]="West","William")</f>
        <v>Chris</v>
      </c>
    </row>
    <row r="378" spans="1:26" x14ac:dyDescent="0.3">
      <c r="A378">
        <v>68</v>
      </c>
      <c r="B378" t="s">
        <v>110</v>
      </c>
      <c r="C378" t="s">
        <v>39</v>
      </c>
      <c r="D378">
        <v>0.09</v>
      </c>
      <c r="E378">
        <v>122.99</v>
      </c>
      <c r="F378">
        <v>70.2</v>
      </c>
      <c r="G378" t="s">
        <v>28</v>
      </c>
      <c r="H378" t="s">
        <v>96</v>
      </c>
      <c r="I378" t="s">
        <v>30</v>
      </c>
      <c r="J378" t="s">
        <v>111</v>
      </c>
      <c r="K378" t="s">
        <v>59</v>
      </c>
      <c r="L378" t="s">
        <v>806</v>
      </c>
      <c r="M378">
        <v>0.74</v>
      </c>
      <c r="N378" t="s">
        <v>34</v>
      </c>
      <c r="O378" t="s">
        <v>113</v>
      </c>
      <c r="P378" t="s">
        <v>114</v>
      </c>
      <c r="Q378" t="s">
        <v>115</v>
      </c>
      <c r="R378">
        <v>10177</v>
      </c>
      <c r="S378" s="1">
        <v>42037</v>
      </c>
      <c r="T378" s="1">
        <v>42039</v>
      </c>
      <c r="U378">
        <v>-2426.5500000000002</v>
      </c>
      <c r="V378">
        <v>49</v>
      </c>
      <c r="W378">
        <v>5718.85</v>
      </c>
      <c r="X378">
        <v>55713</v>
      </c>
      <c r="Y378">
        <f>cleaneddata[[#This Row],[Unit Price]]-cleaneddata[[#This Row],[Discount]]</f>
        <v>122.89999999999999</v>
      </c>
      <c r="Z378" t="str">
        <f>_xlfn.IFS(cleaneddata[[#This Row],[Region]]="Central","Chris",cleaneddata[[#This Row],[Region]]="East","Erin",cleaneddata[[#This Row],[Region]]="South","Sam",cleaneddata[[#This Row],[Region]]="West","William")</f>
        <v>Erin</v>
      </c>
    </row>
    <row r="379" spans="1:26" x14ac:dyDescent="0.3">
      <c r="A379">
        <v>70</v>
      </c>
      <c r="B379" t="s">
        <v>929</v>
      </c>
      <c r="C379" t="s">
        <v>39</v>
      </c>
      <c r="D379">
        <v>0.09</v>
      </c>
      <c r="E379">
        <v>122.99</v>
      </c>
      <c r="F379">
        <v>70.2</v>
      </c>
      <c r="G379" t="s">
        <v>28</v>
      </c>
      <c r="H379" t="s">
        <v>96</v>
      </c>
      <c r="I379" t="s">
        <v>30</v>
      </c>
      <c r="J379" t="s">
        <v>111</v>
      </c>
      <c r="K379" t="s">
        <v>59</v>
      </c>
      <c r="L379" t="s">
        <v>806</v>
      </c>
      <c r="M379">
        <v>0.74</v>
      </c>
      <c r="N379" t="s">
        <v>34</v>
      </c>
      <c r="O379" t="s">
        <v>113</v>
      </c>
      <c r="P379" t="s">
        <v>635</v>
      </c>
      <c r="Q379" t="s">
        <v>930</v>
      </c>
      <c r="R379">
        <v>5401</v>
      </c>
      <c r="S379" s="1">
        <v>42037</v>
      </c>
      <c r="T379" s="1">
        <v>42039</v>
      </c>
      <c r="U379">
        <v>-2426.5500000000002</v>
      </c>
      <c r="V379">
        <v>12</v>
      </c>
      <c r="W379">
        <v>1400.53</v>
      </c>
      <c r="X379">
        <v>87947</v>
      </c>
      <c r="Y379">
        <f>cleaneddata[[#This Row],[Unit Price]]-cleaneddata[[#This Row],[Discount]]</f>
        <v>122.89999999999999</v>
      </c>
      <c r="Z379" t="str">
        <f>_xlfn.IFS(cleaneddata[[#This Row],[Region]]="Central","Chris",cleaneddata[[#This Row],[Region]]="East","Erin",cleaneddata[[#This Row],[Region]]="South","Sam",cleaneddata[[#This Row],[Region]]="West","William")</f>
        <v>Erin</v>
      </c>
    </row>
    <row r="380" spans="1:26" x14ac:dyDescent="0.3">
      <c r="A380">
        <v>894</v>
      </c>
      <c r="B380" t="s">
        <v>374</v>
      </c>
      <c r="C380" t="s">
        <v>49</v>
      </c>
      <c r="D380">
        <v>0.02</v>
      </c>
      <c r="E380">
        <v>1.1399999999999999</v>
      </c>
      <c r="F380">
        <v>0.7</v>
      </c>
      <c r="G380" t="s">
        <v>40</v>
      </c>
      <c r="H380" t="s">
        <v>96</v>
      </c>
      <c r="I380" t="s">
        <v>50</v>
      </c>
      <c r="J380" t="s">
        <v>178</v>
      </c>
      <c r="K380" t="s">
        <v>52</v>
      </c>
      <c r="L380" t="s">
        <v>826</v>
      </c>
      <c r="M380">
        <v>0.38</v>
      </c>
      <c r="N380" t="s">
        <v>34</v>
      </c>
      <c r="O380" t="s">
        <v>113</v>
      </c>
      <c r="P380" t="s">
        <v>376</v>
      </c>
      <c r="Q380" t="s">
        <v>68</v>
      </c>
      <c r="R380">
        <v>20024</v>
      </c>
      <c r="S380" s="1">
        <v>42037</v>
      </c>
      <c r="T380" s="1">
        <v>42037</v>
      </c>
      <c r="U380">
        <v>-0.49</v>
      </c>
      <c r="V380">
        <v>38</v>
      </c>
      <c r="W380">
        <v>44.85</v>
      </c>
      <c r="X380">
        <v>38529</v>
      </c>
      <c r="Y380">
        <f>cleaneddata[[#This Row],[Unit Price]]-cleaneddata[[#This Row],[Discount]]</f>
        <v>1.1199999999999999</v>
      </c>
      <c r="Z380" t="str">
        <f>_xlfn.IFS(cleaneddata[[#This Row],[Region]]="Central","Chris",cleaneddata[[#This Row],[Region]]="East","Erin",cleaneddata[[#This Row],[Region]]="South","Sam",cleaneddata[[#This Row],[Region]]="West","William")</f>
        <v>Erin</v>
      </c>
    </row>
    <row r="381" spans="1:26" x14ac:dyDescent="0.3">
      <c r="A381">
        <v>2498</v>
      </c>
      <c r="B381" t="s">
        <v>931</v>
      </c>
      <c r="C381" t="s">
        <v>118</v>
      </c>
      <c r="D381">
        <v>0.09</v>
      </c>
      <c r="E381">
        <v>6.28</v>
      </c>
      <c r="F381">
        <v>5.41</v>
      </c>
      <c r="G381" t="s">
        <v>40</v>
      </c>
      <c r="H381" t="s">
        <v>29</v>
      </c>
      <c r="I381" t="s">
        <v>30</v>
      </c>
      <c r="J381" t="s">
        <v>128</v>
      </c>
      <c r="K381" t="s">
        <v>75</v>
      </c>
      <c r="L381" t="s">
        <v>932</v>
      </c>
      <c r="M381">
        <v>0.53</v>
      </c>
      <c r="N381" t="s">
        <v>34</v>
      </c>
      <c r="O381" t="s">
        <v>61</v>
      </c>
      <c r="P381" t="s">
        <v>92</v>
      </c>
      <c r="Q381" t="s">
        <v>892</v>
      </c>
      <c r="R381">
        <v>92024</v>
      </c>
      <c r="S381" s="1">
        <v>42037</v>
      </c>
      <c r="T381" s="1">
        <v>42039</v>
      </c>
      <c r="U381">
        <v>-61.59</v>
      </c>
      <c r="V381">
        <v>56</v>
      </c>
      <c r="W381">
        <v>355.4</v>
      </c>
      <c r="X381">
        <v>54567</v>
      </c>
      <c r="Y381">
        <f>cleaneddata[[#This Row],[Unit Price]]-cleaneddata[[#This Row],[Discount]]</f>
        <v>6.19</v>
      </c>
      <c r="Z381" t="str">
        <f>_xlfn.IFS(cleaneddata[[#This Row],[Region]]="Central","Chris",cleaneddata[[#This Row],[Region]]="East","Erin",cleaneddata[[#This Row],[Region]]="South","Sam",cleaneddata[[#This Row],[Region]]="West","William")</f>
        <v>William</v>
      </c>
    </row>
    <row r="382" spans="1:26" x14ac:dyDescent="0.3">
      <c r="A382">
        <v>2500</v>
      </c>
      <c r="B382" t="s">
        <v>933</v>
      </c>
      <c r="C382" t="s">
        <v>118</v>
      </c>
      <c r="D382">
        <v>0.09</v>
      </c>
      <c r="E382">
        <v>6.28</v>
      </c>
      <c r="F382">
        <v>5.41</v>
      </c>
      <c r="G382" t="s">
        <v>40</v>
      </c>
      <c r="H382" t="s">
        <v>29</v>
      </c>
      <c r="I382" t="s">
        <v>30</v>
      </c>
      <c r="J382" t="s">
        <v>128</v>
      </c>
      <c r="K382" t="s">
        <v>75</v>
      </c>
      <c r="L382" t="s">
        <v>932</v>
      </c>
      <c r="M382">
        <v>0.53</v>
      </c>
      <c r="N382" t="s">
        <v>34</v>
      </c>
      <c r="O382" t="s">
        <v>54</v>
      </c>
      <c r="P382" t="s">
        <v>105</v>
      </c>
      <c r="Q382" t="s">
        <v>934</v>
      </c>
      <c r="R382">
        <v>60102</v>
      </c>
      <c r="S382" s="1">
        <v>42037</v>
      </c>
      <c r="T382" s="1">
        <v>42039</v>
      </c>
      <c r="U382">
        <v>-32.026800000000001</v>
      </c>
      <c r="V382">
        <v>14</v>
      </c>
      <c r="W382">
        <v>88.85</v>
      </c>
      <c r="X382">
        <v>88320</v>
      </c>
      <c r="Y382">
        <f>cleaneddata[[#This Row],[Unit Price]]-cleaneddata[[#This Row],[Discount]]</f>
        <v>6.19</v>
      </c>
      <c r="Z382" t="str">
        <f>_xlfn.IFS(cleaneddata[[#This Row],[Region]]="Central","Chris",cleaneddata[[#This Row],[Region]]="East","Erin",cleaneddata[[#This Row],[Region]]="South","Sam",cleaneddata[[#This Row],[Region]]="West","William")</f>
        <v>Chris</v>
      </c>
    </row>
    <row r="383" spans="1:26" x14ac:dyDescent="0.3">
      <c r="A383">
        <v>84</v>
      </c>
      <c r="B383" t="s">
        <v>935</v>
      </c>
      <c r="C383" t="s">
        <v>72</v>
      </c>
      <c r="D383">
        <v>0</v>
      </c>
      <c r="E383">
        <v>8.09</v>
      </c>
      <c r="F383">
        <v>7.96</v>
      </c>
      <c r="G383" t="s">
        <v>40</v>
      </c>
      <c r="H383" t="s">
        <v>41</v>
      </c>
      <c r="I383" t="s">
        <v>30</v>
      </c>
      <c r="J383" t="s">
        <v>128</v>
      </c>
      <c r="K383" t="s">
        <v>75</v>
      </c>
      <c r="L383" t="s">
        <v>524</v>
      </c>
      <c r="M383">
        <v>0.49</v>
      </c>
      <c r="N383" t="s">
        <v>34</v>
      </c>
      <c r="O383" t="s">
        <v>113</v>
      </c>
      <c r="P383" t="s">
        <v>319</v>
      </c>
      <c r="Q383" t="s">
        <v>936</v>
      </c>
      <c r="R383">
        <v>45231</v>
      </c>
      <c r="S383" s="1">
        <v>42037</v>
      </c>
      <c r="T383" s="1">
        <v>42038</v>
      </c>
      <c r="U383">
        <v>-144.56</v>
      </c>
      <c r="V383">
        <v>11</v>
      </c>
      <c r="W383">
        <v>90.98</v>
      </c>
      <c r="X383">
        <v>87364</v>
      </c>
      <c r="Y383">
        <f>cleaneddata[[#This Row],[Unit Price]]-cleaneddata[[#This Row],[Discount]]</f>
        <v>8.09</v>
      </c>
      <c r="Z383" t="str">
        <f>_xlfn.IFS(cleaneddata[[#This Row],[Region]]="Central","Chris",cleaneddata[[#This Row],[Region]]="East","Erin",cleaneddata[[#This Row],[Region]]="South","Sam",cleaneddata[[#This Row],[Region]]="West","William")</f>
        <v>Erin</v>
      </c>
    </row>
    <row r="384" spans="1:26" x14ac:dyDescent="0.3">
      <c r="A384">
        <v>1412</v>
      </c>
      <c r="B384" t="s">
        <v>937</v>
      </c>
      <c r="C384" t="s">
        <v>72</v>
      </c>
      <c r="D384">
        <v>0.08</v>
      </c>
      <c r="E384">
        <v>3.38</v>
      </c>
      <c r="F384">
        <v>0.85</v>
      </c>
      <c r="G384" t="s">
        <v>40</v>
      </c>
      <c r="H384" t="s">
        <v>96</v>
      </c>
      <c r="I384" t="s">
        <v>50</v>
      </c>
      <c r="J384" t="s">
        <v>51</v>
      </c>
      <c r="K384" t="s">
        <v>52</v>
      </c>
      <c r="L384" t="s">
        <v>938</v>
      </c>
      <c r="M384">
        <v>0.48</v>
      </c>
      <c r="N384" t="s">
        <v>34</v>
      </c>
      <c r="O384" t="s">
        <v>61</v>
      </c>
      <c r="P384" t="s">
        <v>92</v>
      </c>
      <c r="Q384" t="s">
        <v>939</v>
      </c>
      <c r="R384">
        <v>94043</v>
      </c>
      <c r="S384" s="1">
        <v>42037</v>
      </c>
      <c r="T384" s="1">
        <v>42039</v>
      </c>
      <c r="U384">
        <v>20.453600000000002</v>
      </c>
      <c r="V384">
        <v>12</v>
      </c>
      <c r="W384">
        <v>38.81</v>
      </c>
      <c r="X384">
        <v>87087</v>
      </c>
      <c r="Y384">
        <f>cleaneddata[[#This Row],[Unit Price]]-cleaneddata[[#This Row],[Discount]]</f>
        <v>3.3</v>
      </c>
      <c r="Z384" t="str">
        <f>_xlfn.IFS(cleaneddata[[#This Row],[Region]]="Central","Chris",cleaneddata[[#This Row],[Region]]="East","Erin",cleaneddata[[#This Row],[Region]]="South","Sam",cleaneddata[[#This Row],[Region]]="West","William")</f>
        <v>William</v>
      </c>
    </row>
    <row r="385" spans="1:26" x14ac:dyDescent="0.3">
      <c r="A385">
        <v>1413</v>
      </c>
      <c r="B385" t="s">
        <v>940</v>
      </c>
      <c r="C385" t="s">
        <v>72</v>
      </c>
      <c r="D385">
        <v>0.02</v>
      </c>
      <c r="E385">
        <v>16.48</v>
      </c>
      <c r="F385">
        <v>1.99</v>
      </c>
      <c r="G385" t="s">
        <v>89</v>
      </c>
      <c r="H385" t="s">
        <v>96</v>
      </c>
      <c r="I385" t="s">
        <v>42</v>
      </c>
      <c r="J385" t="s">
        <v>43</v>
      </c>
      <c r="K385" t="s">
        <v>44</v>
      </c>
      <c r="L385" t="s">
        <v>603</v>
      </c>
      <c r="M385">
        <v>0.42</v>
      </c>
      <c r="N385" t="s">
        <v>34</v>
      </c>
      <c r="O385" t="s">
        <v>113</v>
      </c>
      <c r="P385" t="s">
        <v>405</v>
      </c>
      <c r="Q385" t="s">
        <v>790</v>
      </c>
      <c r="R385">
        <v>2113</v>
      </c>
      <c r="S385" s="1">
        <v>42037</v>
      </c>
      <c r="T385" s="1">
        <v>42039</v>
      </c>
      <c r="U385">
        <v>69.61</v>
      </c>
      <c r="V385">
        <v>27</v>
      </c>
      <c r="W385">
        <v>484.56</v>
      </c>
      <c r="X385">
        <v>45539</v>
      </c>
      <c r="Y385">
        <f>cleaneddata[[#This Row],[Unit Price]]-cleaneddata[[#This Row],[Discount]]</f>
        <v>16.46</v>
      </c>
      <c r="Z385" t="str">
        <f>_xlfn.IFS(cleaneddata[[#This Row],[Region]]="Central","Chris",cleaneddata[[#This Row],[Region]]="East","Erin",cleaneddata[[#This Row],[Region]]="South","Sam",cleaneddata[[#This Row],[Region]]="West","William")</f>
        <v>Erin</v>
      </c>
    </row>
    <row r="386" spans="1:26" x14ac:dyDescent="0.3">
      <c r="A386">
        <v>3196</v>
      </c>
      <c r="B386" t="s">
        <v>941</v>
      </c>
      <c r="C386" t="s">
        <v>72</v>
      </c>
      <c r="D386">
        <v>0.03</v>
      </c>
      <c r="E386">
        <v>200.97</v>
      </c>
      <c r="F386">
        <v>15.59</v>
      </c>
      <c r="G386" t="s">
        <v>28</v>
      </c>
      <c r="H386" t="s">
        <v>73</v>
      </c>
      <c r="I386" t="s">
        <v>42</v>
      </c>
      <c r="J386" t="s">
        <v>58</v>
      </c>
      <c r="K386" t="s">
        <v>59</v>
      </c>
      <c r="L386" t="s">
        <v>942</v>
      </c>
      <c r="M386">
        <v>0.36</v>
      </c>
      <c r="N386" t="s">
        <v>34</v>
      </c>
      <c r="O386" t="s">
        <v>61</v>
      </c>
      <c r="P386" t="s">
        <v>92</v>
      </c>
      <c r="Q386" t="s">
        <v>943</v>
      </c>
      <c r="R386">
        <v>94109</v>
      </c>
      <c r="S386" s="1">
        <v>42037</v>
      </c>
      <c r="T386" s="1">
        <v>42038</v>
      </c>
      <c r="U386">
        <v>1951.3</v>
      </c>
      <c r="V386">
        <v>43</v>
      </c>
      <c r="W386">
        <v>8717.75</v>
      </c>
      <c r="X386">
        <v>24294</v>
      </c>
      <c r="Y386">
        <f>cleaneddata[[#This Row],[Unit Price]]-cleaneddata[[#This Row],[Discount]]</f>
        <v>200.94</v>
      </c>
      <c r="Z386" t="str">
        <f>_xlfn.IFS(cleaneddata[[#This Row],[Region]]="Central","Chris",cleaneddata[[#This Row],[Region]]="East","Erin",cleaneddata[[#This Row],[Region]]="South","Sam",cleaneddata[[#This Row],[Region]]="West","William")</f>
        <v>William</v>
      </c>
    </row>
    <row r="387" spans="1:26" x14ac:dyDescent="0.3">
      <c r="A387">
        <v>3197</v>
      </c>
      <c r="B387" t="s">
        <v>944</v>
      </c>
      <c r="C387" t="s">
        <v>72</v>
      </c>
      <c r="D387">
        <v>0.03</v>
      </c>
      <c r="E387">
        <v>200.97</v>
      </c>
      <c r="F387">
        <v>15.59</v>
      </c>
      <c r="G387" t="s">
        <v>28</v>
      </c>
      <c r="H387" t="s">
        <v>73</v>
      </c>
      <c r="I387" t="s">
        <v>42</v>
      </c>
      <c r="J387" t="s">
        <v>58</v>
      </c>
      <c r="K387" t="s">
        <v>59</v>
      </c>
      <c r="L387" t="s">
        <v>942</v>
      </c>
      <c r="M387">
        <v>0.36</v>
      </c>
      <c r="N387" t="s">
        <v>34</v>
      </c>
      <c r="O387" t="s">
        <v>54</v>
      </c>
      <c r="P387" t="s">
        <v>105</v>
      </c>
      <c r="Q387" t="s">
        <v>945</v>
      </c>
      <c r="R387">
        <v>60062</v>
      </c>
      <c r="S387" s="1">
        <v>42037</v>
      </c>
      <c r="T387" s="1">
        <v>42038</v>
      </c>
      <c r="U387">
        <v>1538.7828</v>
      </c>
      <c r="V387">
        <v>11</v>
      </c>
      <c r="W387">
        <v>2230.12</v>
      </c>
      <c r="X387">
        <v>90850</v>
      </c>
      <c r="Y387">
        <f>cleaneddata[[#This Row],[Unit Price]]-cleaneddata[[#This Row],[Discount]]</f>
        <v>200.94</v>
      </c>
      <c r="Z387" t="str">
        <f>_xlfn.IFS(cleaneddata[[#This Row],[Region]]="Central","Chris",cleaneddata[[#This Row],[Region]]="East","Erin",cleaneddata[[#This Row],[Region]]="South","Sam",cleaneddata[[#This Row],[Region]]="West","William")</f>
        <v>Chris</v>
      </c>
    </row>
    <row r="388" spans="1:26" x14ac:dyDescent="0.3">
      <c r="A388">
        <v>2486</v>
      </c>
      <c r="B388" t="s">
        <v>946</v>
      </c>
      <c r="C388" t="s">
        <v>49</v>
      </c>
      <c r="D388">
        <v>0</v>
      </c>
      <c r="E388">
        <v>180.98</v>
      </c>
      <c r="F388">
        <v>30</v>
      </c>
      <c r="G388" t="s">
        <v>28</v>
      </c>
      <c r="H388" t="s">
        <v>29</v>
      </c>
      <c r="I388" t="s">
        <v>30</v>
      </c>
      <c r="J388" t="s">
        <v>111</v>
      </c>
      <c r="K388" t="s">
        <v>59</v>
      </c>
      <c r="L388" t="s">
        <v>947</v>
      </c>
      <c r="M388">
        <v>0.69</v>
      </c>
      <c r="N388" t="s">
        <v>34</v>
      </c>
      <c r="O388" t="s">
        <v>35</v>
      </c>
      <c r="P388" t="s">
        <v>77</v>
      </c>
      <c r="Q388" t="s">
        <v>948</v>
      </c>
      <c r="R388">
        <v>30458</v>
      </c>
      <c r="S388" s="1">
        <v>42038</v>
      </c>
      <c r="T388" s="1">
        <v>42040</v>
      </c>
      <c r="U388">
        <v>9.2040000000000006</v>
      </c>
      <c r="V388">
        <v>11</v>
      </c>
      <c r="W388">
        <v>2084.16</v>
      </c>
      <c r="X388">
        <v>91416</v>
      </c>
      <c r="Y388">
        <f>cleaneddata[[#This Row],[Unit Price]]-cleaneddata[[#This Row],[Discount]]</f>
        <v>180.98</v>
      </c>
      <c r="Z388" t="str">
        <f>_xlfn.IFS(cleaneddata[[#This Row],[Region]]="Central","Chris",cleaneddata[[#This Row],[Region]]="East","Erin",cleaneddata[[#This Row],[Region]]="South","Sam",cleaneddata[[#This Row],[Region]]="West","William")</f>
        <v>Sam</v>
      </c>
    </row>
    <row r="389" spans="1:26" x14ac:dyDescent="0.3">
      <c r="A389">
        <v>3053</v>
      </c>
      <c r="B389" t="s">
        <v>949</v>
      </c>
      <c r="C389" t="s">
        <v>118</v>
      </c>
      <c r="D389">
        <v>0.06</v>
      </c>
      <c r="E389">
        <v>125.99</v>
      </c>
      <c r="F389">
        <v>2.5</v>
      </c>
      <c r="G389" t="s">
        <v>40</v>
      </c>
      <c r="H389" t="s">
        <v>96</v>
      </c>
      <c r="I389" t="s">
        <v>42</v>
      </c>
      <c r="J389" t="s">
        <v>137</v>
      </c>
      <c r="K389" t="s">
        <v>75</v>
      </c>
      <c r="L389" t="s">
        <v>950</v>
      </c>
      <c r="M389">
        <v>0.6</v>
      </c>
      <c r="N389" t="s">
        <v>34</v>
      </c>
      <c r="O389" t="s">
        <v>35</v>
      </c>
      <c r="P389" t="s">
        <v>390</v>
      </c>
      <c r="Q389" t="s">
        <v>951</v>
      </c>
      <c r="R389">
        <v>42071</v>
      </c>
      <c r="S389" s="1">
        <v>42038</v>
      </c>
      <c r="T389" s="1">
        <v>42040</v>
      </c>
      <c r="U389">
        <v>402.06599999999997</v>
      </c>
      <c r="V389">
        <v>11</v>
      </c>
      <c r="W389">
        <v>1173.76</v>
      </c>
      <c r="X389">
        <v>86662</v>
      </c>
      <c r="Y389">
        <f>cleaneddata[[#This Row],[Unit Price]]-cleaneddata[[#This Row],[Discount]]</f>
        <v>125.92999999999999</v>
      </c>
      <c r="Z389" t="str">
        <f>_xlfn.IFS(cleaneddata[[#This Row],[Region]]="Central","Chris",cleaneddata[[#This Row],[Region]]="East","Erin",cleaneddata[[#This Row],[Region]]="South","Sam",cleaneddata[[#This Row],[Region]]="West","William")</f>
        <v>Sam</v>
      </c>
    </row>
    <row r="390" spans="1:26" x14ac:dyDescent="0.3">
      <c r="A390">
        <v>603</v>
      </c>
      <c r="B390" t="s">
        <v>952</v>
      </c>
      <c r="C390" t="s">
        <v>72</v>
      </c>
      <c r="D390">
        <v>0.02</v>
      </c>
      <c r="E390">
        <v>35.99</v>
      </c>
      <c r="F390">
        <v>5</v>
      </c>
      <c r="G390" t="s">
        <v>40</v>
      </c>
      <c r="H390" t="s">
        <v>73</v>
      </c>
      <c r="I390" t="s">
        <v>42</v>
      </c>
      <c r="J390" t="s">
        <v>137</v>
      </c>
      <c r="K390" t="s">
        <v>75</v>
      </c>
      <c r="L390" t="s">
        <v>953</v>
      </c>
      <c r="M390">
        <v>0.85</v>
      </c>
      <c r="N390" t="s">
        <v>34</v>
      </c>
      <c r="O390" t="s">
        <v>61</v>
      </c>
      <c r="P390" t="s">
        <v>62</v>
      </c>
      <c r="Q390" t="s">
        <v>954</v>
      </c>
      <c r="R390">
        <v>81001</v>
      </c>
      <c r="S390" s="1">
        <v>42038</v>
      </c>
      <c r="T390" s="1">
        <v>42040</v>
      </c>
      <c r="U390">
        <v>-120.934</v>
      </c>
      <c r="V390">
        <v>7</v>
      </c>
      <c r="W390">
        <v>227.79</v>
      </c>
      <c r="X390">
        <v>87020</v>
      </c>
      <c r="Y390">
        <f>cleaneddata[[#This Row],[Unit Price]]-cleaneddata[[#This Row],[Discount]]</f>
        <v>35.97</v>
      </c>
      <c r="Z390" t="str">
        <f>_xlfn.IFS(cleaneddata[[#This Row],[Region]]="Central","Chris",cleaneddata[[#This Row],[Region]]="East","Erin",cleaneddata[[#This Row],[Region]]="South","Sam",cleaneddata[[#This Row],[Region]]="West","William")</f>
        <v>William</v>
      </c>
    </row>
    <row r="391" spans="1:26" x14ac:dyDescent="0.3">
      <c r="A391">
        <v>3151</v>
      </c>
      <c r="B391" t="s">
        <v>955</v>
      </c>
      <c r="C391" t="s">
        <v>27</v>
      </c>
      <c r="D391">
        <v>0.01</v>
      </c>
      <c r="E391">
        <v>3502.14</v>
      </c>
      <c r="F391">
        <v>8.73</v>
      </c>
      <c r="G391" t="s">
        <v>28</v>
      </c>
      <c r="H391" t="s">
        <v>96</v>
      </c>
      <c r="I391" t="s">
        <v>42</v>
      </c>
      <c r="J391" t="s">
        <v>58</v>
      </c>
      <c r="K391" t="s">
        <v>32</v>
      </c>
      <c r="L391" t="s">
        <v>843</v>
      </c>
      <c r="M391">
        <v>0.56999999999999995</v>
      </c>
      <c r="N391" t="s">
        <v>34</v>
      </c>
      <c r="O391" t="s">
        <v>61</v>
      </c>
      <c r="P391" t="s">
        <v>92</v>
      </c>
      <c r="Q391" t="s">
        <v>956</v>
      </c>
      <c r="R391">
        <v>92277</v>
      </c>
      <c r="S391" s="1">
        <v>42039</v>
      </c>
      <c r="T391" s="1">
        <v>42040</v>
      </c>
      <c r="U391">
        <v>-4075.9339920000002</v>
      </c>
      <c r="V391">
        <v>1</v>
      </c>
      <c r="W391">
        <v>3501.79</v>
      </c>
      <c r="X391">
        <v>88544</v>
      </c>
      <c r="Y391">
        <f>cleaneddata[[#This Row],[Unit Price]]-cleaneddata[[#This Row],[Discount]]</f>
        <v>3502.1299999999997</v>
      </c>
      <c r="Z391" t="str">
        <f>_xlfn.IFS(cleaneddata[[#This Row],[Region]]="Central","Chris",cleaneddata[[#This Row],[Region]]="East","Erin",cleaneddata[[#This Row],[Region]]="South","Sam",cleaneddata[[#This Row],[Region]]="West","William")</f>
        <v>William</v>
      </c>
    </row>
    <row r="392" spans="1:26" x14ac:dyDescent="0.3">
      <c r="A392">
        <v>3151</v>
      </c>
      <c r="B392" t="s">
        <v>955</v>
      </c>
      <c r="C392" t="s">
        <v>27</v>
      </c>
      <c r="D392">
        <v>0.06</v>
      </c>
      <c r="E392">
        <v>15.73</v>
      </c>
      <c r="F392">
        <v>7.42</v>
      </c>
      <c r="G392" t="s">
        <v>40</v>
      </c>
      <c r="H392" t="s">
        <v>96</v>
      </c>
      <c r="I392" t="s">
        <v>50</v>
      </c>
      <c r="J392" t="s">
        <v>570</v>
      </c>
      <c r="K392" t="s">
        <v>44</v>
      </c>
      <c r="L392" t="s">
        <v>957</v>
      </c>
      <c r="M392">
        <v>0.56000000000000005</v>
      </c>
      <c r="N392" t="s">
        <v>34</v>
      </c>
      <c r="O392" t="s">
        <v>61</v>
      </c>
      <c r="P392" t="s">
        <v>92</v>
      </c>
      <c r="Q392" t="s">
        <v>956</v>
      </c>
      <c r="R392">
        <v>92277</v>
      </c>
      <c r="S392" s="1">
        <v>42039</v>
      </c>
      <c r="T392" s="1">
        <v>42040</v>
      </c>
      <c r="U392">
        <v>-18.558800000000002</v>
      </c>
      <c r="V392">
        <v>4</v>
      </c>
      <c r="W392">
        <v>63.04</v>
      </c>
      <c r="X392">
        <v>88544</v>
      </c>
      <c r="Y392">
        <f>cleaneddata[[#This Row],[Unit Price]]-cleaneddata[[#This Row],[Discount]]</f>
        <v>15.67</v>
      </c>
      <c r="Z392" t="str">
        <f>_xlfn.IFS(cleaneddata[[#This Row],[Region]]="Central","Chris",cleaneddata[[#This Row],[Region]]="East","Erin",cleaneddata[[#This Row],[Region]]="South","Sam",cleaneddata[[#This Row],[Region]]="West","William")</f>
        <v>William</v>
      </c>
    </row>
    <row r="393" spans="1:26" x14ac:dyDescent="0.3">
      <c r="A393">
        <v>3351</v>
      </c>
      <c r="B393" t="s">
        <v>958</v>
      </c>
      <c r="C393" t="s">
        <v>27</v>
      </c>
      <c r="D393">
        <v>0.1</v>
      </c>
      <c r="E393">
        <v>10.89</v>
      </c>
      <c r="F393">
        <v>4.5</v>
      </c>
      <c r="G393" t="s">
        <v>40</v>
      </c>
      <c r="H393" t="s">
        <v>29</v>
      </c>
      <c r="I393" t="s">
        <v>50</v>
      </c>
      <c r="J393" t="s">
        <v>97</v>
      </c>
      <c r="K393" t="s">
        <v>75</v>
      </c>
      <c r="L393" t="s">
        <v>775</v>
      </c>
      <c r="M393">
        <v>0.59</v>
      </c>
      <c r="N393" t="s">
        <v>34</v>
      </c>
      <c r="O393" t="s">
        <v>61</v>
      </c>
      <c r="P393" t="s">
        <v>68</v>
      </c>
      <c r="Q393" t="s">
        <v>959</v>
      </c>
      <c r="R393">
        <v>99301</v>
      </c>
      <c r="S393" s="1">
        <v>42039</v>
      </c>
      <c r="T393" s="1">
        <v>42041</v>
      </c>
      <c r="U393">
        <v>-19.2972</v>
      </c>
      <c r="V393">
        <v>17</v>
      </c>
      <c r="W393">
        <v>178.68</v>
      </c>
      <c r="X393">
        <v>91297</v>
      </c>
      <c r="Y393">
        <f>cleaneddata[[#This Row],[Unit Price]]-cleaneddata[[#This Row],[Discount]]</f>
        <v>10.790000000000001</v>
      </c>
      <c r="Z393" t="str">
        <f>_xlfn.IFS(cleaneddata[[#This Row],[Region]]="Central","Chris",cleaneddata[[#This Row],[Region]]="East","Erin",cleaneddata[[#This Row],[Region]]="South","Sam",cleaneddata[[#This Row],[Region]]="West","William")</f>
        <v>William</v>
      </c>
    </row>
    <row r="394" spans="1:26" x14ac:dyDescent="0.3">
      <c r="A394">
        <v>960</v>
      </c>
      <c r="B394" t="s">
        <v>960</v>
      </c>
      <c r="C394" t="s">
        <v>49</v>
      </c>
      <c r="D394">
        <v>0.03</v>
      </c>
      <c r="E394">
        <v>2.94</v>
      </c>
      <c r="F394">
        <v>0.96</v>
      </c>
      <c r="G394" t="s">
        <v>40</v>
      </c>
      <c r="H394" t="s">
        <v>73</v>
      </c>
      <c r="I394" t="s">
        <v>50</v>
      </c>
      <c r="J394" t="s">
        <v>51</v>
      </c>
      <c r="K394" t="s">
        <v>52</v>
      </c>
      <c r="L394" t="s">
        <v>831</v>
      </c>
      <c r="M394">
        <v>0.57999999999999996</v>
      </c>
      <c r="N394" t="s">
        <v>34</v>
      </c>
      <c r="O394" t="s">
        <v>61</v>
      </c>
      <c r="P394" t="s">
        <v>92</v>
      </c>
      <c r="Q394" t="s">
        <v>961</v>
      </c>
      <c r="R394">
        <v>90278</v>
      </c>
      <c r="S394" s="1">
        <v>42039</v>
      </c>
      <c r="T394" s="1">
        <v>42043</v>
      </c>
      <c r="U394">
        <v>-4.2</v>
      </c>
      <c r="V394">
        <v>1</v>
      </c>
      <c r="W394">
        <v>3.51</v>
      </c>
      <c r="X394">
        <v>89401</v>
      </c>
      <c r="Y394">
        <f>cleaneddata[[#This Row],[Unit Price]]-cleaneddata[[#This Row],[Discount]]</f>
        <v>2.91</v>
      </c>
      <c r="Z394" t="str">
        <f>_xlfn.IFS(cleaneddata[[#This Row],[Region]]="Central","Chris",cleaneddata[[#This Row],[Region]]="East","Erin",cleaneddata[[#This Row],[Region]]="South","Sam",cleaneddata[[#This Row],[Region]]="West","William")</f>
        <v>William</v>
      </c>
    </row>
    <row r="395" spans="1:26" x14ac:dyDescent="0.3">
      <c r="A395">
        <v>962</v>
      </c>
      <c r="B395" t="s">
        <v>962</v>
      </c>
      <c r="C395" t="s">
        <v>49</v>
      </c>
      <c r="D395">
        <v>0.03</v>
      </c>
      <c r="E395">
        <v>2.94</v>
      </c>
      <c r="F395">
        <v>0.96</v>
      </c>
      <c r="G395" t="s">
        <v>40</v>
      </c>
      <c r="H395" t="s">
        <v>73</v>
      </c>
      <c r="I395" t="s">
        <v>50</v>
      </c>
      <c r="J395" t="s">
        <v>51</v>
      </c>
      <c r="K395" t="s">
        <v>52</v>
      </c>
      <c r="L395" t="s">
        <v>831</v>
      </c>
      <c r="M395">
        <v>0.57999999999999996</v>
      </c>
      <c r="N395" t="s">
        <v>34</v>
      </c>
      <c r="O395" t="s">
        <v>54</v>
      </c>
      <c r="P395" t="s">
        <v>105</v>
      </c>
      <c r="Q395" t="s">
        <v>535</v>
      </c>
      <c r="R395">
        <v>60610</v>
      </c>
      <c r="S395" s="1">
        <v>42039</v>
      </c>
      <c r="T395" s="1">
        <v>42043</v>
      </c>
      <c r="U395">
        <v>-4.2</v>
      </c>
      <c r="V395">
        <v>2</v>
      </c>
      <c r="W395">
        <v>7.01</v>
      </c>
      <c r="X395">
        <v>17636</v>
      </c>
      <c r="Y395">
        <f>cleaneddata[[#This Row],[Unit Price]]-cleaneddata[[#This Row],[Discount]]</f>
        <v>2.91</v>
      </c>
      <c r="Z395" t="str">
        <f>_xlfn.IFS(cleaneddata[[#This Row],[Region]]="Central","Chris",cleaneddata[[#This Row],[Region]]="East","Erin",cleaneddata[[#This Row],[Region]]="South","Sam",cleaneddata[[#This Row],[Region]]="West","William")</f>
        <v>Chris</v>
      </c>
    </row>
    <row r="396" spans="1:26" x14ac:dyDescent="0.3">
      <c r="A396">
        <v>1213</v>
      </c>
      <c r="B396" t="s">
        <v>521</v>
      </c>
      <c r="C396" t="s">
        <v>49</v>
      </c>
      <c r="D396">
        <v>7.0000000000000007E-2</v>
      </c>
      <c r="E396">
        <v>29.89</v>
      </c>
      <c r="F396">
        <v>1.99</v>
      </c>
      <c r="G396" t="s">
        <v>89</v>
      </c>
      <c r="H396" t="s">
        <v>96</v>
      </c>
      <c r="I396" t="s">
        <v>42</v>
      </c>
      <c r="J396" t="s">
        <v>43</v>
      </c>
      <c r="K396" t="s">
        <v>44</v>
      </c>
      <c r="L396" t="s">
        <v>445</v>
      </c>
      <c r="M396">
        <v>0.5</v>
      </c>
      <c r="N396" t="s">
        <v>34</v>
      </c>
      <c r="O396" t="s">
        <v>54</v>
      </c>
      <c r="P396" t="s">
        <v>55</v>
      </c>
      <c r="Q396" t="s">
        <v>522</v>
      </c>
      <c r="R396">
        <v>46530</v>
      </c>
      <c r="S396" s="1">
        <v>42039</v>
      </c>
      <c r="T396" s="1">
        <v>42044</v>
      </c>
      <c r="U396">
        <v>258.6189</v>
      </c>
      <c r="V396">
        <v>13</v>
      </c>
      <c r="W396">
        <v>374.81</v>
      </c>
      <c r="X396">
        <v>88599</v>
      </c>
      <c r="Y396">
        <f>cleaneddata[[#This Row],[Unit Price]]-cleaneddata[[#This Row],[Discount]]</f>
        <v>29.82</v>
      </c>
      <c r="Z396" t="str">
        <f>_xlfn.IFS(cleaneddata[[#This Row],[Region]]="Central","Chris",cleaneddata[[#This Row],[Region]]="East","Erin",cleaneddata[[#This Row],[Region]]="South","Sam",cleaneddata[[#This Row],[Region]]="West","William")</f>
        <v>Chris</v>
      </c>
    </row>
    <row r="397" spans="1:26" x14ac:dyDescent="0.3">
      <c r="A397">
        <v>1213</v>
      </c>
      <c r="B397" t="s">
        <v>521</v>
      </c>
      <c r="C397" t="s">
        <v>49</v>
      </c>
      <c r="D397">
        <v>0.03</v>
      </c>
      <c r="E397">
        <v>8.34</v>
      </c>
      <c r="F397">
        <v>4.82</v>
      </c>
      <c r="G397" t="s">
        <v>40</v>
      </c>
      <c r="H397" t="s">
        <v>96</v>
      </c>
      <c r="I397" t="s">
        <v>50</v>
      </c>
      <c r="J397" t="s">
        <v>90</v>
      </c>
      <c r="K397" t="s">
        <v>75</v>
      </c>
      <c r="L397" t="s">
        <v>963</v>
      </c>
      <c r="M397">
        <v>0.4</v>
      </c>
      <c r="N397" t="s">
        <v>34</v>
      </c>
      <c r="O397" t="s">
        <v>54</v>
      </c>
      <c r="P397" t="s">
        <v>55</v>
      </c>
      <c r="Q397" t="s">
        <v>522</v>
      </c>
      <c r="R397">
        <v>46530</v>
      </c>
      <c r="S397" s="1">
        <v>42039</v>
      </c>
      <c r="T397" s="1">
        <v>42043</v>
      </c>
      <c r="U397">
        <v>-6.71</v>
      </c>
      <c r="V397">
        <v>5</v>
      </c>
      <c r="W397">
        <v>43.27</v>
      </c>
      <c r="X397">
        <v>88599</v>
      </c>
      <c r="Y397">
        <f>cleaneddata[[#This Row],[Unit Price]]-cleaneddata[[#This Row],[Discount]]</f>
        <v>8.31</v>
      </c>
      <c r="Z397" t="str">
        <f>_xlfn.IFS(cleaneddata[[#This Row],[Region]]="Central","Chris",cleaneddata[[#This Row],[Region]]="East","Erin",cleaneddata[[#This Row],[Region]]="South","Sam",cleaneddata[[#This Row],[Region]]="West","William")</f>
        <v>Chris</v>
      </c>
    </row>
    <row r="398" spans="1:26" x14ac:dyDescent="0.3">
      <c r="A398">
        <v>2203</v>
      </c>
      <c r="B398" t="s">
        <v>184</v>
      </c>
      <c r="C398" t="s">
        <v>49</v>
      </c>
      <c r="D398">
        <v>0.08</v>
      </c>
      <c r="E398">
        <v>145.44999999999999</v>
      </c>
      <c r="F398">
        <v>17.850000000000001</v>
      </c>
      <c r="G398" t="s">
        <v>28</v>
      </c>
      <c r="H398" t="s">
        <v>73</v>
      </c>
      <c r="I398" t="s">
        <v>42</v>
      </c>
      <c r="J398" t="s">
        <v>58</v>
      </c>
      <c r="K398" t="s">
        <v>59</v>
      </c>
      <c r="L398" t="s">
        <v>212</v>
      </c>
      <c r="M398">
        <v>0.56000000000000005</v>
      </c>
      <c r="N398" t="s">
        <v>34</v>
      </c>
      <c r="O398" t="s">
        <v>54</v>
      </c>
      <c r="P398" t="s">
        <v>86</v>
      </c>
      <c r="Q398" t="s">
        <v>186</v>
      </c>
      <c r="R398">
        <v>55445</v>
      </c>
      <c r="S398" s="1">
        <v>42039</v>
      </c>
      <c r="T398" s="1">
        <v>42039</v>
      </c>
      <c r="U398">
        <v>751.58</v>
      </c>
      <c r="V398">
        <v>8</v>
      </c>
      <c r="W398">
        <v>1117.6600000000001</v>
      </c>
      <c r="X398">
        <v>86051</v>
      </c>
      <c r="Y398">
        <f>cleaneddata[[#This Row],[Unit Price]]-cleaneddata[[#This Row],[Discount]]</f>
        <v>145.36999999999998</v>
      </c>
      <c r="Z398" t="str">
        <f>_xlfn.IFS(cleaneddata[[#This Row],[Region]]="Central","Chris",cleaneddata[[#This Row],[Region]]="East","Erin",cleaneddata[[#This Row],[Region]]="South","Sam",cleaneddata[[#This Row],[Region]]="West","William")</f>
        <v>Chris</v>
      </c>
    </row>
    <row r="399" spans="1:26" x14ac:dyDescent="0.3">
      <c r="A399">
        <v>2204</v>
      </c>
      <c r="B399" t="s">
        <v>964</v>
      </c>
      <c r="C399" t="s">
        <v>49</v>
      </c>
      <c r="D399">
        <v>7.0000000000000007E-2</v>
      </c>
      <c r="E399">
        <v>33.94</v>
      </c>
      <c r="F399">
        <v>19.190000000000001</v>
      </c>
      <c r="G399" t="s">
        <v>28</v>
      </c>
      <c r="H399" t="s">
        <v>73</v>
      </c>
      <c r="I399" t="s">
        <v>30</v>
      </c>
      <c r="J399" t="s">
        <v>111</v>
      </c>
      <c r="K399" t="s">
        <v>59</v>
      </c>
      <c r="L399" t="s">
        <v>204</v>
      </c>
      <c r="M399">
        <v>0.57999999999999996</v>
      </c>
      <c r="N399" t="s">
        <v>34</v>
      </c>
      <c r="O399" t="s">
        <v>54</v>
      </c>
      <c r="P399" t="s">
        <v>86</v>
      </c>
      <c r="Q399" t="s">
        <v>965</v>
      </c>
      <c r="R399">
        <v>55337</v>
      </c>
      <c r="S399" s="1">
        <v>42039</v>
      </c>
      <c r="T399" s="1">
        <v>42043</v>
      </c>
      <c r="U399">
        <v>-157.56</v>
      </c>
      <c r="V399">
        <v>5</v>
      </c>
      <c r="W399">
        <v>169.46</v>
      </c>
      <c r="X399">
        <v>86051</v>
      </c>
      <c r="Y399">
        <f>cleaneddata[[#This Row],[Unit Price]]-cleaneddata[[#This Row],[Discount]]</f>
        <v>33.869999999999997</v>
      </c>
      <c r="Z399" t="str">
        <f>_xlfn.IFS(cleaneddata[[#This Row],[Region]]="Central","Chris",cleaneddata[[#This Row],[Region]]="East","Erin",cleaneddata[[#This Row],[Region]]="South","Sam",cleaneddata[[#This Row],[Region]]="West","William")</f>
        <v>Chris</v>
      </c>
    </row>
    <row r="400" spans="1:26" x14ac:dyDescent="0.3">
      <c r="A400">
        <v>689</v>
      </c>
      <c r="B400" t="s">
        <v>966</v>
      </c>
      <c r="C400" t="s">
        <v>118</v>
      </c>
      <c r="D400">
        <v>7.0000000000000007E-2</v>
      </c>
      <c r="E400">
        <v>1.7</v>
      </c>
      <c r="F400">
        <v>1.99</v>
      </c>
      <c r="G400" t="s">
        <v>40</v>
      </c>
      <c r="H400" t="s">
        <v>29</v>
      </c>
      <c r="I400" t="s">
        <v>42</v>
      </c>
      <c r="J400" t="s">
        <v>43</v>
      </c>
      <c r="K400" t="s">
        <v>44</v>
      </c>
      <c r="L400" t="s">
        <v>286</v>
      </c>
      <c r="M400">
        <v>0.51</v>
      </c>
      <c r="N400" t="s">
        <v>34</v>
      </c>
      <c r="O400" t="s">
        <v>54</v>
      </c>
      <c r="P400" t="s">
        <v>82</v>
      </c>
      <c r="Q400" t="s">
        <v>967</v>
      </c>
      <c r="R400">
        <v>63376</v>
      </c>
      <c r="S400" s="1">
        <v>42039</v>
      </c>
      <c r="T400" s="1">
        <v>42040</v>
      </c>
      <c r="U400">
        <v>-51.42</v>
      </c>
      <c r="V400">
        <v>10</v>
      </c>
      <c r="W400">
        <v>17.420000000000002</v>
      </c>
      <c r="X400">
        <v>88502</v>
      </c>
      <c r="Y400">
        <f>cleaneddata[[#This Row],[Unit Price]]-cleaneddata[[#This Row],[Discount]]</f>
        <v>1.63</v>
      </c>
      <c r="Z400" t="str">
        <f>_xlfn.IFS(cleaneddata[[#This Row],[Region]]="Central","Chris",cleaneddata[[#This Row],[Region]]="East","Erin",cleaneddata[[#This Row],[Region]]="South","Sam",cleaneddata[[#This Row],[Region]]="West","William")</f>
        <v>Chris</v>
      </c>
    </row>
    <row r="401" spans="1:26" x14ac:dyDescent="0.3">
      <c r="A401">
        <v>1363</v>
      </c>
      <c r="B401" t="s">
        <v>968</v>
      </c>
      <c r="C401" t="s">
        <v>118</v>
      </c>
      <c r="D401">
        <v>0.05</v>
      </c>
      <c r="E401">
        <v>12.97</v>
      </c>
      <c r="F401">
        <v>1.49</v>
      </c>
      <c r="G401" t="s">
        <v>40</v>
      </c>
      <c r="H401" t="s">
        <v>41</v>
      </c>
      <c r="I401" t="s">
        <v>50</v>
      </c>
      <c r="J401" t="s">
        <v>74</v>
      </c>
      <c r="K401" t="s">
        <v>75</v>
      </c>
      <c r="L401" t="s">
        <v>928</v>
      </c>
      <c r="M401">
        <v>0.35</v>
      </c>
      <c r="N401" t="s">
        <v>34</v>
      </c>
      <c r="O401" t="s">
        <v>35</v>
      </c>
      <c r="P401" t="s">
        <v>125</v>
      </c>
      <c r="Q401" t="s">
        <v>969</v>
      </c>
      <c r="R401">
        <v>32707</v>
      </c>
      <c r="S401" s="1">
        <v>42039</v>
      </c>
      <c r="T401" s="1">
        <v>42041</v>
      </c>
      <c r="U401">
        <v>5.4660000000000002</v>
      </c>
      <c r="V401">
        <v>2</v>
      </c>
      <c r="W401">
        <v>26.37</v>
      </c>
      <c r="X401">
        <v>89993</v>
      </c>
      <c r="Y401">
        <f>cleaneddata[[#This Row],[Unit Price]]-cleaneddata[[#This Row],[Discount]]</f>
        <v>12.92</v>
      </c>
      <c r="Z401" t="str">
        <f>_xlfn.IFS(cleaneddata[[#This Row],[Region]]="Central","Chris",cleaneddata[[#This Row],[Region]]="East","Erin",cleaneddata[[#This Row],[Region]]="South","Sam",cleaneddata[[#This Row],[Region]]="West","William")</f>
        <v>Sam</v>
      </c>
    </row>
    <row r="402" spans="1:26" x14ac:dyDescent="0.3">
      <c r="A402">
        <v>1363</v>
      </c>
      <c r="B402" t="s">
        <v>968</v>
      </c>
      <c r="C402" t="s">
        <v>118</v>
      </c>
      <c r="D402">
        <v>0.06</v>
      </c>
      <c r="E402">
        <v>5.81</v>
      </c>
      <c r="F402">
        <v>3.37</v>
      </c>
      <c r="G402" t="s">
        <v>40</v>
      </c>
      <c r="H402" t="s">
        <v>41</v>
      </c>
      <c r="I402" t="s">
        <v>50</v>
      </c>
      <c r="J402" t="s">
        <v>178</v>
      </c>
      <c r="K402" t="s">
        <v>52</v>
      </c>
      <c r="L402" t="s">
        <v>970</v>
      </c>
      <c r="M402">
        <v>0.54</v>
      </c>
      <c r="N402" t="s">
        <v>34</v>
      </c>
      <c r="O402" t="s">
        <v>35</v>
      </c>
      <c r="P402" t="s">
        <v>125</v>
      </c>
      <c r="Q402" t="s">
        <v>969</v>
      </c>
      <c r="R402">
        <v>32707</v>
      </c>
      <c r="S402" s="1">
        <v>42039</v>
      </c>
      <c r="T402" s="1">
        <v>42041</v>
      </c>
      <c r="U402">
        <v>-149.1182</v>
      </c>
      <c r="V402">
        <v>9</v>
      </c>
      <c r="W402">
        <v>53.44</v>
      </c>
      <c r="X402">
        <v>89993</v>
      </c>
      <c r="Y402">
        <f>cleaneddata[[#This Row],[Unit Price]]-cleaneddata[[#This Row],[Discount]]</f>
        <v>5.75</v>
      </c>
      <c r="Z402" t="str">
        <f>_xlfn.IFS(cleaneddata[[#This Row],[Region]]="Central","Chris",cleaneddata[[#This Row],[Region]]="East","Erin",cleaneddata[[#This Row],[Region]]="South","Sam",cleaneddata[[#This Row],[Region]]="West","William")</f>
        <v>Sam</v>
      </c>
    </row>
    <row r="403" spans="1:26" x14ac:dyDescent="0.3">
      <c r="A403">
        <v>1499</v>
      </c>
      <c r="B403" t="s">
        <v>971</v>
      </c>
      <c r="C403" t="s">
        <v>118</v>
      </c>
      <c r="D403">
        <v>0.05</v>
      </c>
      <c r="E403">
        <v>2.16</v>
      </c>
      <c r="F403">
        <v>6.05</v>
      </c>
      <c r="G403" t="s">
        <v>40</v>
      </c>
      <c r="H403" t="s">
        <v>73</v>
      </c>
      <c r="I403" t="s">
        <v>50</v>
      </c>
      <c r="J403" t="s">
        <v>74</v>
      </c>
      <c r="K403" t="s">
        <v>75</v>
      </c>
      <c r="L403" t="s">
        <v>898</v>
      </c>
      <c r="M403">
        <v>0.37</v>
      </c>
      <c r="N403" t="s">
        <v>34</v>
      </c>
      <c r="O403" t="s">
        <v>35</v>
      </c>
      <c r="P403" t="s">
        <v>125</v>
      </c>
      <c r="Q403" t="s">
        <v>972</v>
      </c>
      <c r="R403">
        <v>33134</v>
      </c>
      <c r="S403" s="1">
        <v>42039</v>
      </c>
      <c r="T403" s="1">
        <v>42040</v>
      </c>
      <c r="U403">
        <v>-298.88600000000002</v>
      </c>
      <c r="V403">
        <v>8</v>
      </c>
      <c r="W403">
        <v>18.59</v>
      </c>
      <c r="X403">
        <v>90731</v>
      </c>
      <c r="Y403">
        <f>cleaneddata[[#This Row],[Unit Price]]-cleaneddata[[#This Row],[Discount]]</f>
        <v>2.1100000000000003</v>
      </c>
      <c r="Z403" t="str">
        <f>_xlfn.IFS(cleaneddata[[#This Row],[Region]]="Central","Chris",cleaneddata[[#This Row],[Region]]="East","Erin",cleaneddata[[#This Row],[Region]]="South","Sam",cleaneddata[[#This Row],[Region]]="West","William")</f>
        <v>Sam</v>
      </c>
    </row>
    <row r="404" spans="1:26" x14ac:dyDescent="0.3">
      <c r="A404">
        <v>1499</v>
      </c>
      <c r="B404" t="s">
        <v>971</v>
      </c>
      <c r="C404" t="s">
        <v>118</v>
      </c>
      <c r="D404">
        <v>0.03</v>
      </c>
      <c r="E404">
        <v>6.48</v>
      </c>
      <c r="F404">
        <v>6.6</v>
      </c>
      <c r="G404" t="s">
        <v>40</v>
      </c>
      <c r="H404" t="s">
        <v>73</v>
      </c>
      <c r="I404" t="s">
        <v>50</v>
      </c>
      <c r="J404" t="s">
        <v>90</v>
      </c>
      <c r="K404" t="s">
        <v>75</v>
      </c>
      <c r="L404" t="s">
        <v>650</v>
      </c>
      <c r="M404">
        <v>0.37</v>
      </c>
      <c r="N404" t="s">
        <v>34</v>
      </c>
      <c r="O404" t="s">
        <v>35</v>
      </c>
      <c r="P404" t="s">
        <v>125</v>
      </c>
      <c r="Q404" t="s">
        <v>972</v>
      </c>
      <c r="R404">
        <v>33134</v>
      </c>
      <c r="S404" s="1">
        <v>42039</v>
      </c>
      <c r="T404" s="1">
        <v>42040</v>
      </c>
      <c r="U404">
        <v>-145.852</v>
      </c>
      <c r="V404">
        <v>9</v>
      </c>
      <c r="W404">
        <v>58.83</v>
      </c>
      <c r="X404">
        <v>90731</v>
      </c>
      <c r="Y404">
        <f>cleaneddata[[#This Row],[Unit Price]]-cleaneddata[[#This Row],[Discount]]</f>
        <v>6.45</v>
      </c>
      <c r="Z404" t="str">
        <f>_xlfn.IFS(cleaneddata[[#This Row],[Region]]="Central","Chris",cleaneddata[[#This Row],[Region]]="East","Erin",cleaneddata[[#This Row],[Region]]="South","Sam",cleaneddata[[#This Row],[Region]]="West","William")</f>
        <v>Sam</v>
      </c>
    </row>
    <row r="405" spans="1:26" x14ac:dyDescent="0.3">
      <c r="A405">
        <v>1499</v>
      </c>
      <c r="B405" t="s">
        <v>971</v>
      </c>
      <c r="C405" t="s">
        <v>118</v>
      </c>
      <c r="D405">
        <v>0.08</v>
      </c>
      <c r="E405">
        <v>146.05000000000001</v>
      </c>
      <c r="F405">
        <v>80.2</v>
      </c>
      <c r="G405" t="s">
        <v>28</v>
      </c>
      <c r="H405" t="s">
        <v>73</v>
      </c>
      <c r="I405" t="s">
        <v>30</v>
      </c>
      <c r="J405" t="s">
        <v>31</v>
      </c>
      <c r="K405" t="s">
        <v>32</v>
      </c>
      <c r="L405" t="s">
        <v>973</v>
      </c>
      <c r="M405">
        <v>0.71</v>
      </c>
      <c r="N405" t="s">
        <v>34</v>
      </c>
      <c r="O405" t="s">
        <v>35</v>
      </c>
      <c r="P405" t="s">
        <v>125</v>
      </c>
      <c r="Q405" t="s">
        <v>972</v>
      </c>
      <c r="R405">
        <v>33134</v>
      </c>
      <c r="S405" s="1">
        <v>42039</v>
      </c>
      <c r="T405" s="1">
        <v>42040</v>
      </c>
      <c r="U405">
        <v>-27.951000000000001</v>
      </c>
      <c r="V405">
        <v>11</v>
      </c>
      <c r="W405">
        <v>1557.66</v>
      </c>
      <c r="X405">
        <v>90731</v>
      </c>
      <c r="Y405">
        <f>cleaneddata[[#This Row],[Unit Price]]-cleaneddata[[#This Row],[Discount]]</f>
        <v>145.97</v>
      </c>
      <c r="Z405" t="str">
        <f>_xlfn.IFS(cleaneddata[[#This Row],[Region]]="Central","Chris",cleaneddata[[#This Row],[Region]]="East","Erin",cleaneddata[[#This Row],[Region]]="South","Sam",cleaneddata[[#This Row],[Region]]="West","William")</f>
        <v>Sam</v>
      </c>
    </row>
    <row r="406" spans="1:26" x14ac:dyDescent="0.3">
      <c r="A406">
        <v>2286</v>
      </c>
      <c r="B406" t="s">
        <v>974</v>
      </c>
      <c r="C406" t="s">
        <v>118</v>
      </c>
      <c r="D406">
        <v>0</v>
      </c>
      <c r="E406">
        <v>4.91</v>
      </c>
      <c r="F406">
        <v>0.5</v>
      </c>
      <c r="G406" t="s">
        <v>40</v>
      </c>
      <c r="H406" t="s">
        <v>96</v>
      </c>
      <c r="I406" t="s">
        <v>50</v>
      </c>
      <c r="J406" t="s">
        <v>154</v>
      </c>
      <c r="K406" t="s">
        <v>75</v>
      </c>
      <c r="L406" t="s">
        <v>975</v>
      </c>
      <c r="M406">
        <v>0.36</v>
      </c>
      <c r="N406" t="s">
        <v>34</v>
      </c>
      <c r="O406" t="s">
        <v>35</v>
      </c>
      <c r="P406" t="s">
        <v>273</v>
      </c>
      <c r="Q406" t="s">
        <v>976</v>
      </c>
      <c r="R406">
        <v>29301</v>
      </c>
      <c r="S406" s="1">
        <v>42039</v>
      </c>
      <c r="T406" s="1">
        <v>42041</v>
      </c>
      <c r="U406">
        <v>99.197999999999993</v>
      </c>
      <c r="V406">
        <v>12</v>
      </c>
      <c r="W406">
        <v>61.87</v>
      </c>
      <c r="X406">
        <v>90145</v>
      </c>
      <c r="Y406">
        <f>cleaneddata[[#This Row],[Unit Price]]-cleaneddata[[#This Row],[Discount]]</f>
        <v>4.91</v>
      </c>
      <c r="Z406" t="str">
        <f>_xlfn.IFS(cleaneddata[[#This Row],[Region]]="Central","Chris",cleaneddata[[#This Row],[Region]]="East","Erin",cleaneddata[[#This Row],[Region]]="South","Sam",cleaneddata[[#This Row],[Region]]="West","William")</f>
        <v>Sam</v>
      </c>
    </row>
    <row r="407" spans="1:26" x14ac:dyDescent="0.3">
      <c r="A407">
        <v>2286</v>
      </c>
      <c r="B407" t="s">
        <v>974</v>
      </c>
      <c r="C407" t="s">
        <v>118</v>
      </c>
      <c r="D407">
        <v>0.01</v>
      </c>
      <c r="E407">
        <v>7.28</v>
      </c>
      <c r="F407">
        <v>11.15</v>
      </c>
      <c r="G407" t="s">
        <v>40</v>
      </c>
      <c r="H407" t="s">
        <v>96</v>
      </c>
      <c r="I407" t="s">
        <v>50</v>
      </c>
      <c r="J407" t="s">
        <v>90</v>
      </c>
      <c r="K407" t="s">
        <v>75</v>
      </c>
      <c r="L407" t="s">
        <v>977</v>
      </c>
      <c r="M407">
        <v>0.37</v>
      </c>
      <c r="N407" t="s">
        <v>34</v>
      </c>
      <c r="O407" t="s">
        <v>35</v>
      </c>
      <c r="P407" t="s">
        <v>273</v>
      </c>
      <c r="Q407" t="s">
        <v>976</v>
      </c>
      <c r="R407">
        <v>29301</v>
      </c>
      <c r="S407" s="1">
        <v>42039</v>
      </c>
      <c r="T407" s="1">
        <v>42040</v>
      </c>
      <c r="U407">
        <v>136.03139999999999</v>
      </c>
      <c r="V407">
        <v>6</v>
      </c>
      <c r="W407">
        <v>48.88</v>
      </c>
      <c r="X407">
        <v>90145</v>
      </c>
      <c r="Y407">
        <f>cleaneddata[[#This Row],[Unit Price]]-cleaneddata[[#This Row],[Discount]]</f>
        <v>7.2700000000000005</v>
      </c>
      <c r="Z407" t="str">
        <f>_xlfn.IFS(cleaneddata[[#This Row],[Region]]="Central","Chris",cleaneddata[[#This Row],[Region]]="East","Erin",cleaneddata[[#This Row],[Region]]="South","Sam",cleaneddata[[#This Row],[Region]]="West","William")</f>
        <v>Sam</v>
      </c>
    </row>
    <row r="408" spans="1:26" x14ac:dyDescent="0.3">
      <c r="A408">
        <v>2286</v>
      </c>
      <c r="B408" t="s">
        <v>974</v>
      </c>
      <c r="C408" t="s">
        <v>118</v>
      </c>
      <c r="D408">
        <v>0.1</v>
      </c>
      <c r="E408">
        <v>6.68</v>
      </c>
      <c r="F408">
        <v>6.93</v>
      </c>
      <c r="G408" t="s">
        <v>40</v>
      </c>
      <c r="H408" t="s">
        <v>96</v>
      </c>
      <c r="I408" t="s">
        <v>50</v>
      </c>
      <c r="J408" t="s">
        <v>90</v>
      </c>
      <c r="K408" t="s">
        <v>75</v>
      </c>
      <c r="L408" t="s">
        <v>978</v>
      </c>
      <c r="M408">
        <v>0.37</v>
      </c>
      <c r="N408" t="s">
        <v>34</v>
      </c>
      <c r="O408" t="s">
        <v>35</v>
      </c>
      <c r="P408" t="s">
        <v>273</v>
      </c>
      <c r="Q408" t="s">
        <v>976</v>
      </c>
      <c r="R408">
        <v>29301</v>
      </c>
      <c r="S408" s="1">
        <v>42039</v>
      </c>
      <c r="T408" s="1">
        <v>42042</v>
      </c>
      <c r="U408">
        <v>-100.072</v>
      </c>
      <c r="V408">
        <v>3</v>
      </c>
      <c r="W408">
        <v>21.56</v>
      </c>
      <c r="X408">
        <v>90145</v>
      </c>
      <c r="Y408">
        <f>cleaneddata[[#This Row],[Unit Price]]-cleaneddata[[#This Row],[Discount]]</f>
        <v>6.58</v>
      </c>
      <c r="Z408" t="str">
        <f>_xlfn.IFS(cleaneddata[[#This Row],[Region]]="Central","Chris",cleaneddata[[#This Row],[Region]]="East","Erin",cleaneddata[[#This Row],[Region]]="South","Sam",cleaneddata[[#This Row],[Region]]="West","William")</f>
        <v>Sam</v>
      </c>
    </row>
    <row r="409" spans="1:26" x14ac:dyDescent="0.3">
      <c r="A409">
        <v>2290</v>
      </c>
      <c r="B409" t="s">
        <v>281</v>
      </c>
      <c r="C409" t="s">
        <v>118</v>
      </c>
      <c r="D409">
        <v>7.0000000000000007E-2</v>
      </c>
      <c r="E409">
        <v>80.98</v>
      </c>
      <c r="F409">
        <v>7.18</v>
      </c>
      <c r="G409" t="s">
        <v>40</v>
      </c>
      <c r="H409" t="s">
        <v>96</v>
      </c>
      <c r="I409" t="s">
        <v>42</v>
      </c>
      <c r="J409" t="s">
        <v>43</v>
      </c>
      <c r="K409" t="s">
        <v>75</v>
      </c>
      <c r="L409" t="s">
        <v>979</v>
      </c>
      <c r="M409">
        <v>0.48</v>
      </c>
      <c r="N409" t="s">
        <v>34</v>
      </c>
      <c r="O409" t="s">
        <v>54</v>
      </c>
      <c r="P409" t="s">
        <v>86</v>
      </c>
      <c r="Q409" t="s">
        <v>283</v>
      </c>
      <c r="R409">
        <v>55433</v>
      </c>
      <c r="S409" s="1">
        <v>42039</v>
      </c>
      <c r="T409" s="1">
        <v>42041</v>
      </c>
      <c r="U409">
        <v>779.47230000000002</v>
      </c>
      <c r="V409">
        <v>15</v>
      </c>
      <c r="W409">
        <v>1129.67</v>
      </c>
      <c r="X409">
        <v>88164</v>
      </c>
      <c r="Y409">
        <f>cleaneddata[[#This Row],[Unit Price]]-cleaneddata[[#This Row],[Discount]]</f>
        <v>80.910000000000011</v>
      </c>
      <c r="Z409" t="str">
        <f>_xlfn.IFS(cleaneddata[[#This Row],[Region]]="Central","Chris",cleaneddata[[#This Row],[Region]]="East","Erin",cleaneddata[[#This Row],[Region]]="South","Sam",cleaneddata[[#This Row],[Region]]="West","William")</f>
        <v>Chris</v>
      </c>
    </row>
    <row r="410" spans="1:26" x14ac:dyDescent="0.3">
      <c r="A410">
        <v>3042</v>
      </c>
      <c r="B410" t="s">
        <v>980</v>
      </c>
      <c r="C410" t="s">
        <v>118</v>
      </c>
      <c r="D410">
        <v>7.0000000000000007E-2</v>
      </c>
      <c r="E410">
        <v>14.48</v>
      </c>
      <c r="F410">
        <v>6.46</v>
      </c>
      <c r="G410" t="s">
        <v>40</v>
      </c>
      <c r="H410" t="s">
        <v>29</v>
      </c>
      <c r="I410" t="s">
        <v>50</v>
      </c>
      <c r="J410" t="s">
        <v>74</v>
      </c>
      <c r="K410" t="s">
        <v>75</v>
      </c>
      <c r="L410" t="s">
        <v>981</v>
      </c>
      <c r="M410">
        <v>0.38</v>
      </c>
      <c r="N410" t="s">
        <v>34</v>
      </c>
      <c r="O410" t="s">
        <v>54</v>
      </c>
      <c r="P410" t="s">
        <v>539</v>
      </c>
      <c r="Q410" t="s">
        <v>982</v>
      </c>
      <c r="R410">
        <v>67501</v>
      </c>
      <c r="S410" s="1">
        <v>42039</v>
      </c>
      <c r="T410" s="1">
        <v>42040</v>
      </c>
      <c r="U410">
        <v>67.864000000000004</v>
      </c>
      <c r="V410">
        <v>12</v>
      </c>
      <c r="W410">
        <v>171.33</v>
      </c>
      <c r="X410">
        <v>86101</v>
      </c>
      <c r="Y410">
        <f>cleaneddata[[#This Row],[Unit Price]]-cleaneddata[[#This Row],[Discount]]</f>
        <v>14.41</v>
      </c>
      <c r="Z410" t="str">
        <f>_xlfn.IFS(cleaneddata[[#This Row],[Region]]="Central","Chris",cleaneddata[[#This Row],[Region]]="East","Erin",cleaneddata[[#This Row],[Region]]="South","Sam",cleaneddata[[#This Row],[Region]]="West","William")</f>
        <v>Chris</v>
      </c>
    </row>
    <row r="411" spans="1:26" x14ac:dyDescent="0.3">
      <c r="A411">
        <v>1776</v>
      </c>
      <c r="B411" t="s">
        <v>983</v>
      </c>
      <c r="C411" t="s">
        <v>72</v>
      </c>
      <c r="D411">
        <v>0.08</v>
      </c>
      <c r="E411">
        <v>5.78</v>
      </c>
      <c r="F411">
        <v>5.67</v>
      </c>
      <c r="G411" t="s">
        <v>40</v>
      </c>
      <c r="H411" t="s">
        <v>41</v>
      </c>
      <c r="I411" t="s">
        <v>50</v>
      </c>
      <c r="J411" t="s">
        <v>90</v>
      </c>
      <c r="K411" t="s">
        <v>75</v>
      </c>
      <c r="L411" t="s">
        <v>617</v>
      </c>
      <c r="M411">
        <v>0.36</v>
      </c>
      <c r="N411" t="s">
        <v>34</v>
      </c>
      <c r="O411" t="s">
        <v>54</v>
      </c>
      <c r="P411" t="s">
        <v>55</v>
      </c>
      <c r="Q411" t="s">
        <v>984</v>
      </c>
      <c r="R411">
        <v>47802</v>
      </c>
      <c r="S411" s="1">
        <v>42039</v>
      </c>
      <c r="T411" s="1">
        <v>42040</v>
      </c>
      <c r="U411">
        <v>-53.898000000000003</v>
      </c>
      <c r="V411">
        <v>19</v>
      </c>
      <c r="W411">
        <v>106.57</v>
      </c>
      <c r="X411">
        <v>89941</v>
      </c>
      <c r="Y411">
        <f>cleaneddata[[#This Row],[Unit Price]]-cleaneddata[[#This Row],[Discount]]</f>
        <v>5.7</v>
      </c>
      <c r="Z411" t="str">
        <f>_xlfn.IFS(cleaneddata[[#This Row],[Region]]="Central","Chris",cleaneddata[[#This Row],[Region]]="East","Erin",cleaneddata[[#This Row],[Region]]="South","Sam",cleaneddata[[#This Row],[Region]]="West","William")</f>
        <v>Chris</v>
      </c>
    </row>
    <row r="412" spans="1:26" x14ac:dyDescent="0.3">
      <c r="A412">
        <v>2947</v>
      </c>
      <c r="B412" t="s">
        <v>985</v>
      </c>
      <c r="C412" t="s">
        <v>72</v>
      </c>
      <c r="D412">
        <v>0.01</v>
      </c>
      <c r="E412">
        <v>7.64</v>
      </c>
      <c r="F412">
        <v>1.39</v>
      </c>
      <c r="G412" t="s">
        <v>40</v>
      </c>
      <c r="H412" t="s">
        <v>41</v>
      </c>
      <c r="I412" t="s">
        <v>50</v>
      </c>
      <c r="J412" t="s">
        <v>347</v>
      </c>
      <c r="K412" t="s">
        <v>75</v>
      </c>
      <c r="L412" t="s">
        <v>610</v>
      </c>
      <c r="M412">
        <v>0.36</v>
      </c>
      <c r="N412" t="s">
        <v>34</v>
      </c>
      <c r="O412" t="s">
        <v>113</v>
      </c>
      <c r="P412" t="s">
        <v>114</v>
      </c>
      <c r="Q412" t="s">
        <v>986</v>
      </c>
      <c r="R412">
        <v>14043</v>
      </c>
      <c r="S412" s="1">
        <v>42039</v>
      </c>
      <c r="T412" s="1">
        <v>42042</v>
      </c>
      <c r="U412">
        <v>112.1181</v>
      </c>
      <c r="V412">
        <v>20</v>
      </c>
      <c r="W412">
        <v>162.49</v>
      </c>
      <c r="X412">
        <v>87511</v>
      </c>
      <c r="Y412">
        <f>cleaneddata[[#This Row],[Unit Price]]-cleaneddata[[#This Row],[Discount]]</f>
        <v>7.63</v>
      </c>
      <c r="Z412" t="str">
        <f>_xlfn.IFS(cleaneddata[[#This Row],[Region]]="Central","Chris",cleaneddata[[#This Row],[Region]]="East","Erin",cleaneddata[[#This Row],[Region]]="South","Sam",cleaneddata[[#This Row],[Region]]="West","William")</f>
        <v>Erin</v>
      </c>
    </row>
    <row r="413" spans="1:26" x14ac:dyDescent="0.3">
      <c r="A413">
        <v>234</v>
      </c>
      <c r="B413" t="s">
        <v>987</v>
      </c>
      <c r="C413" t="s">
        <v>27</v>
      </c>
      <c r="D413">
        <v>0.06</v>
      </c>
      <c r="E413">
        <v>279.81</v>
      </c>
      <c r="F413">
        <v>23.19</v>
      </c>
      <c r="G413" t="s">
        <v>28</v>
      </c>
      <c r="H413" t="s">
        <v>29</v>
      </c>
      <c r="I413" t="s">
        <v>50</v>
      </c>
      <c r="J413" t="s">
        <v>97</v>
      </c>
      <c r="K413" t="s">
        <v>59</v>
      </c>
      <c r="L413" t="s">
        <v>988</v>
      </c>
      <c r="M413">
        <v>0.59</v>
      </c>
      <c r="N413" t="s">
        <v>34</v>
      </c>
      <c r="O413" t="s">
        <v>54</v>
      </c>
      <c r="P413" t="s">
        <v>215</v>
      </c>
      <c r="Q413" t="s">
        <v>739</v>
      </c>
      <c r="R413">
        <v>50208</v>
      </c>
      <c r="S413" s="1">
        <v>42040</v>
      </c>
      <c r="T413" s="1">
        <v>42041</v>
      </c>
      <c r="U413">
        <v>1103.9724000000001</v>
      </c>
      <c r="V413">
        <v>6</v>
      </c>
      <c r="W413">
        <v>1599.96</v>
      </c>
      <c r="X413">
        <v>90236</v>
      </c>
      <c r="Y413">
        <f>cleaneddata[[#This Row],[Unit Price]]-cleaneddata[[#This Row],[Discount]]</f>
        <v>279.75</v>
      </c>
      <c r="Z413" t="str">
        <f>_xlfn.IFS(cleaneddata[[#This Row],[Region]]="Central","Chris",cleaneddata[[#This Row],[Region]]="East","Erin",cleaneddata[[#This Row],[Region]]="South","Sam",cleaneddata[[#This Row],[Region]]="West","William")</f>
        <v>Chris</v>
      </c>
    </row>
    <row r="414" spans="1:26" x14ac:dyDescent="0.3">
      <c r="A414">
        <v>2359</v>
      </c>
      <c r="B414" t="s">
        <v>989</v>
      </c>
      <c r="C414" t="s">
        <v>27</v>
      </c>
      <c r="D414">
        <v>0</v>
      </c>
      <c r="E414">
        <v>7.28</v>
      </c>
      <c r="F414">
        <v>1.77</v>
      </c>
      <c r="G414" t="s">
        <v>40</v>
      </c>
      <c r="H414" t="s">
        <v>73</v>
      </c>
      <c r="I414" t="s">
        <v>50</v>
      </c>
      <c r="J414" t="s">
        <v>90</v>
      </c>
      <c r="K414" t="s">
        <v>52</v>
      </c>
      <c r="L414" t="s">
        <v>990</v>
      </c>
      <c r="M414">
        <v>0.37</v>
      </c>
      <c r="N414" t="s">
        <v>34</v>
      </c>
      <c r="O414" t="s">
        <v>35</v>
      </c>
      <c r="P414" t="s">
        <v>125</v>
      </c>
      <c r="Q414" t="s">
        <v>991</v>
      </c>
      <c r="R414">
        <v>33917</v>
      </c>
      <c r="S414" s="1">
        <v>42040</v>
      </c>
      <c r="T414" s="1">
        <v>42040</v>
      </c>
      <c r="U414">
        <v>167.16</v>
      </c>
      <c r="V414">
        <v>7</v>
      </c>
      <c r="W414">
        <v>53.42</v>
      </c>
      <c r="X414">
        <v>88265</v>
      </c>
      <c r="Y414">
        <f>cleaneddata[[#This Row],[Unit Price]]-cleaneddata[[#This Row],[Discount]]</f>
        <v>7.28</v>
      </c>
      <c r="Z414" t="str">
        <f>_xlfn.IFS(cleaneddata[[#This Row],[Region]]="Central","Chris",cleaneddata[[#This Row],[Region]]="East","Erin",cleaneddata[[#This Row],[Region]]="South","Sam",cleaneddata[[#This Row],[Region]]="West","William")</f>
        <v>Sam</v>
      </c>
    </row>
    <row r="415" spans="1:26" x14ac:dyDescent="0.3">
      <c r="A415">
        <v>672</v>
      </c>
      <c r="B415" t="s">
        <v>992</v>
      </c>
      <c r="C415" t="s">
        <v>49</v>
      </c>
      <c r="D415">
        <v>7.0000000000000007E-2</v>
      </c>
      <c r="E415">
        <v>2.88</v>
      </c>
      <c r="F415">
        <v>1.01</v>
      </c>
      <c r="G415" t="s">
        <v>40</v>
      </c>
      <c r="H415" t="s">
        <v>29</v>
      </c>
      <c r="I415" t="s">
        <v>50</v>
      </c>
      <c r="J415" t="s">
        <v>51</v>
      </c>
      <c r="K415" t="s">
        <v>52</v>
      </c>
      <c r="L415" t="s">
        <v>993</v>
      </c>
      <c r="M415">
        <v>0.55000000000000004</v>
      </c>
      <c r="N415" t="s">
        <v>34</v>
      </c>
      <c r="O415" t="s">
        <v>54</v>
      </c>
      <c r="P415" t="s">
        <v>215</v>
      </c>
      <c r="Q415" t="s">
        <v>739</v>
      </c>
      <c r="R415">
        <v>50208</v>
      </c>
      <c r="S415" s="1">
        <v>42040</v>
      </c>
      <c r="T415" s="1">
        <v>42044</v>
      </c>
      <c r="U415">
        <v>9.59</v>
      </c>
      <c r="V415">
        <v>12</v>
      </c>
      <c r="W415">
        <v>34.97</v>
      </c>
      <c r="X415">
        <v>88173</v>
      </c>
      <c r="Y415">
        <f>cleaneddata[[#This Row],[Unit Price]]-cleaneddata[[#This Row],[Discount]]</f>
        <v>2.81</v>
      </c>
      <c r="Z415" t="str">
        <f>_xlfn.IFS(cleaneddata[[#This Row],[Region]]="Central","Chris",cleaneddata[[#This Row],[Region]]="East","Erin",cleaneddata[[#This Row],[Region]]="South","Sam",cleaneddata[[#This Row],[Region]]="West","William")</f>
        <v>Chris</v>
      </c>
    </row>
    <row r="416" spans="1:26" x14ac:dyDescent="0.3">
      <c r="A416">
        <v>672</v>
      </c>
      <c r="B416" t="s">
        <v>992</v>
      </c>
      <c r="C416" t="s">
        <v>49</v>
      </c>
      <c r="D416">
        <v>0.1</v>
      </c>
      <c r="E416">
        <v>195.99</v>
      </c>
      <c r="F416">
        <v>3.99</v>
      </c>
      <c r="G416" t="s">
        <v>40</v>
      </c>
      <c r="H416" t="s">
        <v>29</v>
      </c>
      <c r="I416" t="s">
        <v>42</v>
      </c>
      <c r="J416" t="s">
        <v>137</v>
      </c>
      <c r="K416" t="s">
        <v>75</v>
      </c>
      <c r="L416" t="s">
        <v>994</v>
      </c>
      <c r="M416">
        <v>0.57999999999999996</v>
      </c>
      <c r="N416" t="s">
        <v>34</v>
      </c>
      <c r="O416" t="s">
        <v>54</v>
      </c>
      <c r="P416" t="s">
        <v>215</v>
      </c>
      <c r="Q416" t="s">
        <v>739</v>
      </c>
      <c r="R416">
        <v>50208</v>
      </c>
      <c r="S416" s="1">
        <v>42040</v>
      </c>
      <c r="T416" s="1">
        <v>42047</v>
      </c>
      <c r="U416">
        <v>-655.42399999999998</v>
      </c>
      <c r="V416">
        <v>2</v>
      </c>
      <c r="W416">
        <v>308.86</v>
      </c>
      <c r="X416">
        <v>88173</v>
      </c>
      <c r="Y416">
        <f>cleaneddata[[#This Row],[Unit Price]]-cleaneddata[[#This Row],[Discount]]</f>
        <v>195.89000000000001</v>
      </c>
      <c r="Z416" t="str">
        <f>_xlfn.IFS(cleaneddata[[#This Row],[Region]]="Central","Chris",cleaneddata[[#This Row],[Region]]="East","Erin",cleaneddata[[#This Row],[Region]]="South","Sam",cleaneddata[[#This Row],[Region]]="West","William")</f>
        <v>Chris</v>
      </c>
    </row>
    <row r="417" spans="1:26" x14ac:dyDescent="0.3">
      <c r="A417">
        <v>1427</v>
      </c>
      <c r="B417" t="s">
        <v>995</v>
      </c>
      <c r="C417" t="s">
        <v>49</v>
      </c>
      <c r="D417">
        <v>0.09</v>
      </c>
      <c r="E417">
        <v>125.99</v>
      </c>
      <c r="F417">
        <v>2.5</v>
      </c>
      <c r="G417" t="s">
        <v>40</v>
      </c>
      <c r="H417" t="s">
        <v>73</v>
      </c>
      <c r="I417" t="s">
        <v>42</v>
      </c>
      <c r="J417" t="s">
        <v>137</v>
      </c>
      <c r="K417" t="s">
        <v>75</v>
      </c>
      <c r="L417" t="s">
        <v>950</v>
      </c>
      <c r="M417">
        <v>0.6</v>
      </c>
      <c r="N417" t="s">
        <v>34</v>
      </c>
      <c r="O417" t="s">
        <v>54</v>
      </c>
      <c r="P417" t="s">
        <v>291</v>
      </c>
      <c r="Q417" t="s">
        <v>996</v>
      </c>
      <c r="R417">
        <v>48708</v>
      </c>
      <c r="S417" s="1">
        <v>42040</v>
      </c>
      <c r="T417" s="1">
        <v>42044</v>
      </c>
      <c r="U417">
        <v>1258.7877000000001</v>
      </c>
      <c r="V417">
        <v>18</v>
      </c>
      <c r="W417">
        <v>1824.33</v>
      </c>
      <c r="X417">
        <v>90905</v>
      </c>
      <c r="Y417">
        <f>cleaneddata[[#This Row],[Unit Price]]-cleaneddata[[#This Row],[Discount]]</f>
        <v>125.89999999999999</v>
      </c>
      <c r="Z417" t="str">
        <f>_xlfn.IFS(cleaneddata[[#This Row],[Region]]="Central","Chris",cleaneddata[[#This Row],[Region]]="East","Erin",cleaneddata[[#This Row],[Region]]="South","Sam",cleaneddata[[#This Row],[Region]]="West","William")</f>
        <v>Chris</v>
      </c>
    </row>
    <row r="418" spans="1:26" x14ac:dyDescent="0.3">
      <c r="A418">
        <v>1816</v>
      </c>
      <c r="B418" t="s">
        <v>997</v>
      </c>
      <c r="C418" t="s">
        <v>49</v>
      </c>
      <c r="D418">
        <v>0.01</v>
      </c>
      <c r="E418">
        <v>10.48</v>
      </c>
      <c r="F418">
        <v>2.89</v>
      </c>
      <c r="G418" t="s">
        <v>40</v>
      </c>
      <c r="H418" t="s">
        <v>41</v>
      </c>
      <c r="I418" t="s">
        <v>50</v>
      </c>
      <c r="J418" t="s">
        <v>51</v>
      </c>
      <c r="K418" t="s">
        <v>44</v>
      </c>
      <c r="L418" t="s">
        <v>998</v>
      </c>
      <c r="M418">
        <v>0.6</v>
      </c>
      <c r="N418" t="s">
        <v>34</v>
      </c>
      <c r="O418" t="s">
        <v>54</v>
      </c>
      <c r="P418" t="s">
        <v>291</v>
      </c>
      <c r="Q418" t="s">
        <v>999</v>
      </c>
      <c r="R418">
        <v>48187</v>
      </c>
      <c r="S418" s="1">
        <v>42040</v>
      </c>
      <c r="T418" s="1">
        <v>42042</v>
      </c>
      <c r="U418">
        <v>60.561599999999999</v>
      </c>
      <c r="V418">
        <v>19</v>
      </c>
      <c r="W418">
        <v>202.38</v>
      </c>
      <c r="X418">
        <v>85990</v>
      </c>
      <c r="Y418">
        <f>cleaneddata[[#This Row],[Unit Price]]-cleaneddata[[#This Row],[Discount]]</f>
        <v>10.47</v>
      </c>
      <c r="Z418" t="str">
        <f>_xlfn.IFS(cleaneddata[[#This Row],[Region]]="Central","Chris",cleaneddata[[#This Row],[Region]]="East","Erin",cleaneddata[[#This Row],[Region]]="South","Sam",cleaneddata[[#This Row],[Region]]="West","William")</f>
        <v>Chris</v>
      </c>
    </row>
    <row r="419" spans="1:26" x14ac:dyDescent="0.3">
      <c r="A419">
        <v>1821</v>
      </c>
      <c r="B419" t="s">
        <v>1000</v>
      </c>
      <c r="C419" t="s">
        <v>49</v>
      </c>
      <c r="D419">
        <v>0.01</v>
      </c>
      <c r="E419">
        <v>10.48</v>
      </c>
      <c r="F419">
        <v>2.89</v>
      </c>
      <c r="G419" t="s">
        <v>40</v>
      </c>
      <c r="H419" t="s">
        <v>41</v>
      </c>
      <c r="I419" t="s">
        <v>50</v>
      </c>
      <c r="J419" t="s">
        <v>51</v>
      </c>
      <c r="K419" t="s">
        <v>44</v>
      </c>
      <c r="L419" t="s">
        <v>998</v>
      </c>
      <c r="M419">
        <v>0.6</v>
      </c>
      <c r="N419" t="s">
        <v>34</v>
      </c>
      <c r="O419" t="s">
        <v>113</v>
      </c>
      <c r="P419" t="s">
        <v>114</v>
      </c>
      <c r="Q419" t="s">
        <v>115</v>
      </c>
      <c r="R419">
        <v>10177</v>
      </c>
      <c r="S419" s="1">
        <v>42040</v>
      </c>
      <c r="T419" s="1">
        <v>42042</v>
      </c>
      <c r="U419">
        <v>40.92</v>
      </c>
      <c r="V419">
        <v>76</v>
      </c>
      <c r="W419">
        <v>809.51</v>
      </c>
      <c r="X419">
        <v>34435</v>
      </c>
      <c r="Y419">
        <f>cleaneddata[[#This Row],[Unit Price]]-cleaneddata[[#This Row],[Discount]]</f>
        <v>10.47</v>
      </c>
      <c r="Z419" t="str">
        <f>_xlfn.IFS(cleaneddata[[#This Row],[Region]]="Central","Chris",cleaneddata[[#This Row],[Region]]="East","Erin",cleaneddata[[#This Row],[Region]]="South","Sam",cleaneddata[[#This Row],[Region]]="West","William")</f>
        <v>Erin</v>
      </c>
    </row>
    <row r="420" spans="1:26" x14ac:dyDescent="0.3">
      <c r="A420">
        <v>980</v>
      </c>
      <c r="B420" t="s">
        <v>1001</v>
      </c>
      <c r="C420" t="s">
        <v>118</v>
      </c>
      <c r="D420">
        <v>0</v>
      </c>
      <c r="E420">
        <v>37.76</v>
      </c>
      <c r="F420">
        <v>12.9</v>
      </c>
      <c r="G420" t="s">
        <v>40</v>
      </c>
      <c r="H420" t="s">
        <v>96</v>
      </c>
      <c r="I420" t="s">
        <v>50</v>
      </c>
      <c r="J420" t="s">
        <v>80</v>
      </c>
      <c r="K420" t="s">
        <v>75</v>
      </c>
      <c r="L420" t="s">
        <v>1002</v>
      </c>
      <c r="M420">
        <v>0.56999999999999995</v>
      </c>
      <c r="N420" t="s">
        <v>34</v>
      </c>
      <c r="O420" t="s">
        <v>113</v>
      </c>
      <c r="P420" t="s">
        <v>635</v>
      </c>
      <c r="Q420" t="s">
        <v>636</v>
      </c>
      <c r="R420">
        <v>5403</v>
      </c>
      <c r="S420" s="1">
        <v>42040</v>
      </c>
      <c r="T420" s="1">
        <v>42041</v>
      </c>
      <c r="U420">
        <v>93.846800000000002</v>
      </c>
      <c r="V420">
        <v>12</v>
      </c>
      <c r="W420">
        <v>477.2</v>
      </c>
      <c r="X420">
        <v>87258</v>
      </c>
      <c r="Y420">
        <f>cleaneddata[[#This Row],[Unit Price]]-cleaneddata[[#This Row],[Discount]]</f>
        <v>37.76</v>
      </c>
      <c r="Z420" t="str">
        <f>_xlfn.IFS(cleaneddata[[#This Row],[Region]]="Central","Chris",cleaneddata[[#This Row],[Region]]="East","Erin",cleaneddata[[#This Row],[Region]]="South","Sam",cleaneddata[[#This Row],[Region]]="West","William")</f>
        <v>Erin</v>
      </c>
    </row>
    <row r="421" spans="1:26" x14ac:dyDescent="0.3">
      <c r="A421">
        <v>2094</v>
      </c>
      <c r="B421" t="s">
        <v>1003</v>
      </c>
      <c r="C421" t="s">
        <v>118</v>
      </c>
      <c r="D421">
        <v>0.08</v>
      </c>
      <c r="E421">
        <v>400.98</v>
      </c>
      <c r="F421">
        <v>42.52</v>
      </c>
      <c r="G421" t="s">
        <v>28</v>
      </c>
      <c r="H421" t="s">
        <v>96</v>
      </c>
      <c r="I421" t="s">
        <v>30</v>
      </c>
      <c r="J421" t="s">
        <v>31</v>
      </c>
      <c r="K421" t="s">
        <v>32</v>
      </c>
      <c r="L421" t="s">
        <v>1004</v>
      </c>
      <c r="M421">
        <v>0.71</v>
      </c>
      <c r="N421" t="s">
        <v>34</v>
      </c>
      <c r="O421" t="s">
        <v>61</v>
      </c>
      <c r="P421" t="s">
        <v>92</v>
      </c>
      <c r="Q421" t="s">
        <v>1005</v>
      </c>
      <c r="R421">
        <v>95928</v>
      </c>
      <c r="S421" s="1">
        <v>42040</v>
      </c>
      <c r="T421" s="1">
        <v>42041</v>
      </c>
      <c r="U421">
        <v>3031.9724000000001</v>
      </c>
      <c r="V421">
        <v>20</v>
      </c>
      <c r="W421">
        <v>7840.04</v>
      </c>
      <c r="X421">
        <v>86629</v>
      </c>
      <c r="Y421">
        <f>cleaneddata[[#This Row],[Unit Price]]-cleaneddata[[#This Row],[Discount]]</f>
        <v>400.90000000000003</v>
      </c>
      <c r="Z421" t="str">
        <f>_xlfn.IFS(cleaneddata[[#This Row],[Region]]="Central","Chris",cleaneddata[[#This Row],[Region]]="East","Erin",cleaneddata[[#This Row],[Region]]="South","Sam",cleaneddata[[#This Row],[Region]]="West","William")</f>
        <v>William</v>
      </c>
    </row>
    <row r="422" spans="1:26" x14ac:dyDescent="0.3">
      <c r="A422">
        <v>2282</v>
      </c>
      <c r="B422" t="s">
        <v>1006</v>
      </c>
      <c r="C422" t="s">
        <v>118</v>
      </c>
      <c r="D422">
        <v>0.04</v>
      </c>
      <c r="E422">
        <v>5.98</v>
      </c>
      <c r="F422">
        <v>5.79</v>
      </c>
      <c r="G422" t="s">
        <v>40</v>
      </c>
      <c r="H422" t="s">
        <v>73</v>
      </c>
      <c r="I422" t="s">
        <v>50</v>
      </c>
      <c r="J422" t="s">
        <v>90</v>
      </c>
      <c r="K422" t="s">
        <v>75</v>
      </c>
      <c r="L422" t="s">
        <v>473</v>
      </c>
      <c r="M422">
        <v>0.36</v>
      </c>
      <c r="N422" t="s">
        <v>34</v>
      </c>
      <c r="O422" t="s">
        <v>54</v>
      </c>
      <c r="P422" t="s">
        <v>359</v>
      </c>
      <c r="Q422" t="s">
        <v>1007</v>
      </c>
      <c r="R422">
        <v>53713</v>
      </c>
      <c r="S422" s="1">
        <v>42040</v>
      </c>
      <c r="T422" s="1">
        <v>42042</v>
      </c>
      <c r="U422">
        <v>-36.030799999999999</v>
      </c>
      <c r="V422">
        <v>14</v>
      </c>
      <c r="W422">
        <v>86.12</v>
      </c>
      <c r="X422">
        <v>85950</v>
      </c>
      <c r="Y422">
        <f>cleaneddata[[#This Row],[Unit Price]]-cleaneddata[[#This Row],[Discount]]</f>
        <v>5.94</v>
      </c>
      <c r="Z422" t="str">
        <f>_xlfn.IFS(cleaneddata[[#This Row],[Region]]="Central","Chris",cleaneddata[[#This Row],[Region]]="East","Erin",cleaneddata[[#This Row],[Region]]="South","Sam",cleaneddata[[#This Row],[Region]]="West","William")</f>
        <v>Chris</v>
      </c>
    </row>
    <row r="423" spans="1:26" x14ac:dyDescent="0.3">
      <c r="A423">
        <v>2747</v>
      </c>
      <c r="B423" t="s">
        <v>1008</v>
      </c>
      <c r="C423" t="s">
        <v>118</v>
      </c>
      <c r="D423">
        <v>0.08</v>
      </c>
      <c r="E423">
        <v>9.98</v>
      </c>
      <c r="F423">
        <v>12.52</v>
      </c>
      <c r="G423" t="s">
        <v>40</v>
      </c>
      <c r="H423" t="s">
        <v>96</v>
      </c>
      <c r="I423" t="s">
        <v>30</v>
      </c>
      <c r="J423" t="s">
        <v>128</v>
      </c>
      <c r="K423" t="s">
        <v>75</v>
      </c>
      <c r="L423" t="s">
        <v>1009</v>
      </c>
      <c r="M423">
        <v>0.56999999999999995</v>
      </c>
      <c r="N423" t="s">
        <v>34</v>
      </c>
      <c r="O423" t="s">
        <v>113</v>
      </c>
      <c r="P423" t="s">
        <v>114</v>
      </c>
      <c r="Q423" t="s">
        <v>115</v>
      </c>
      <c r="R423">
        <v>10115</v>
      </c>
      <c r="S423" s="1">
        <v>42040</v>
      </c>
      <c r="T423" s="1">
        <v>42042</v>
      </c>
      <c r="U423">
        <v>-102.93</v>
      </c>
      <c r="V423">
        <v>15</v>
      </c>
      <c r="W423">
        <v>150.24</v>
      </c>
      <c r="X423">
        <v>35200</v>
      </c>
      <c r="Y423">
        <f>cleaneddata[[#This Row],[Unit Price]]-cleaneddata[[#This Row],[Discount]]</f>
        <v>9.9</v>
      </c>
      <c r="Z423" t="str">
        <f>_xlfn.IFS(cleaneddata[[#This Row],[Region]]="Central","Chris",cleaneddata[[#This Row],[Region]]="East","Erin",cleaneddata[[#This Row],[Region]]="South","Sam",cleaneddata[[#This Row],[Region]]="West","William")</f>
        <v>Erin</v>
      </c>
    </row>
    <row r="424" spans="1:26" x14ac:dyDescent="0.3">
      <c r="A424">
        <v>2803</v>
      </c>
      <c r="B424" t="s">
        <v>1010</v>
      </c>
      <c r="C424" t="s">
        <v>118</v>
      </c>
      <c r="D424">
        <v>7.0000000000000007E-2</v>
      </c>
      <c r="E424">
        <v>500.98</v>
      </c>
      <c r="F424">
        <v>28.14</v>
      </c>
      <c r="G424" t="s">
        <v>28</v>
      </c>
      <c r="H424" t="s">
        <v>29</v>
      </c>
      <c r="I424" t="s">
        <v>42</v>
      </c>
      <c r="J424" t="s">
        <v>58</v>
      </c>
      <c r="K424" t="s">
        <v>59</v>
      </c>
      <c r="L424" t="s">
        <v>1011</v>
      </c>
      <c r="M424">
        <v>0.38</v>
      </c>
      <c r="N424" t="s">
        <v>34</v>
      </c>
      <c r="O424" t="s">
        <v>61</v>
      </c>
      <c r="P424" t="s">
        <v>92</v>
      </c>
      <c r="Q424" t="s">
        <v>1012</v>
      </c>
      <c r="R424">
        <v>90022</v>
      </c>
      <c r="S424" s="1">
        <v>42040</v>
      </c>
      <c r="T424" s="1">
        <v>42041</v>
      </c>
      <c r="U424">
        <v>2699.9838</v>
      </c>
      <c r="V424">
        <v>10</v>
      </c>
      <c r="W424">
        <v>3913.02</v>
      </c>
      <c r="X424">
        <v>86227</v>
      </c>
      <c r="Y424">
        <f>cleaneddata[[#This Row],[Unit Price]]-cleaneddata[[#This Row],[Discount]]</f>
        <v>500.91</v>
      </c>
      <c r="Z424" t="str">
        <f>_xlfn.IFS(cleaneddata[[#This Row],[Region]]="Central","Chris",cleaneddata[[#This Row],[Region]]="East","Erin",cleaneddata[[#This Row],[Region]]="South","Sam",cleaneddata[[#This Row],[Region]]="West","William")</f>
        <v>William</v>
      </c>
    </row>
    <row r="425" spans="1:26" x14ac:dyDescent="0.3">
      <c r="A425">
        <v>2803</v>
      </c>
      <c r="B425" t="s">
        <v>1010</v>
      </c>
      <c r="C425" t="s">
        <v>118</v>
      </c>
      <c r="D425">
        <v>0.1</v>
      </c>
      <c r="E425">
        <v>178.47</v>
      </c>
      <c r="F425">
        <v>19.989999999999998</v>
      </c>
      <c r="G425" t="s">
        <v>40</v>
      </c>
      <c r="H425" t="s">
        <v>29</v>
      </c>
      <c r="I425" t="s">
        <v>50</v>
      </c>
      <c r="J425" t="s">
        <v>80</v>
      </c>
      <c r="K425" t="s">
        <v>75</v>
      </c>
      <c r="L425" t="s">
        <v>1013</v>
      </c>
      <c r="M425">
        <v>0.55000000000000004</v>
      </c>
      <c r="N425" t="s">
        <v>34</v>
      </c>
      <c r="O425" t="s">
        <v>61</v>
      </c>
      <c r="P425" t="s">
        <v>92</v>
      </c>
      <c r="Q425" t="s">
        <v>1012</v>
      </c>
      <c r="R425">
        <v>90022</v>
      </c>
      <c r="S425" s="1">
        <v>42040</v>
      </c>
      <c r="T425" s="1">
        <v>42042</v>
      </c>
      <c r="U425">
        <v>-170.98</v>
      </c>
      <c r="V425">
        <v>1</v>
      </c>
      <c r="W425">
        <v>180.14</v>
      </c>
      <c r="X425">
        <v>86227</v>
      </c>
      <c r="Y425">
        <f>cleaneddata[[#This Row],[Unit Price]]-cleaneddata[[#This Row],[Discount]]</f>
        <v>178.37</v>
      </c>
      <c r="Z425" t="str">
        <f>_xlfn.IFS(cleaneddata[[#This Row],[Region]]="Central","Chris",cleaneddata[[#This Row],[Region]]="East","Erin",cleaneddata[[#This Row],[Region]]="South","Sam",cleaneddata[[#This Row],[Region]]="West","William")</f>
        <v>William</v>
      </c>
    </row>
    <row r="426" spans="1:26" x14ac:dyDescent="0.3">
      <c r="A426">
        <v>1117</v>
      </c>
      <c r="B426" t="s">
        <v>1014</v>
      </c>
      <c r="C426" t="s">
        <v>72</v>
      </c>
      <c r="D426">
        <v>0.06</v>
      </c>
      <c r="E426">
        <v>64.650000000000006</v>
      </c>
      <c r="F426">
        <v>35</v>
      </c>
      <c r="G426" t="s">
        <v>40</v>
      </c>
      <c r="H426" t="s">
        <v>73</v>
      </c>
      <c r="I426" t="s">
        <v>50</v>
      </c>
      <c r="J426" t="s">
        <v>80</v>
      </c>
      <c r="K426" t="s">
        <v>66</v>
      </c>
      <c r="L426" t="s">
        <v>1015</v>
      </c>
      <c r="M426">
        <v>0.8</v>
      </c>
      <c r="N426" t="s">
        <v>34</v>
      </c>
      <c r="O426" t="s">
        <v>61</v>
      </c>
      <c r="P426" t="s">
        <v>590</v>
      </c>
      <c r="Q426" t="s">
        <v>1016</v>
      </c>
      <c r="R426">
        <v>85705</v>
      </c>
      <c r="S426" s="1">
        <v>42040</v>
      </c>
      <c r="T426" s="1">
        <v>42041</v>
      </c>
      <c r="U426">
        <v>-139.28720000000001</v>
      </c>
      <c r="V426">
        <v>4</v>
      </c>
      <c r="W426">
        <v>277.60000000000002</v>
      </c>
      <c r="X426">
        <v>86768</v>
      </c>
      <c r="Y426">
        <f>cleaneddata[[#This Row],[Unit Price]]-cleaneddata[[#This Row],[Discount]]</f>
        <v>64.59</v>
      </c>
      <c r="Z426" t="str">
        <f>_xlfn.IFS(cleaneddata[[#This Row],[Region]]="Central","Chris",cleaneddata[[#This Row],[Region]]="East","Erin",cleaneddata[[#This Row],[Region]]="South","Sam",cleaneddata[[#This Row],[Region]]="West","William")</f>
        <v>William</v>
      </c>
    </row>
    <row r="427" spans="1:26" x14ac:dyDescent="0.3">
      <c r="A427">
        <v>2498</v>
      </c>
      <c r="B427" t="s">
        <v>931</v>
      </c>
      <c r="C427" t="s">
        <v>72</v>
      </c>
      <c r="D427">
        <v>0.08</v>
      </c>
      <c r="E427">
        <v>1.68</v>
      </c>
      <c r="F427">
        <v>1.57</v>
      </c>
      <c r="G427" t="s">
        <v>40</v>
      </c>
      <c r="H427" t="s">
        <v>29</v>
      </c>
      <c r="I427" t="s">
        <v>50</v>
      </c>
      <c r="J427" t="s">
        <v>51</v>
      </c>
      <c r="K427" t="s">
        <v>52</v>
      </c>
      <c r="L427" t="s">
        <v>576</v>
      </c>
      <c r="M427">
        <v>0.59</v>
      </c>
      <c r="N427" t="s">
        <v>34</v>
      </c>
      <c r="O427" t="s">
        <v>61</v>
      </c>
      <c r="P427" t="s">
        <v>92</v>
      </c>
      <c r="Q427" t="s">
        <v>892</v>
      </c>
      <c r="R427">
        <v>92024</v>
      </c>
      <c r="S427" s="1">
        <v>42040</v>
      </c>
      <c r="T427" s="1">
        <v>42041</v>
      </c>
      <c r="U427">
        <v>-46.25</v>
      </c>
      <c r="V427">
        <v>88</v>
      </c>
      <c r="W427">
        <v>148.36000000000001</v>
      </c>
      <c r="X427">
        <v>20007</v>
      </c>
      <c r="Y427">
        <f>cleaneddata[[#This Row],[Unit Price]]-cleaneddata[[#This Row],[Discount]]</f>
        <v>1.5999999999999999</v>
      </c>
      <c r="Z427" t="str">
        <f>_xlfn.IFS(cleaneddata[[#This Row],[Region]]="Central","Chris",cleaneddata[[#This Row],[Region]]="East","Erin",cleaneddata[[#This Row],[Region]]="South","Sam",cleaneddata[[#This Row],[Region]]="West","William")</f>
        <v>William</v>
      </c>
    </row>
    <row r="428" spans="1:26" x14ac:dyDescent="0.3">
      <c r="A428">
        <v>421</v>
      </c>
      <c r="B428" t="s">
        <v>1017</v>
      </c>
      <c r="C428" t="s">
        <v>27</v>
      </c>
      <c r="D428">
        <v>0.09</v>
      </c>
      <c r="E428">
        <v>999.99</v>
      </c>
      <c r="F428">
        <v>13.99</v>
      </c>
      <c r="G428" t="s">
        <v>40</v>
      </c>
      <c r="H428" t="s">
        <v>29</v>
      </c>
      <c r="I428" t="s">
        <v>42</v>
      </c>
      <c r="J428" t="s">
        <v>58</v>
      </c>
      <c r="K428" t="s">
        <v>146</v>
      </c>
      <c r="L428" t="s">
        <v>1018</v>
      </c>
      <c r="M428">
        <v>0.36</v>
      </c>
      <c r="N428" t="s">
        <v>34</v>
      </c>
      <c r="O428" t="s">
        <v>113</v>
      </c>
      <c r="P428" t="s">
        <v>399</v>
      </c>
      <c r="Q428" t="s">
        <v>1019</v>
      </c>
      <c r="R428">
        <v>7201</v>
      </c>
      <c r="S428" s="1">
        <v>42041</v>
      </c>
      <c r="T428" s="1">
        <v>42043</v>
      </c>
      <c r="U428">
        <v>-2531.4825000000001</v>
      </c>
      <c r="V428">
        <v>1</v>
      </c>
      <c r="W428">
        <v>919.09</v>
      </c>
      <c r="X428">
        <v>87700</v>
      </c>
      <c r="Y428">
        <f>cleaneddata[[#This Row],[Unit Price]]-cleaneddata[[#This Row],[Discount]]</f>
        <v>999.9</v>
      </c>
      <c r="Z428" t="str">
        <f>_xlfn.IFS(cleaneddata[[#This Row],[Region]]="Central","Chris",cleaneddata[[#This Row],[Region]]="East","Erin",cleaneddata[[#This Row],[Region]]="South","Sam",cleaneddata[[#This Row],[Region]]="West","William")</f>
        <v>Erin</v>
      </c>
    </row>
    <row r="429" spans="1:26" x14ac:dyDescent="0.3">
      <c r="A429">
        <v>1020</v>
      </c>
      <c r="B429" t="s">
        <v>1020</v>
      </c>
      <c r="C429" t="s">
        <v>27</v>
      </c>
      <c r="D429">
        <v>7.0000000000000007E-2</v>
      </c>
      <c r="E429">
        <v>4.13</v>
      </c>
      <c r="F429">
        <v>5.04</v>
      </c>
      <c r="G429" t="s">
        <v>40</v>
      </c>
      <c r="H429" t="s">
        <v>29</v>
      </c>
      <c r="I429" t="s">
        <v>50</v>
      </c>
      <c r="J429" t="s">
        <v>74</v>
      </c>
      <c r="K429" t="s">
        <v>75</v>
      </c>
      <c r="L429" t="s">
        <v>1021</v>
      </c>
      <c r="M429">
        <v>0.38</v>
      </c>
      <c r="N429" t="s">
        <v>34</v>
      </c>
      <c r="O429" t="s">
        <v>54</v>
      </c>
      <c r="P429" t="s">
        <v>539</v>
      </c>
      <c r="Q429" t="s">
        <v>1022</v>
      </c>
      <c r="R429">
        <v>66762</v>
      </c>
      <c r="S429" s="1">
        <v>42041</v>
      </c>
      <c r="T429" s="1">
        <v>42042</v>
      </c>
      <c r="U429">
        <v>-76.424400000000006</v>
      </c>
      <c r="V429">
        <v>20</v>
      </c>
      <c r="W429">
        <v>79.06</v>
      </c>
      <c r="X429">
        <v>88634</v>
      </c>
      <c r="Y429">
        <f>cleaneddata[[#This Row],[Unit Price]]-cleaneddata[[#This Row],[Discount]]</f>
        <v>4.0599999999999996</v>
      </c>
      <c r="Z429" t="str">
        <f>_xlfn.IFS(cleaneddata[[#This Row],[Region]]="Central","Chris",cleaneddata[[#This Row],[Region]]="East","Erin",cleaneddata[[#This Row],[Region]]="South","Sam",cleaneddata[[#This Row],[Region]]="West","William")</f>
        <v>Chris</v>
      </c>
    </row>
    <row r="430" spans="1:26" x14ac:dyDescent="0.3">
      <c r="A430">
        <v>1020</v>
      </c>
      <c r="B430" t="s">
        <v>1020</v>
      </c>
      <c r="C430" t="s">
        <v>27</v>
      </c>
      <c r="D430">
        <v>0</v>
      </c>
      <c r="E430">
        <v>4.4800000000000004</v>
      </c>
      <c r="F430">
        <v>2.5</v>
      </c>
      <c r="G430" t="s">
        <v>40</v>
      </c>
      <c r="H430" t="s">
        <v>29</v>
      </c>
      <c r="I430" t="s">
        <v>50</v>
      </c>
      <c r="J430" t="s">
        <v>347</v>
      </c>
      <c r="K430" t="s">
        <v>75</v>
      </c>
      <c r="L430" t="s">
        <v>1023</v>
      </c>
      <c r="M430">
        <v>0.37</v>
      </c>
      <c r="N430" t="s">
        <v>34</v>
      </c>
      <c r="O430" t="s">
        <v>54</v>
      </c>
      <c r="P430" t="s">
        <v>539</v>
      </c>
      <c r="Q430" t="s">
        <v>1022</v>
      </c>
      <c r="R430">
        <v>66762</v>
      </c>
      <c r="S430" s="1">
        <v>42041</v>
      </c>
      <c r="T430" s="1">
        <v>42043</v>
      </c>
      <c r="U430">
        <v>8.7319999999999993</v>
      </c>
      <c r="V430">
        <v>14</v>
      </c>
      <c r="W430">
        <v>65.14</v>
      </c>
      <c r="X430">
        <v>88634</v>
      </c>
      <c r="Y430">
        <f>cleaneddata[[#This Row],[Unit Price]]-cleaneddata[[#This Row],[Discount]]</f>
        <v>4.4800000000000004</v>
      </c>
      <c r="Z430" t="str">
        <f>_xlfn.IFS(cleaneddata[[#This Row],[Region]]="Central","Chris",cleaneddata[[#This Row],[Region]]="East","Erin",cleaneddata[[#This Row],[Region]]="South","Sam",cleaneddata[[#This Row],[Region]]="West","William")</f>
        <v>Chris</v>
      </c>
    </row>
    <row r="431" spans="1:26" x14ac:dyDescent="0.3">
      <c r="A431">
        <v>1533</v>
      </c>
      <c r="B431" t="s">
        <v>1024</v>
      </c>
      <c r="C431" t="s">
        <v>39</v>
      </c>
      <c r="D431">
        <v>0.02</v>
      </c>
      <c r="E431">
        <v>4.8899999999999997</v>
      </c>
      <c r="F431">
        <v>4.93</v>
      </c>
      <c r="G431" t="s">
        <v>40</v>
      </c>
      <c r="H431" t="s">
        <v>96</v>
      </c>
      <c r="I431" t="s">
        <v>42</v>
      </c>
      <c r="J431" t="s">
        <v>43</v>
      </c>
      <c r="K431" t="s">
        <v>44</v>
      </c>
      <c r="L431" t="s">
        <v>1025</v>
      </c>
      <c r="M431">
        <v>0.66</v>
      </c>
      <c r="N431" t="s">
        <v>34</v>
      </c>
      <c r="O431" t="s">
        <v>54</v>
      </c>
      <c r="P431" t="s">
        <v>82</v>
      </c>
      <c r="Q431" t="s">
        <v>1026</v>
      </c>
      <c r="R431">
        <v>63130</v>
      </c>
      <c r="S431" s="1">
        <v>42041</v>
      </c>
      <c r="T431" s="1">
        <v>42042</v>
      </c>
      <c r="U431">
        <v>-56.445999999999998</v>
      </c>
      <c r="V431">
        <v>14</v>
      </c>
      <c r="W431">
        <v>74.010000000000005</v>
      </c>
      <c r="X431">
        <v>91328</v>
      </c>
      <c r="Y431">
        <f>cleaneddata[[#This Row],[Unit Price]]-cleaneddata[[#This Row],[Discount]]</f>
        <v>4.87</v>
      </c>
      <c r="Z431" t="str">
        <f>_xlfn.IFS(cleaneddata[[#This Row],[Region]]="Central","Chris",cleaneddata[[#This Row],[Region]]="East","Erin",cleaneddata[[#This Row],[Region]]="South","Sam",cleaneddata[[#This Row],[Region]]="West","William")</f>
        <v>Chris</v>
      </c>
    </row>
    <row r="432" spans="1:26" x14ac:dyDescent="0.3">
      <c r="A432">
        <v>1533</v>
      </c>
      <c r="B432" t="s">
        <v>1024</v>
      </c>
      <c r="C432" t="s">
        <v>39</v>
      </c>
      <c r="D432">
        <v>7.0000000000000007E-2</v>
      </c>
      <c r="E432">
        <v>10.06</v>
      </c>
      <c r="F432">
        <v>2.06</v>
      </c>
      <c r="G432" t="s">
        <v>40</v>
      </c>
      <c r="H432" t="s">
        <v>96</v>
      </c>
      <c r="I432" t="s">
        <v>50</v>
      </c>
      <c r="J432" t="s">
        <v>90</v>
      </c>
      <c r="K432" t="s">
        <v>52</v>
      </c>
      <c r="L432" t="s">
        <v>175</v>
      </c>
      <c r="M432">
        <v>0.39</v>
      </c>
      <c r="N432" t="s">
        <v>34</v>
      </c>
      <c r="O432" t="s">
        <v>54</v>
      </c>
      <c r="P432" t="s">
        <v>82</v>
      </c>
      <c r="Q432" t="s">
        <v>1026</v>
      </c>
      <c r="R432">
        <v>63130</v>
      </c>
      <c r="S432" s="1">
        <v>42041</v>
      </c>
      <c r="T432" s="1">
        <v>42042</v>
      </c>
      <c r="U432">
        <v>33.189</v>
      </c>
      <c r="V432">
        <v>5</v>
      </c>
      <c r="W432">
        <v>48.1</v>
      </c>
      <c r="X432">
        <v>91328</v>
      </c>
      <c r="Y432">
        <f>cleaneddata[[#This Row],[Unit Price]]-cleaneddata[[#This Row],[Discount]]</f>
        <v>9.99</v>
      </c>
      <c r="Z432" t="str">
        <f>_xlfn.IFS(cleaneddata[[#This Row],[Region]]="Central","Chris",cleaneddata[[#This Row],[Region]]="East","Erin",cleaneddata[[#This Row],[Region]]="South","Sam",cleaneddata[[#This Row],[Region]]="West","William")</f>
        <v>Chris</v>
      </c>
    </row>
    <row r="433" spans="1:26" x14ac:dyDescent="0.3">
      <c r="A433">
        <v>1927</v>
      </c>
      <c r="B433" t="s">
        <v>1027</v>
      </c>
      <c r="C433" t="s">
        <v>39</v>
      </c>
      <c r="D433">
        <v>0.02</v>
      </c>
      <c r="E433">
        <v>259.70999999999998</v>
      </c>
      <c r="F433">
        <v>66.67</v>
      </c>
      <c r="G433" t="s">
        <v>28</v>
      </c>
      <c r="H433" t="s">
        <v>73</v>
      </c>
      <c r="I433" t="s">
        <v>30</v>
      </c>
      <c r="J433" t="s">
        <v>31</v>
      </c>
      <c r="K433" t="s">
        <v>32</v>
      </c>
      <c r="L433" t="s">
        <v>1028</v>
      </c>
      <c r="M433">
        <v>0.65</v>
      </c>
      <c r="N433" t="s">
        <v>34</v>
      </c>
      <c r="O433" t="s">
        <v>35</v>
      </c>
      <c r="P433" t="s">
        <v>273</v>
      </c>
      <c r="Q433" t="s">
        <v>1029</v>
      </c>
      <c r="R433">
        <v>29611</v>
      </c>
      <c r="S433" s="1">
        <v>42041</v>
      </c>
      <c r="T433" s="1">
        <v>42041</v>
      </c>
      <c r="U433">
        <v>-14.448</v>
      </c>
      <c r="V433">
        <v>8</v>
      </c>
      <c r="W433">
        <v>1757.15</v>
      </c>
      <c r="X433">
        <v>88579</v>
      </c>
      <c r="Y433">
        <f>cleaneddata[[#This Row],[Unit Price]]-cleaneddata[[#This Row],[Discount]]</f>
        <v>259.69</v>
      </c>
      <c r="Z433" t="str">
        <f>_xlfn.IFS(cleaneddata[[#This Row],[Region]]="Central","Chris",cleaneddata[[#This Row],[Region]]="East","Erin",cleaneddata[[#This Row],[Region]]="South","Sam",cleaneddata[[#This Row],[Region]]="West","William")</f>
        <v>Sam</v>
      </c>
    </row>
    <row r="434" spans="1:26" x14ac:dyDescent="0.3">
      <c r="A434">
        <v>2135</v>
      </c>
      <c r="B434" t="s">
        <v>1030</v>
      </c>
      <c r="C434" t="s">
        <v>39</v>
      </c>
      <c r="D434">
        <v>0.01</v>
      </c>
      <c r="E434">
        <v>28.99</v>
      </c>
      <c r="F434">
        <v>8.59</v>
      </c>
      <c r="G434" t="s">
        <v>40</v>
      </c>
      <c r="H434" t="s">
        <v>73</v>
      </c>
      <c r="I434" t="s">
        <v>42</v>
      </c>
      <c r="J434" t="s">
        <v>137</v>
      </c>
      <c r="K434" t="s">
        <v>146</v>
      </c>
      <c r="L434" t="s">
        <v>1031</v>
      </c>
      <c r="M434">
        <v>0.56000000000000005</v>
      </c>
      <c r="N434" t="s">
        <v>34</v>
      </c>
      <c r="O434" t="s">
        <v>61</v>
      </c>
      <c r="P434" t="s">
        <v>642</v>
      </c>
      <c r="Q434" t="s">
        <v>1032</v>
      </c>
      <c r="R434">
        <v>88101</v>
      </c>
      <c r="S434" s="1">
        <v>42041</v>
      </c>
      <c r="T434" s="1">
        <v>42042</v>
      </c>
      <c r="U434">
        <v>196.52328</v>
      </c>
      <c r="V434">
        <v>21</v>
      </c>
      <c r="W434">
        <v>556.61</v>
      </c>
      <c r="X434">
        <v>91583</v>
      </c>
      <c r="Y434">
        <f>cleaneddata[[#This Row],[Unit Price]]-cleaneddata[[#This Row],[Discount]]</f>
        <v>28.979999999999997</v>
      </c>
      <c r="Z434" t="str">
        <f>_xlfn.IFS(cleaneddata[[#This Row],[Region]]="Central","Chris",cleaneddata[[#This Row],[Region]]="East","Erin",cleaneddata[[#This Row],[Region]]="South","Sam",cleaneddata[[#This Row],[Region]]="West","William")</f>
        <v>William</v>
      </c>
    </row>
    <row r="435" spans="1:26" x14ac:dyDescent="0.3">
      <c r="A435">
        <v>2486</v>
      </c>
      <c r="B435" t="s">
        <v>946</v>
      </c>
      <c r="C435" t="s">
        <v>39</v>
      </c>
      <c r="D435">
        <v>0.02</v>
      </c>
      <c r="E435">
        <v>71.37</v>
      </c>
      <c r="F435">
        <v>69</v>
      </c>
      <c r="G435" t="s">
        <v>40</v>
      </c>
      <c r="H435" t="s">
        <v>29</v>
      </c>
      <c r="I435" t="s">
        <v>30</v>
      </c>
      <c r="J435" t="s">
        <v>31</v>
      </c>
      <c r="K435" t="s">
        <v>66</v>
      </c>
      <c r="L435" t="s">
        <v>1033</v>
      </c>
      <c r="M435">
        <v>0.68</v>
      </c>
      <c r="N435" t="s">
        <v>34</v>
      </c>
      <c r="O435" t="s">
        <v>35</v>
      </c>
      <c r="P435" t="s">
        <v>77</v>
      </c>
      <c r="Q435" t="s">
        <v>948</v>
      </c>
      <c r="R435">
        <v>30458</v>
      </c>
      <c r="S435" s="1">
        <v>42041</v>
      </c>
      <c r="T435" s="1">
        <v>42042</v>
      </c>
      <c r="U435">
        <v>-439.90800000000002</v>
      </c>
      <c r="V435">
        <v>4</v>
      </c>
      <c r="W435">
        <v>237.62</v>
      </c>
      <c r="X435">
        <v>91414</v>
      </c>
      <c r="Y435">
        <f>cleaneddata[[#This Row],[Unit Price]]-cleaneddata[[#This Row],[Discount]]</f>
        <v>71.350000000000009</v>
      </c>
      <c r="Z435" t="str">
        <f>_xlfn.IFS(cleaneddata[[#This Row],[Region]]="Central","Chris",cleaneddata[[#This Row],[Region]]="East","Erin",cleaneddata[[#This Row],[Region]]="South","Sam",cleaneddata[[#This Row],[Region]]="West","William")</f>
        <v>Sam</v>
      </c>
    </row>
    <row r="436" spans="1:26" x14ac:dyDescent="0.3">
      <c r="A436">
        <v>2486</v>
      </c>
      <c r="B436" t="s">
        <v>946</v>
      </c>
      <c r="C436" t="s">
        <v>39</v>
      </c>
      <c r="D436">
        <v>0.03</v>
      </c>
      <c r="E436">
        <v>205.99</v>
      </c>
      <c r="F436">
        <v>8.99</v>
      </c>
      <c r="G436" t="s">
        <v>89</v>
      </c>
      <c r="H436" t="s">
        <v>29</v>
      </c>
      <c r="I436" t="s">
        <v>42</v>
      </c>
      <c r="J436" t="s">
        <v>137</v>
      </c>
      <c r="K436" t="s">
        <v>75</v>
      </c>
      <c r="L436" t="s">
        <v>1034</v>
      </c>
      <c r="M436">
        <v>0.6</v>
      </c>
      <c r="N436" t="s">
        <v>34</v>
      </c>
      <c r="O436" t="s">
        <v>35</v>
      </c>
      <c r="P436" t="s">
        <v>77</v>
      </c>
      <c r="Q436" t="s">
        <v>948</v>
      </c>
      <c r="R436">
        <v>30458</v>
      </c>
      <c r="S436" s="1">
        <v>42041</v>
      </c>
      <c r="T436" s="1">
        <v>42043</v>
      </c>
      <c r="U436">
        <v>1087.7159999999999</v>
      </c>
      <c r="V436">
        <v>1</v>
      </c>
      <c r="W436">
        <v>176.42</v>
      </c>
      <c r="X436">
        <v>91414</v>
      </c>
      <c r="Y436">
        <f>cleaneddata[[#This Row],[Unit Price]]-cleaneddata[[#This Row],[Discount]]</f>
        <v>205.96</v>
      </c>
      <c r="Z436" t="str">
        <f>_xlfn.IFS(cleaneddata[[#This Row],[Region]]="Central","Chris",cleaneddata[[#This Row],[Region]]="East","Erin",cleaneddata[[#This Row],[Region]]="South","Sam",cleaneddata[[#This Row],[Region]]="West","William")</f>
        <v>Sam</v>
      </c>
    </row>
    <row r="437" spans="1:26" x14ac:dyDescent="0.3">
      <c r="A437">
        <v>389</v>
      </c>
      <c r="B437" t="s">
        <v>1035</v>
      </c>
      <c r="C437" t="s">
        <v>49</v>
      </c>
      <c r="D437">
        <v>0.03</v>
      </c>
      <c r="E437">
        <v>160.97999999999999</v>
      </c>
      <c r="F437">
        <v>30</v>
      </c>
      <c r="G437" t="s">
        <v>28</v>
      </c>
      <c r="H437" t="s">
        <v>96</v>
      </c>
      <c r="I437" t="s">
        <v>30</v>
      </c>
      <c r="J437" t="s">
        <v>111</v>
      </c>
      <c r="K437" t="s">
        <v>59</v>
      </c>
      <c r="L437" t="s">
        <v>894</v>
      </c>
      <c r="M437">
        <v>0.62</v>
      </c>
      <c r="N437" t="s">
        <v>34</v>
      </c>
      <c r="O437" t="s">
        <v>54</v>
      </c>
      <c r="P437" t="s">
        <v>135</v>
      </c>
      <c r="Q437" t="s">
        <v>1036</v>
      </c>
      <c r="R437">
        <v>68502</v>
      </c>
      <c r="S437" s="1">
        <v>42041</v>
      </c>
      <c r="T437" s="1">
        <v>42045</v>
      </c>
      <c r="U437">
        <v>1273.2086999999999</v>
      </c>
      <c r="V437">
        <v>11</v>
      </c>
      <c r="W437">
        <v>1845.23</v>
      </c>
      <c r="X437">
        <v>90338</v>
      </c>
      <c r="Y437">
        <f>cleaneddata[[#This Row],[Unit Price]]-cleaneddata[[#This Row],[Discount]]</f>
        <v>160.94999999999999</v>
      </c>
      <c r="Z437" t="str">
        <f>_xlfn.IFS(cleaneddata[[#This Row],[Region]]="Central","Chris",cleaneddata[[#This Row],[Region]]="East","Erin",cleaneddata[[#This Row],[Region]]="South","Sam",cleaneddata[[#This Row],[Region]]="West","William")</f>
        <v>Chris</v>
      </c>
    </row>
    <row r="438" spans="1:26" x14ac:dyDescent="0.3">
      <c r="A438">
        <v>1607</v>
      </c>
      <c r="B438" t="s">
        <v>1037</v>
      </c>
      <c r="C438" t="s">
        <v>49</v>
      </c>
      <c r="D438">
        <v>0.1</v>
      </c>
      <c r="E438">
        <v>5.68</v>
      </c>
      <c r="F438">
        <v>3.6</v>
      </c>
      <c r="G438" t="s">
        <v>89</v>
      </c>
      <c r="H438" t="s">
        <v>73</v>
      </c>
      <c r="I438" t="s">
        <v>50</v>
      </c>
      <c r="J438" t="s">
        <v>570</v>
      </c>
      <c r="K438" t="s">
        <v>44</v>
      </c>
      <c r="L438" t="s">
        <v>1038</v>
      </c>
      <c r="M438">
        <v>0.56000000000000005</v>
      </c>
      <c r="N438" t="s">
        <v>34</v>
      </c>
      <c r="O438" t="s">
        <v>113</v>
      </c>
      <c r="P438" t="s">
        <v>114</v>
      </c>
      <c r="Q438" t="s">
        <v>1039</v>
      </c>
      <c r="R438">
        <v>11520</v>
      </c>
      <c r="S438" s="1">
        <v>42041</v>
      </c>
      <c r="T438" s="1">
        <v>42045</v>
      </c>
      <c r="U438">
        <v>-33.2956</v>
      </c>
      <c r="V438">
        <v>21</v>
      </c>
      <c r="W438">
        <v>118.35</v>
      </c>
      <c r="X438">
        <v>87995</v>
      </c>
      <c r="Y438">
        <f>cleaneddata[[#This Row],[Unit Price]]-cleaneddata[[#This Row],[Discount]]</f>
        <v>5.58</v>
      </c>
      <c r="Z438" t="str">
        <f>_xlfn.IFS(cleaneddata[[#This Row],[Region]]="Central","Chris",cleaneddata[[#This Row],[Region]]="East","Erin",cleaneddata[[#This Row],[Region]]="South","Sam",cleaneddata[[#This Row],[Region]]="West","William")</f>
        <v>Erin</v>
      </c>
    </row>
    <row r="439" spans="1:26" x14ac:dyDescent="0.3">
      <c r="A439">
        <v>2270</v>
      </c>
      <c r="B439" t="s">
        <v>1040</v>
      </c>
      <c r="C439" t="s">
        <v>49</v>
      </c>
      <c r="D439">
        <v>0.01</v>
      </c>
      <c r="E439">
        <v>20.48</v>
      </c>
      <c r="F439">
        <v>6.32</v>
      </c>
      <c r="G439" t="s">
        <v>40</v>
      </c>
      <c r="H439" t="s">
        <v>29</v>
      </c>
      <c r="I439" t="s">
        <v>50</v>
      </c>
      <c r="J439" t="s">
        <v>97</v>
      </c>
      <c r="K439" t="s">
        <v>75</v>
      </c>
      <c r="L439" t="s">
        <v>1041</v>
      </c>
      <c r="M439">
        <v>0.57999999999999996</v>
      </c>
      <c r="N439" t="s">
        <v>34</v>
      </c>
      <c r="O439" t="s">
        <v>35</v>
      </c>
      <c r="P439" t="s">
        <v>273</v>
      </c>
      <c r="Q439" t="s">
        <v>1042</v>
      </c>
      <c r="R439">
        <v>29662</v>
      </c>
      <c r="S439" s="1">
        <v>42041</v>
      </c>
      <c r="T439" s="1">
        <v>42043</v>
      </c>
      <c r="U439">
        <v>711.24480000000005</v>
      </c>
      <c r="V439">
        <v>18</v>
      </c>
      <c r="W439">
        <v>375.03</v>
      </c>
      <c r="X439">
        <v>89572</v>
      </c>
      <c r="Y439">
        <f>cleaneddata[[#This Row],[Unit Price]]-cleaneddata[[#This Row],[Discount]]</f>
        <v>20.47</v>
      </c>
      <c r="Z439" t="str">
        <f>_xlfn.IFS(cleaneddata[[#This Row],[Region]]="Central","Chris",cleaneddata[[#This Row],[Region]]="East","Erin",cleaneddata[[#This Row],[Region]]="South","Sam",cleaneddata[[#This Row],[Region]]="West","William")</f>
        <v>Sam</v>
      </c>
    </row>
    <row r="440" spans="1:26" x14ac:dyDescent="0.3">
      <c r="A440">
        <v>2270</v>
      </c>
      <c r="B440" t="s">
        <v>1040</v>
      </c>
      <c r="C440" t="s">
        <v>49</v>
      </c>
      <c r="D440">
        <v>0.09</v>
      </c>
      <c r="E440">
        <v>1.86</v>
      </c>
      <c r="F440">
        <v>2.58</v>
      </c>
      <c r="G440" t="s">
        <v>40</v>
      </c>
      <c r="H440" t="s">
        <v>29</v>
      </c>
      <c r="I440" t="s">
        <v>50</v>
      </c>
      <c r="J440" t="s">
        <v>178</v>
      </c>
      <c r="K440" t="s">
        <v>52</v>
      </c>
      <c r="L440" t="s">
        <v>582</v>
      </c>
      <c r="M440">
        <v>0.82</v>
      </c>
      <c r="N440" t="s">
        <v>34</v>
      </c>
      <c r="O440" t="s">
        <v>35</v>
      </c>
      <c r="P440" t="s">
        <v>273</v>
      </c>
      <c r="Q440" t="s">
        <v>1042</v>
      </c>
      <c r="R440">
        <v>29662</v>
      </c>
      <c r="S440" s="1">
        <v>42041</v>
      </c>
      <c r="T440" s="1">
        <v>42046</v>
      </c>
      <c r="U440">
        <v>-1084.8469631999999</v>
      </c>
      <c r="V440">
        <v>12</v>
      </c>
      <c r="W440">
        <v>22.11</v>
      </c>
      <c r="X440">
        <v>89572</v>
      </c>
      <c r="Y440">
        <f>cleaneddata[[#This Row],[Unit Price]]-cleaneddata[[#This Row],[Discount]]</f>
        <v>1.77</v>
      </c>
      <c r="Z440" t="str">
        <f>_xlfn.IFS(cleaneddata[[#This Row],[Region]]="Central","Chris",cleaneddata[[#This Row],[Region]]="East","Erin",cleaneddata[[#This Row],[Region]]="South","Sam",cleaneddata[[#This Row],[Region]]="West","William")</f>
        <v>Sam</v>
      </c>
    </row>
    <row r="441" spans="1:26" x14ac:dyDescent="0.3">
      <c r="A441">
        <v>2270</v>
      </c>
      <c r="B441" t="s">
        <v>1040</v>
      </c>
      <c r="C441" t="s">
        <v>49</v>
      </c>
      <c r="D441">
        <v>0.08</v>
      </c>
      <c r="E441">
        <v>205.99</v>
      </c>
      <c r="F441">
        <v>2.5</v>
      </c>
      <c r="G441" t="s">
        <v>40</v>
      </c>
      <c r="H441" t="s">
        <v>29</v>
      </c>
      <c r="I441" t="s">
        <v>42</v>
      </c>
      <c r="J441" t="s">
        <v>137</v>
      </c>
      <c r="K441" t="s">
        <v>75</v>
      </c>
      <c r="L441" t="s">
        <v>840</v>
      </c>
      <c r="M441">
        <v>0.59</v>
      </c>
      <c r="N441" t="s">
        <v>34</v>
      </c>
      <c r="O441" t="s">
        <v>35</v>
      </c>
      <c r="P441" t="s">
        <v>273</v>
      </c>
      <c r="Q441" t="s">
        <v>1042</v>
      </c>
      <c r="R441">
        <v>29662</v>
      </c>
      <c r="S441" s="1">
        <v>42041</v>
      </c>
      <c r="T441" s="1">
        <v>42046</v>
      </c>
      <c r="U441">
        <v>-156.77199999999999</v>
      </c>
      <c r="V441">
        <v>17</v>
      </c>
      <c r="W441">
        <v>2875.35</v>
      </c>
      <c r="X441">
        <v>89572</v>
      </c>
      <c r="Y441">
        <f>cleaneddata[[#This Row],[Unit Price]]-cleaneddata[[#This Row],[Discount]]</f>
        <v>205.91</v>
      </c>
      <c r="Z441" t="str">
        <f>_xlfn.IFS(cleaneddata[[#This Row],[Region]]="Central","Chris",cleaneddata[[#This Row],[Region]]="East","Erin",cleaneddata[[#This Row],[Region]]="South","Sam",cleaneddata[[#This Row],[Region]]="West","William")</f>
        <v>Sam</v>
      </c>
    </row>
    <row r="442" spans="1:26" x14ac:dyDescent="0.3">
      <c r="A442">
        <v>697</v>
      </c>
      <c r="B442" t="s">
        <v>1043</v>
      </c>
      <c r="C442" t="s">
        <v>27</v>
      </c>
      <c r="D442">
        <v>0.08</v>
      </c>
      <c r="E442">
        <v>14.81</v>
      </c>
      <c r="F442">
        <v>13.32</v>
      </c>
      <c r="G442" t="s">
        <v>40</v>
      </c>
      <c r="H442" t="s">
        <v>96</v>
      </c>
      <c r="I442" t="s">
        <v>50</v>
      </c>
      <c r="J442" t="s">
        <v>97</v>
      </c>
      <c r="K442" t="s">
        <v>75</v>
      </c>
      <c r="L442" t="s">
        <v>596</v>
      </c>
      <c r="M442">
        <v>0.43</v>
      </c>
      <c r="N442" t="s">
        <v>34</v>
      </c>
      <c r="O442" t="s">
        <v>54</v>
      </c>
      <c r="P442" t="s">
        <v>55</v>
      </c>
      <c r="Q442" t="s">
        <v>1044</v>
      </c>
      <c r="R442">
        <v>46312</v>
      </c>
      <c r="S442" s="1">
        <v>42042</v>
      </c>
      <c r="T442" s="1">
        <v>42044</v>
      </c>
      <c r="U442">
        <v>-131.6172</v>
      </c>
      <c r="V442">
        <v>20</v>
      </c>
      <c r="W442">
        <v>292.18</v>
      </c>
      <c r="X442">
        <v>89849</v>
      </c>
      <c r="Y442">
        <f>cleaneddata[[#This Row],[Unit Price]]-cleaneddata[[#This Row],[Discount]]</f>
        <v>14.73</v>
      </c>
      <c r="Z442" t="str">
        <f>_xlfn.IFS(cleaneddata[[#This Row],[Region]]="Central","Chris",cleaneddata[[#This Row],[Region]]="East","Erin",cleaneddata[[#This Row],[Region]]="South","Sam",cleaneddata[[#This Row],[Region]]="West","William")</f>
        <v>Chris</v>
      </c>
    </row>
    <row r="443" spans="1:26" x14ac:dyDescent="0.3">
      <c r="A443">
        <v>698</v>
      </c>
      <c r="B443" t="s">
        <v>1045</v>
      </c>
      <c r="C443" t="s">
        <v>27</v>
      </c>
      <c r="D443">
        <v>0.08</v>
      </c>
      <c r="E443">
        <v>14.81</v>
      </c>
      <c r="F443">
        <v>13.32</v>
      </c>
      <c r="G443" t="s">
        <v>40</v>
      </c>
      <c r="H443" t="s">
        <v>96</v>
      </c>
      <c r="I443" t="s">
        <v>50</v>
      </c>
      <c r="J443" t="s">
        <v>97</v>
      </c>
      <c r="K443" t="s">
        <v>75</v>
      </c>
      <c r="L443" t="s">
        <v>596</v>
      </c>
      <c r="M443">
        <v>0.43</v>
      </c>
      <c r="N443" t="s">
        <v>34</v>
      </c>
      <c r="O443" t="s">
        <v>61</v>
      </c>
      <c r="P443" t="s">
        <v>68</v>
      </c>
      <c r="Q443" t="s">
        <v>144</v>
      </c>
      <c r="R443">
        <v>98105</v>
      </c>
      <c r="S443" s="1">
        <v>42042</v>
      </c>
      <c r="T443" s="1">
        <v>42044</v>
      </c>
      <c r="U443">
        <v>-253.11</v>
      </c>
      <c r="V443">
        <v>79</v>
      </c>
      <c r="W443">
        <v>1154.1199999999999</v>
      </c>
      <c r="X443">
        <v>53410</v>
      </c>
      <c r="Y443">
        <f>cleaneddata[[#This Row],[Unit Price]]-cleaneddata[[#This Row],[Discount]]</f>
        <v>14.73</v>
      </c>
      <c r="Z443" t="str">
        <f>_xlfn.IFS(cleaneddata[[#This Row],[Region]]="Central","Chris",cleaneddata[[#This Row],[Region]]="East","Erin",cleaneddata[[#This Row],[Region]]="South","Sam",cleaneddata[[#This Row],[Region]]="West","William")</f>
        <v>William</v>
      </c>
    </row>
    <row r="444" spans="1:26" x14ac:dyDescent="0.3">
      <c r="A444">
        <v>2626</v>
      </c>
      <c r="B444" t="s">
        <v>1046</v>
      </c>
      <c r="C444" t="s">
        <v>39</v>
      </c>
      <c r="D444">
        <v>0.1</v>
      </c>
      <c r="E444">
        <v>41.94</v>
      </c>
      <c r="F444">
        <v>2.99</v>
      </c>
      <c r="G444" t="s">
        <v>40</v>
      </c>
      <c r="H444" t="s">
        <v>41</v>
      </c>
      <c r="I444" t="s">
        <v>50</v>
      </c>
      <c r="J444" t="s">
        <v>74</v>
      </c>
      <c r="K444" t="s">
        <v>75</v>
      </c>
      <c r="L444" t="s">
        <v>1047</v>
      </c>
      <c r="M444">
        <v>0.35</v>
      </c>
      <c r="N444" t="s">
        <v>34</v>
      </c>
      <c r="O444" t="s">
        <v>61</v>
      </c>
      <c r="P444" t="s">
        <v>92</v>
      </c>
      <c r="Q444" t="s">
        <v>773</v>
      </c>
      <c r="R444">
        <v>94025</v>
      </c>
      <c r="S444" s="1">
        <v>42042</v>
      </c>
      <c r="T444" s="1">
        <v>42043</v>
      </c>
      <c r="U444">
        <v>164.08199999999999</v>
      </c>
      <c r="V444">
        <v>6</v>
      </c>
      <c r="W444">
        <v>237.8</v>
      </c>
      <c r="X444">
        <v>90927</v>
      </c>
      <c r="Y444">
        <f>cleaneddata[[#This Row],[Unit Price]]-cleaneddata[[#This Row],[Discount]]</f>
        <v>41.839999999999996</v>
      </c>
      <c r="Z444" t="str">
        <f>_xlfn.IFS(cleaneddata[[#This Row],[Region]]="Central","Chris",cleaneddata[[#This Row],[Region]]="East","Erin",cleaneddata[[#This Row],[Region]]="South","Sam",cleaneddata[[#This Row],[Region]]="West","William")</f>
        <v>William</v>
      </c>
    </row>
    <row r="445" spans="1:26" x14ac:dyDescent="0.3">
      <c r="A445">
        <v>3351</v>
      </c>
      <c r="B445" t="s">
        <v>958</v>
      </c>
      <c r="C445" t="s">
        <v>39</v>
      </c>
      <c r="D445">
        <v>0.06</v>
      </c>
      <c r="E445">
        <v>6.7</v>
      </c>
      <c r="F445">
        <v>1.56</v>
      </c>
      <c r="G445" t="s">
        <v>89</v>
      </c>
      <c r="H445" t="s">
        <v>29</v>
      </c>
      <c r="I445" t="s">
        <v>50</v>
      </c>
      <c r="J445" t="s">
        <v>51</v>
      </c>
      <c r="K445" t="s">
        <v>52</v>
      </c>
      <c r="L445" t="s">
        <v>1048</v>
      </c>
      <c r="M445">
        <v>0.52</v>
      </c>
      <c r="N445" t="s">
        <v>34</v>
      </c>
      <c r="O445" t="s">
        <v>61</v>
      </c>
      <c r="P445" t="s">
        <v>68</v>
      </c>
      <c r="Q445" t="s">
        <v>959</v>
      </c>
      <c r="R445">
        <v>99301</v>
      </c>
      <c r="S445" s="1">
        <v>42042</v>
      </c>
      <c r="T445" s="1">
        <v>42044</v>
      </c>
      <c r="U445">
        <v>40.6556</v>
      </c>
      <c r="V445">
        <v>12</v>
      </c>
      <c r="W445">
        <v>79.39</v>
      </c>
      <c r="X445">
        <v>91298</v>
      </c>
      <c r="Y445">
        <f>cleaneddata[[#This Row],[Unit Price]]-cleaneddata[[#This Row],[Discount]]</f>
        <v>6.6400000000000006</v>
      </c>
      <c r="Z445" t="str">
        <f>_xlfn.IFS(cleaneddata[[#This Row],[Region]]="Central","Chris",cleaneddata[[#This Row],[Region]]="East","Erin",cleaneddata[[#This Row],[Region]]="South","Sam",cleaneddata[[#This Row],[Region]]="West","William")</f>
        <v>William</v>
      </c>
    </row>
    <row r="446" spans="1:26" x14ac:dyDescent="0.3">
      <c r="A446">
        <v>1121</v>
      </c>
      <c r="B446" t="s">
        <v>1049</v>
      </c>
      <c r="C446" t="s">
        <v>49</v>
      </c>
      <c r="D446">
        <v>0.04</v>
      </c>
      <c r="E446">
        <v>19.98</v>
      </c>
      <c r="F446">
        <v>8.68</v>
      </c>
      <c r="G446" t="s">
        <v>40</v>
      </c>
      <c r="H446" t="s">
        <v>41</v>
      </c>
      <c r="I446" t="s">
        <v>50</v>
      </c>
      <c r="J446" t="s">
        <v>90</v>
      </c>
      <c r="K446" t="s">
        <v>75</v>
      </c>
      <c r="L446" t="s">
        <v>698</v>
      </c>
      <c r="M446">
        <v>0.37</v>
      </c>
      <c r="N446" t="s">
        <v>34</v>
      </c>
      <c r="O446" t="s">
        <v>61</v>
      </c>
      <c r="P446" t="s">
        <v>92</v>
      </c>
      <c r="Q446" t="s">
        <v>1050</v>
      </c>
      <c r="R446">
        <v>92592</v>
      </c>
      <c r="S446" s="1">
        <v>42042</v>
      </c>
      <c r="T446" s="1">
        <v>42049</v>
      </c>
      <c r="U446">
        <v>108</v>
      </c>
      <c r="V446">
        <v>8</v>
      </c>
      <c r="W446">
        <v>168.04</v>
      </c>
      <c r="X446">
        <v>86767</v>
      </c>
      <c r="Y446">
        <f>cleaneddata[[#This Row],[Unit Price]]-cleaneddata[[#This Row],[Discount]]</f>
        <v>19.940000000000001</v>
      </c>
      <c r="Z446" t="str">
        <f>_xlfn.IFS(cleaneddata[[#This Row],[Region]]="Central","Chris",cleaneddata[[#This Row],[Region]]="East","Erin",cleaneddata[[#This Row],[Region]]="South","Sam",cleaneddata[[#This Row],[Region]]="West","William")</f>
        <v>William</v>
      </c>
    </row>
    <row r="447" spans="1:26" x14ac:dyDescent="0.3">
      <c r="A447">
        <v>1121</v>
      </c>
      <c r="B447" t="s">
        <v>1049</v>
      </c>
      <c r="C447" t="s">
        <v>49</v>
      </c>
      <c r="D447">
        <v>0.08</v>
      </c>
      <c r="E447">
        <v>125.99</v>
      </c>
      <c r="F447">
        <v>7.69</v>
      </c>
      <c r="G447" t="s">
        <v>40</v>
      </c>
      <c r="H447" t="s">
        <v>41</v>
      </c>
      <c r="I447" t="s">
        <v>42</v>
      </c>
      <c r="J447" t="s">
        <v>137</v>
      </c>
      <c r="K447" t="s">
        <v>75</v>
      </c>
      <c r="L447" t="s">
        <v>1051</v>
      </c>
      <c r="M447">
        <v>0.57999999999999996</v>
      </c>
      <c r="N447" t="s">
        <v>34</v>
      </c>
      <c r="O447" t="s">
        <v>61</v>
      </c>
      <c r="P447" t="s">
        <v>92</v>
      </c>
      <c r="Q447" t="s">
        <v>1050</v>
      </c>
      <c r="R447">
        <v>92592</v>
      </c>
      <c r="S447" s="1">
        <v>42042</v>
      </c>
      <c r="T447" s="1">
        <v>42044</v>
      </c>
      <c r="U447">
        <v>377.154</v>
      </c>
      <c r="V447">
        <v>7</v>
      </c>
      <c r="W447">
        <v>703.46</v>
      </c>
      <c r="X447">
        <v>86767</v>
      </c>
      <c r="Y447">
        <f>cleaneddata[[#This Row],[Unit Price]]-cleaneddata[[#This Row],[Discount]]</f>
        <v>125.91</v>
      </c>
      <c r="Z447" t="str">
        <f>_xlfn.IFS(cleaneddata[[#This Row],[Region]]="Central","Chris",cleaneddata[[#This Row],[Region]]="East","Erin",cleaneddata[[#This Row],[Region]]="South","Sam",cleaneddata[[#This Row],[Region]]="West","William")</f>
        <v>William</v>
      </c>
    </row>
    <row r="448" spans="1:26" x14ac:dyDescent="0.3">
      <c r="A448">
        <v>1723</v>
      </c>
      <c r="B448" t="s">
        <v>890</v>
      </c>
      <c r="C448" t="s">
        <v>118</v>
      </c>
      <c r="D448">
        <v>0.05</v>
      </c>
      <c r="E448">
        <v>6.68</v>
      </c>
      <c r="F448">
        <v>5.66</v>
      </c>
      <c r="G448" t="s">
        <v>40</v>
      </c>
      <c r="H448" t="s">
        <v>96</v>
      </c>
      <c r="I448" t="s">
        <v>50</v>
      </c>
      <c r="J448" t="s">
        <v>90</v>
      </c>
      <c r="K448" t="s">
        <v>75</v>
      </c>
      <c r="L448" t="s">
        <v>1052</v>
      </c>
      <c r="M448">
        <v>0.37</v>
      </c>
      <c r="N448" t="s">
        <v>34</v>
      </c>
      <c r="O448" t="s">
        <v>61</v>
      </c>
      <c r="P448" t="s">
        <v>92</v>
      </c>
      <c r="Q448" t="s">
        <v>892</v>
      </c>
      <c r="R448">
        <v>92037</v>
      </c>
      <c r="S448" s="1">
        <v>42042</v>
      </c>
      <c r="T448" s="1">
        <v>42044</v>
      </c>
      <c r="U448">
        <v>-66.48</v>
      </c>
      <c r="V448">
        <v>46</v>
      </c>
      <c r="W448">
        <v>320.93</v>
      </c>
      <c r="X448">
        <v>44002</v>
      </c>
      <c r="Y448">
        <f>cleaneddata[[#This Row],[Unit Price]]-cleaneddata[[#This Row],[Discount]]</f>
        <v>6.63</v>
      </c>
      <c r="Z448" t="str">
        <f>_xlfn.IFS(cleaneddata[[#This Row],[Region]]="Central","Chris",cleaneddata[[#This Row],[Region]]="East","Erin",cleaneddata[[#This Row],[Region]]="South","Sam",cleaneddata[[#This Row],[Region]]="West","William")</f>
        <v>William</v>
      </c>
    </row>
    <row r="449" spans="1:26" x14ac:dyDescent="0.3">
      <c r="A449">
        <v>1723</v>
      </c>
      <c r="B449" t="s">
        <v>890</v>
      </c>
      <c r="C449" t="s">
        <v>118</v>
      </c>
      <c r="D449">
        <v>0.03</v>
      </c>
      <c r="E449">
        <v>17.7</v>
      </c>
      <c r="F449">
        <v>9.4700000000000006</v>
      </c>
      <c r="G449" t="s">
        <v>40</v>
      </c>
      <c r="H449" t="s">
        <v>96</v>
      </c>
      <c r="I449" t="s">
        <v>50</v>
      </c>
      <c r="J449" t="s">
        <v>80</v>
      </c>
      <c r="K449" t="s">
        <v>75</v>
      </c>
      <c r="L449" t="s">
        <v>1053</v>
      </c>
      <c r="M449">
        <v>0.59</v>
      </c>
      <c r="N449" t="s">
        <v>34</v>
      </c>
      <c r="O449" t="s">
        <v>61</v>
      </c>
      <c r="P449" t="s">
        <v>92</v>
      </c>
      <c r="Q449" t="s">
        <v>892</v>
      </c>
      <c r="R449">
        <v>92037</v>
      </c>
      <c r="S449" s="1">
        <v>42042</v>
      </c>
      <c r="T449" s="1">
        <v>42042</v>
      </c>
      <c r="U449">
        <v>-52.33</v>
      </c>
      <c r="V449">
        <v>14</v>
      </c>
      <c r="W449">
        <v>261.85000000000002</v>
      </c>
      <c r="X449">
        <v>44002</v>
      </c>
      <c r="Y449">
        <f>cleaneddata[[#This Row],[Unit Price]]-cleaneddata[[#This Row],[Discount]]</f>
        <v>17.669999999999998</v>
      </c>
      <c r="Z449" t="str">
        <f>_xlfn.IFS(cleaneddata[[#This Row],[Region]]="Central","Chris",cleaneddata[[#This Row],[Region]]="East","Erin",cleaneddata[[#This Row],[Region]]="South","Sam",cleaneddata[[#This Row],[Region]]="West","William")</f>
        <v>William</v>
      </c>
    </row>
    <row r="450" spans="1:26" x14ac:dyDescent="0.3">
      <c r="A450">
        <v>2813</v>
      </c>
      <c r="B450" t="s">
        <v>1054</v>
      </c>
      <c r="C450" t="s">
        <v>118</v>
      </c>
      <c r="D450">
        <v>7.0000000000000007E-2</v>
      </c>
      <c r="E450">
        <v>30.56</v>
      </c>
      <c r="F450">
        <v>2.99</v>
      </c>
      <c r="G450" t="s">
        <v>40</v>
      </c>
      <c r="H450" t="s">
        <v>96</v>
      </c>
      <c r="I450" t="s">
        <v>50</v>
      </c>
      <c r="J450" t="s">
        <v>74</v>
      </c>
      <c r="K450" t="s">
        <v>75</v>
      </c>
      <c r="L450" t="s">
        <v>1055</v>
      </c>
      <c r="M450">
        <v>0.35</v>
      </c>
      <c r="N450" t="s">
        <v>34</v>
      </c>
      <c r="O450" t="s">
        <v>35</v>
      </c>
      <c r="P450" t="s">
        <v>402</v>
      </c>
      <c r="Q450" t="s">
        <v>1056</v>
      </c>
      <c r="R450">
        <v>37311</v>
      </c>
      <c r="S450" s="1">
        <v>42042</v>
      </c>
      <c r="T450" s="1">
        <v>42042</v>
      </c>
      <c r="U450">
        <v>-95.618600000000001</v>
      </c>
      <c r="V450">
        <v>12</v>
      </c>
      <c r="W450">
        <v>364.92</v>
      </c>
      <c r="X450">
        <v>88819</v>
      </c>
      <c r="Y450">
        <f>cleaneddata[[#This Row],[Unit Price]]-cleaneddata[[#This Row],[Discount]]</f>
        <v>30.49</v>
      </c>
      <c r="Z450" t="str">
        <f>_xlfn.IFS(cleaneddata[[#This Row],[Region]]="Central","Chris",cleaneddata[[#This Row],[Region]]="East","Erin",cleaneddata[[#This Row],[Region]]="South","Sam",cleaneddata[[#This Row],[Region]]="West","William")</f>
        <v>Sam</v>
      </c>
    </row>
    <row r="451" spans="1:26" x14ac:dyDescent="0.3">
      <c r="A451">
        <v>1026</v>
      </c>
      <c r="B451" t="s">
        <v>1057</v>
      </c>
      <c r="C451" t="s">
        <v>72</v>
      </c>
      <c r="D451">
        <v>0.08</v>
      </c>
      <c r="E451">
        <v>65.989999999999995</v>
      </c>
      <c r="F451">
        <v>5.92</v>
      </c>
      <c r="G451" t="s">
        <v>40</v>
      </c>
      <c r="H451" t="s">
        <v>29</v>
      </c>
      <c r="I451" t="s">
        <v>42</v>
      </c>
      <c r="J451" t="s">
        <v>137</v>
      </c>
      <c r="K451" t="s">
        <v>75</v>
      </c>
      <c r="L451" t="s">
        <v>1058</v>
      </c>
      <c r="M451">
        <v>0.57999999999999996</v>
      </c>
      <c r="N451" t="s">
        <v>34</v>
      </c>
      <c r="O451" t="s">
        <v>113</v>
      </c>
      <c r="P451" t="s">
        <v>114</v>
      </c>
      <c r="Q451" t="s">
        <v>1059</v>
      </c>
      <c r="R451">
        <v>11722</v>
      </c>
      <c r="S451" s="1">
        <v>42042</v>
      </c>
      <c r="T451" s="1">
        <v>42042</v>
      </c>
      <c r="U451">
        <v>624.40164000000004</v>
      </c>
      <c r="V451">
        <v>22</v>
      </c>
      <c r="W451">
        <v>1137.5999999999999</v>
      </c>
      <c r="X451">
        <v>89005</v>
      </c>
      <c r="Y451">
        <f>cleaneddata[[#This Row],[Unit Price]]-cleaneddata[[#This Row],[Discount]]</f>
        <v>65.91</v>
      </c>
      <c r="Z451" t="str">
        <f>_xlfn.IFS(cleaneddata[[#This Row],[Region]]="Central","Chris",cleaneddata[[#This Row],[Region]]="East","Erin",cleaneddata[[#This Row],[Region]]="South","Sam",cleaneddata[[#This Row],[Region]]="West","William")</f>
        <v>Erin</v>
      </c>
    </row>
    <row r="452" spans="1:26" x14ac:dyDescent="0.3">
      <c r="A452">
        <v>3403</v>
      </c>
      <c r="B452" t="s">
        <v>1060</v>
      </c>
      <c r="C452" t="s">
        <v>39</v>
      </c>
      <c r="D452">
        <v>0.1</v>
      </c>
      <c r="E452">
        <v>105.98</v>
      </c>
      <c r="F452">
        <v>13.99</v>
      </c>
      <c r="G452" t="s">
        <v>89</v>
      </c>
      <c r="H452" t="s">
        <v>41</v>
      </c>
      <c r="I452" t="s">
        <v>30</v>
      </c>
      <c r="J452" t="s">
        <v>128</v>
      </c>
      <c r="K452" t="s">
        <v>146</v>
      </c>
      <c r="L452" t="s">
        <v>1061</v>
      </c>
      <c r="M452">
        <v>0.65</v>
      </c>
      <c r="N452" t="s">
        <v>34</v>
      </c>
      <c r="O452" t="s">
        <v>61</v>
      </c>
      <c r="P452" t="s">
        <v>1062</v>
      </c>
      <c r="Q452" t="s">
        <v>1063</v>
      </c>
      <c r="R452">
        <v>82001</v>
      </c>
      <c r="S452" s="1">
        <v>42043</v>
      </c>
      <c r="T452" s="1">
        <v>42046</v>
      </c>
      <c r="U452">
        <v>349.48500000000001</v>
      </c>
      <c r="V452">
        <v>5</v>
      </c>
      <c r="W452">
        <v>506.5</v>
      </c>
      <c r="X452">
        <v>87530</v>
      </c>
      <c r="Y452">
        <f>cleaneddata[[#This Row],[Unit Price]]-cleaneddata[[#This Row],[Discount]]</f>
        <v>105.88000000000001</v>
      </c>
      <c r="Z452" t="str">
        <f>_xlfn.IFS(cleaneddata[[#This Row],[Region]]="Central","Chris",cleaneddata[[#This Row],[Region]]="East","Erin",cleaneddata[[#This Row],[Region]]="South","Sam",cleaneddata[[#This Row],[Region]]="West","William")</f>
        <v>William</v>
      </c>
    </row>
    <row r="453" spans="1:26" x14ac:dyDescent="0.3">
      <c r="A453">
        <v>471</v>
      </c>
      <c r="B453" t="s">
        <v>1064</v>
      </c>
      <c r="C453" t="s">
        <v>72</v>
      </c>
      <c r="D453">
        <v>7.0000000000000007E-2</v>
      </c>
      <c r="E453">
        <v>179.99</v>
      </c>
      <c r="F453">
        <v>19.989999999999998</v>
      </c>
      <c r="G453" t="s">
        <v>89</v>
      </c>
      <c r="H453" t="s">
        <v>41</v>
      </c>
      <c r="I453" t="s">
        <v>42</v>
      </c>
      <c r="J453" t="s">
        <v>43</v>
      </c>
      <c r="K453" t="s">
        <v>75</v>
      </c>
      <c r="L453" t="s">
        <v>717</v>
      </c>
      <c r="M453">
        <v>0.48</v>
      </c>
      <c r="N453" t="s">
        <v>34</v>
      </c>
      <c r="O453" t="s">
        <v>35</v>
      </c>
      <c r="P453" t="s">
        <v>77</v>
      </c>
      <c r="Q453" t="s">
        <v>363</v>
      </c>
      <c r="R453">
        <v>30318</v>
      </c>
      <c r="S453" s="1">
        <v>42043</v>
      </c>
      <c r="T453" s="1">
        <v>42043</v>
      </c>
      <c r="U453">
        <v>-568.53510000000006</v>
      </c>
      <c r="V453">
        <v>4</v>
      </c>
      <c r="W453">
        <v>718.03</v>
      </c>
      <c r="X453">
        <v>3138</v>
      </c>
      <c r="Y453">
        <f>cleaneddata[[#This Row],[Unit Price]]-cleaneddata[[#This Row],[Discount]]</f>
        <v>179.92000000000002</v>
      </c>
      <c r="Z453" t="str">
        <f>_xlfn.IFS(cleaneddata[[#This Row],[Region]]="Central","Chris",cleaneddata[[#This Row],[Region]]="East","Erin",cleaneddata[[#This Row],[Region]]="South","Sam",cleaneddata[[#This Row],[Region]]="West","William")</f>
        <v>Sam</v>
      </c>
    </row>
    <row r="454" spans="1:26" x14ac:dyDescent="0.3">
      <c r="A454">
        <v>472</v>
      </c>
      <c r="B454" t="s">
        <v>1065</v>
      </c>
      <c r="C454" t="s">
        <v>72</v>
      </c>
      <c r="D454">
        <v>7.0000000000000007E-2</v>
      </c>
      <c r="E454">
        <v>179.99</v>
      </c>
      <c r="F454">
        <v>19.989999999999998</v>
      </c>
      <c r="G454" t="s">
        <v>89</v>
      </c>
      <c r="H454" t="s">
        <v>41</v>
      </c>
      <c r="I454" t="s">
        <v>42</v>
      </c>
      <c r="J454" t="s">
        <v>43</v>
      </c>
      <c r="K454" t="s">
        <v>75</v>
      </c>
      <c r="L454" t="s">
        <v>717</v>
      </c>
      <c r="M454">
        <v>0.48</v>
      </c>
      <c r="N454" t="s">
        <v>34</v>
      </c>
      <c r="O454" t="s">
        <v>113</v>
      </c>
      <c r="P454" t="s">
        <v>420</v>
      </c>
      <c r="Q454" t="s">
        <v>1066</v>
      </c>
      <c r="R454">
        <v>21133</v>
      </c>
      <c r="S454" s="1">
        <v>42043</v>
      </c>
      <c r="T454" s="1">
        <v>42043</v>
      </c>
      <c r="U454">
        <v>-427.47</v>
      </c>
      <c r="V454">
        <v>1</v>
      </c>
      <c r="W454">
        <v>179.51</v>
      </c>
      <c r="X454">
        <v>88023</v>
      </c>
      <c r="Y454">
        <f>cleaneddata[[#This Row],[Unit Price]]-cleaneddata[[#This Row],[Discount]]</f>
        <v>179.92000000000002</v>
      </c>
      <c r="Z454" t="str">
        <f>_xlfn.IFS(cleaneddata[[#This Row],[Region]]="Central","Chris",cleaneddata[[#This Row],[Region]]="East","Erin",cleaneddata[[#This Row],[Region]]="South","Sam",cleaneddata[[#This Row],[Region]]="West","William")</f>
        <v>Erin</v>
      </c>
    </row>
    <row r="455" spans="1:26" x14ac:dyDescent="0.3">
      <c r="A455">
        <v>2151</v>
      </c>
      <c r="B455" t="s">
        <v>236</v>
      </c>
      <c r="C455" t="s">
        <v>39</v>
      </c>
      <c r="D455">
        <v>0.08</v>
      </c>
      <c r="E455">
        <v>5.74</v>
      </c>
      <c r="F455">
        <v>5.01</v>
      </c>
      <c r="G455" t="s">
        <v>40</v>
      </c>
      <c r="H455" t="s">
        <v>96</v>
      </c>
      <c r="I455" t="s">
        <v>50</v>
      </c>
      <c r="J455" t="s">
        <v>74</v>
      </c>
      <c r="K455" t="s">
        <v>75</v>
      </c>
      <c r="L455" t="s">
        <v>1067</v>
      </c>
      <c r="M455">
        <v>0.39</v>
      </c>
      <c r="N455" t="s">
        <v>34</v>
      </c>
      <c r="O455" t="s">
        <v>54</v>
      </c>
      <c r="P455" t="s">
        <v>215</v>
      </c>
      <c r="Q455" t="s">
        <v>238</v>
      </c>
      <c r="R455">
        <v>52001</v>
      </c>
      <c r="S455" s="1">
        <v>42044</v>
      </c>
      <c r="T455" s="1">
        <v>42046</v>
      </c>
      <c r="U455">
        <v>-6.9308199999999998</v>
      </c>
      <c r="V455">
        <v>1</v>
      </c>
      <c r="W455">
        <v>7.21</v>
      </c>
      <c r="X455">
        <v>90405</v>
      </c>
      <c r="Y455">
        <f>cleaneddata[[#This Row],[Unit Price]]-cleaneddata[[#This Row],[Discount]]</f>
        <v>5.66</v>
      </c>
      <c r="Z455" t="str">
        <f>_xlfn.IFS(cleaneddata[[#This Row],[Region]]="Central","Chris",cleaneddata[[#This Row],[Region]]="East","Erin",cleaneddata[[#This Row],[Region]]="South","Sam",cleaneddata[[#This Row],[Region]]="West","William")</f>
        <v>Chris</v>
      </c>
    </row>
    <row r="456" spans="1:26" x14ac:dyDescent="0.3">
      <c r="A456">
        <v>1671</v>
      </c>
      <c r="B456" t="s">
        <v>1068</v>
      </c>
      <c r="C456" t="s">
        <v>49</v>
      </c>
      <c r="D456">
        <v>0.1</v>
      </c>
      <c r="E456">
        <v>4.13</v>
      </c>
      <c r="F456">
        <v>0.99</v>
      </c>
      <c r="G456" t="s">
        <v>40</v>
      </c>
      <c r="H456" t="s">
        <v>29</v>
      </c>
      <c r="I456" t="s">
        <v>50</v>
      </c>
      <c r="J456" t="s">
        <v>154</v>
      </c>
      <c r="K456" t="s">
        <v>75</v>
      </c>
      <c r="L456" t="s">
        <v>328</v>
      </c>
      <c r="M456">
        <v>0.39</v>
      </c>
      <c r="N456" t="s">
        <v>34</v>
      </c>
      <c r="O456" t="s">
        <v>35</v>
      </c>
      <c r="P456" t="s">
        <v>244</v>
      </c>
      <c r="Q456" t="s">
        <v>1069</v>
      </c>
      <c r="R456">
        <v>22015</v>
      </c>
      <c r="S456" s="1">
        <v>42044</v>
      </c>
      <c r="T456" s="1">
        <v>42048</v>
      </c>
      <c r="U456">
        <v>-40.53</v>
      </c>
      <c r="V456">
        <v>13</v>
      </c>
      <c r="W456">
        <v>52.16</v>
      </c>
      <c r="X456">
        <v>86724</v>
      </c>
      <c r="Y456">
        <f>cleaneddata[[#This Row],[Unit Price]]-cleaneddata[[#This Row],[Discount]]</f>
        <v>4.03</v>
      </c>
      <c r="Z456" t="str">
        <f>_xlfn.IFS(cleaneddata[[#This Row],[Region]]="Central","Chris",cleaneddata[[#This Row],[Region]]="East","Erin",cleaneddata[[#This Row],[Region]]="South","Sam",cleaneddata[[#This Row],[Region]]="West","William")</f>
        <v>Sam</v>
      </c>
    </row>
    <row r="457" spans="1:26" x14ac:dyDescent="0.3">
      <c r="A457">
        <v>1574</v>
      </c>
      <c r="B457" t="s">
        <v>1070</v>
      </c>
      <c r="C457" t="s">
        <v>118</v>
      </c>
      <c r="D457">
        <v>7.0000000000000007E-2</v>
      </c>
      <c r="E457">
        <v>20.95</v>
      </c>
      <c r="F457">
        <v>5.99</v>
      </c>
      <c r="G457" t="s">
        <v>40</v>
      </c>
      <c r="H457" t="s">
        <v>41</v>
      </c>
      <c r="I457" t="s">
        <v>42</v>
      </c>
      <c r="J457" t="s">
        <v>43</v>
      </c>
      <c r="K457" t="s">
        <v>75</v>
      </c>
      <c r="L457" t="s">
        <v>255</v>
      </c>
      <c r="M457">
        <v>0.65</v>
      </c>
      <c r="N457" t="s">
        <v>34</v>
      </c>
      <c r="O457" t="s">
        <v>35</v>
      </c>
      <c r="P457" t="s">
        <v>99</v>
      </c>
      <c r="Q457" t="s">
        <v>1071</v>
      </c>
      <c r="R457">
        <v>28314</v>
      </c>
      <c r="S457" s="1">
        <v>42044</v>
      </c>
      <c r="T457" s="1">
        <v>42045</v>
      </c>
      <c r="U457">
        <v>27.234000000000002</v>
      </c>
      <c r="V457">
        <v>19</v>
      </c>
      <c r="W457">
        <v>391.4</v>
      </c>
      <c r="X457">
        <v>86966</v>
      </c>
      <c r="Y457">
        <f>cleaneddata[[#This Row],[Unit Price]]-cleaneddata[[#This Row],[Discount]]</f>
        <v>20.88</v>
      </c>
      <c r="Z457" t="str">
        <f>_xlfn.IFS(cleaneddata[[#This Row],[Region]]="Central","Chris",cleaneddata[[#This Row],[Region]]="East","Erin",cleaneddata[[#This Row],[Region]]="South","Sam",cleaneddata[[#This Row],[Region]]="West","William")</f>
        <v>Sam</v>
      </c>
    </row>
    <row r="458" spans="1:26" x14ac:dyDescent="0.3">
      <c r="A458">
        <v>2619</v>
      </c>
      <c r="B458" t="s">
        <v>1072</v>
      </c>
      <c r="C458" t="s">
        <v>72</v>
      </c>
      <c r="D458">
        <v>0.1</v>
      </c>
      <c r="E458">
        <v>30.98</v>
      </c>
      <c r="F458">
        <v>8.99</v>
      </c>
      <c r="G458" t="s">
        <v>40</v>
      </c>
      <c r="H458" t="s">
        <v>96</v>
      </c>
      <c r="I458" t="s">
        <v>50</v>
      </c>
      <c r="J458" t="s">
        <v>51</v>
      </c>
      <c r="K458" t="s">
        <v>44</v>
      </c>
      <c r="L458" t="s">
        <v>341</v>
      </c>
      <c r="M458">
        <v>0.57999999999999996</v>
      </c>
      <c r="N458" t="s">
        <v>34</v>
      </c>
      <c r="O458" t="s">
        <v>54</v>
      </c>
      <c r="P458" t="s">
        <v>1073</v>
      </c>
      <c r="Q458" t="s">
        <v>1074</v>
      </c>
      <c r="R458">
        <v>57103</v>
      </c>
      <c r="S458" s="1">
        <v>42044</v>
      </c>
      <c r="T458" s="1">
        <v>42046</v>
      </c>
      <c r="U458">
        <v>-20.222799999999999</v>
      </c>
      <c r="V458">
        <v>4</v>
      </c>
      <c r="W458">
        <v>119.37</v>
      </c>
      <c r="X458">
        <v>88015</v>
      </c>
      <c r="Y458">
        <f>cleaneddata[[#This Row],[Unit Price]]-cleaneddata[[#This Row],[Discount]]</f>
        <v>30.88</v>
      </c>
      <c r="Z458" t="str">
        <f>_xlfn.IFS(cleaneddata[[#This Row],[Region]]="Central","Chris",cleaneddata[[#This Row],[Region]]="East","Erin",cleaneddata[[#This Row],[Region]]="South","Sam",cleaneddata[[#This Row],[Region]]="West","William")</f>
        <v>Chris</v>
      </c>
    </row>
    <row r="459" spans="1:26" x14ac:dyDescent="0.3">
      <c r="A459">
        <v>491</v>
      </c>
      <c r="B459" t="s">
        <v>1075</v>
      </c>
      <c r="C459" t="s">
        <v>27</v>
      </c>
      <c r="D459">
        <v>0.01</v>
      </c>
      <c r="E459">
        <v>4.9800000000000004</v>
      </c>
      <c r="F459">
        <v>6.07</v>
      </c>
      <c r="G459" t="s">
        <v>40</v>
      </c>
      <c r="H459" t="s">
        <v>41</v>
      </c>
      <c r="I459" t="s">
        <v>50</v>
      </c>
      <c r="J459" t="s">
        <v>90</v>
      </c>
      <c r="K459" t="s">
        <v>75</v>
      </c>
      <c r="L459" t="s">
        <v>789</v>
      </c>
      <c r="M459">
        <v>0.36</v>
      </c>
      <c r="N459" t="s">
        <v>34</v>
      </c>
      <c r="O459" t="s">
        <v>113</v>
      </c>
      <c r="P459" t="s">
        <v>114</v>
      </c>
      <c r="Q459" t="s">
        <v>115</v>
      </c>
      <c r="R459">
        <v>10154</v>
      </c>
      <c r="S459" s="1">
        <v>42045</v>
      </c>
      <c r="T459" s="1">
        <v>42046</v>
      </c>
      <c r="U459">
        <v>-69.069999999999993</v>
      </c>
      <c r="V459">
        <v>41</v>
      </c>
      <c r="W459">
        <v>217</v>
      </c>
      <c r="X459">
        <v>10464</v>
      </c>
      <c r="Y459">
        <f>cleaneddata[[#This Row],[Unit Price]]-cleaneddata[[#This Row],[Discount]]</f>
        <v>4.9700000000000006</v>
      </c>
      <c r="Z459" t="str">
        <f>_xlfn.IFS(cleaneddata[[#This Row],[Region]]="Central","Chris",cleaneddata[[#This Row],[Region]]="East","Erin",cleaneddata[[#This Row],[Region]]="South","Sam",cleaneddata[[#This Row],[Region]]="West","William")</f>
        <v>Erin</v>
      </c>
    </row>
    <row r="460" spans="1:26" x14ac:dyDescent="0.3">
      <c r="A460">
        <v>494</v>
      </c>
      <c r="B460" t="s">
        <v>1076</v>
      </c>
      <c r="C460" t="s">
        <v>27</v>
      </c>
      <c r="D460">
        <v>0.01</v>
      </c>
      <c r="E460">
        <v>4.9800000000000004</v>
      </c>
      <c r="F460">
        <v>6.07</v>
      </c>
      <c r="G460" t="s">
        <v>40</v>
      </c>
      <c r="H460" t="s">
        <v>41</v>
      </c>
      <c r="I460" t="s">
        <v>50</v>
      </c>
      <c r="J460" t="s">
        <v>90</v>
      </c>
      <c r="K460" t="s">
        <v>75</v>
      </c>
      <c r="L460" t="s">
        <v>789</v>
      </c>
      <c r="M460">
        <v>0.36</v>
      </c>
      <c r="N460" t="s">
        <v>34</v>
      </c>
      <c r="O460" t="s">
        <v>61</v>
      </c>
      <c r="P460" t="s">
        <v>68</v>
      </c>
      <c r="Q460" t="s">
        <v>144</v>
      </c>
      <c r="R460">
        <v>98115</v>
      </c>
      <c r="S460" s="1">
        <v>42045</v>
      </c>
      <c r="T460" s="1">
        <v>42046</v>
      </c>
      <c r="U460">
        <v>-35.916400000000003</v>
      </c>
      <c r="V460">
        <v>10</v>
      </c>
      <c r="W460">
        <v>52.93</v>
      </c>
      <c r="X460">
        <v>88907</v>
      </c>
      <c r="Y460">
        <f>cleaneddata[[#This Row],[Unit Price]]-cleaneddata[[#This Row],[Discount]]</f>
        <v>4.9700000000000006</v>
      </c>
      <c r="Z460" t="str">
        <f>_xlfn.IFS(cleaneddata[[#This Row],[Region]]="Central","Chris",cleaneddata[[#This Row],[Region]]="East","Erin",cleaneddata[[#This Row],[Region]]="South","Sam",cleaneddata[[#This Row],[Region]]="West","William")</f>
        <v>William</v>
      </c>
    </row>
    <row r="461" spans="1:26" x14ac:dyDescent="0.3">
      <c r="A461">
        <v>1267</v>
      </c>
      <c r="B461" t="s">
        <v>1077</v>
      </c>
      <c r="C461" t="s">
        <v>27</v>
      </c>
      <c r="D461">
        <v>0.01</v>
      </c>
      <c r="E461">
        <v>13.99</v>
      </c>
      <c r="F461">
        <v>7.51</v>
      </c>
      <c r="G461" t="s">
        <v>40</v>
      </c>
      <c r="H461" t="s">
        <v>96</v>
      </c>
      <c r="I461" t="s">
        <v>42</v>
      </c>
      <c r="J461" t="s">
        <v>58</v>
      </c>
      <c r="K461" t="s">
        <v>146</v>
      </c>
      <c r="L461" t="s">
        <v>1078</v>
      </c>
      <c r="M461">
        <v>0.39</v>
      </c>
      <c r="N461" t="s">
        <v>34</v>
      </c>
      <c r="O461" t="s">
        <v>35</v>
      </c>
      <c r="P461" t="s">
        <v>125</v>
      </c>
      <c r="Q461" t="s">
        <v>1079</v>
      </c>
      <c r="R461">
        <v>33433</v>
      </c>
      <c r="S461" s="1">
        <v>42045</v>
      </c>
      <c r="T461" s="1">
        <v>42046</v>
      </c>
      <c r="U461">
        <v>533.74199999999996</v>
      </c>
      <c r="V461">
        <v>2</v>
      </c>
      <c r="W461">
        <v>29.85</v>
      </c>
      <c r="X461">
        <v>89514</v>
      </c>
      <c r="Y461">
        <f>cleaneddata[[#This Row],[Unit Price]]-cleaneddata[[#This Row],[Discount]]</f>
        <v>13.98</v>
      </c>
      <c r="Z461" t="str">
        <f>_xlfn.IFS(cleaneddata[[#This Row],[Region]]="Central","Chris",cleaneddata[[#This Row],[Region]]="East","Erin",cleaneddata[[#This Row],[Region]]="South","Sam",cleaneddata[[#This Row],[Region]]="West","William")</f>
        <v>Sam</v>
      </c>
    </row>
    <row r="462" spans="1:26" x14ac:dyDescent="0.3">
      <c r="A462">
        <v>1361</v>
      </c>
      <c r="B462" t="s">
        <v>781</v>
      </c>
      <c r="C462" t="s">
        <v>27</v>
      </c>
      <c r="D462">
        <v>0.01</v>
      </c>
      <c r="E462">
        <v>6.48</v>
      </c>
      <c r="F462">
        <v>6.22</v>
      </c>
      <c r="G462" t="s">
        <v>89</v>
      </c>
      <c r="H462" t="s">
        <v>41</v>
      </c>
      <c r="I462" t="s">
        <v>50</v>
      </c>
      <c r="J462" t="s">
        <v>90</v>
      </c>
      <c r="K462" t="s">
        <v>75</v>
      </c>
      <c r="L462" t="s">
        <v>1080</v>
      </c>
      <c r="M462">
        <v>0.37</v>
      </c>
      <c r="N462" t="s">
        <v>34</v>
      </c>
      <c r="O462" t="s">
        <v>54</v>
      </c>
      <c r="P462" t="s">
        <v>291</v>
      </c>
      <c r="Q462" t="s">
        <v>782</v>
      </c>
      <c r="R462">
        <v>48101</v>
      </c>
      <c r="S462" s="1">
        <v>42045</v>
      </c>
      <c r="T462" s="1">
        <v>42046</v>
      </c>
      <c r="U462">
        <v>-15.6312</v>
      </c>
      <c r="V462">
        <v>9</v>
      </c>
      <c r="W462">
        <v>69.459999999999994</v>
      </c>
      <c r="X462">
        <v>89596</v>
      </c>
      <c r="Y462">
        <f>cleaneddata[[#This Row],[Unit Price]]-cleaneddata[[#This Row],[Discount]]</f>
        <v>6.4700000000000006</v>
      </c>
      <c r="Z462" t="str">
        <f>_xlfn.IFS(cleaneddata[[#This Row],[Region]]="Central","Chris",cleaneddata[[#This Row],[Region]]="East","Erin",cleaneddata[[#This Row],[Region]]="South","Sam",cleaneddata[[#This Row],[Region]]="West","William")</f>
        <v>Chris</v>
      </c>
    </row>
    <row r="463" spans="1:26" x14ac:dyDescent="0.3">
      <c r="A463">
        <v>1361</v>
      </c>
      <c r="B463" t="s">
        <v>781</v>
      </c>
      <c r="C463" t="s">
        <v>27</v>
      </c>
      <c r="D463">
        <v>0.03</v>
      </c>
      <c r="E463">
        <v>85.99</v>
      </c>
      <c r="F463">
        <v>3.3</v>
      </c>
      <c r="G463" t="s">
        <v>40</v>
      </c>
      <c r="H463" t="s">
        <v>41</v>
      </c>
      <c r="I463" t="s">
        <v>42</v>
      </c>
      <c r="J463" t="s">
        <v>137</v>
      </c>
      <c r="K463" t="s">
        <v>44</v>
      </c>
      <c r="L463" t="s">
        <v>516</v>
      </c>
      <c r="M463">
        <v>0.37</v>
      </c>
      <c r="N463" t="s">
        <v>34</v>
      </c>
      <c r="O463" t="s">
        <v>54</v>
      </c>
      <c r="P463" t="s">
        <v>291</v>
      </c>
      <c r="Q463" t="s">
        <v>782</v>
      </c>
      <c r="R463">
        <v>48101</v>
      </c>
      <c r="S463" s="1">
        <v>42045</v>
      </c>
      <c r="T463" s="1">
        <v>42047</v>
      </c>
      <c r="U463">
        <v>790.54679999999996</v>
      </c>
      <c r="V463">
        <v>16</v>
      </c>
      <c r="W463">
        <v>1145.72</v>
      </c>
      <c r="X463">
        <v>89596</v>
      </c>
      <c r="Y463">
        <f>cleaneddata[[#This Row],[Unit Price]]-cleaneddata[[#This Row],[Discount]]</f>
        <v>85.96</v>
      </c>
      <c r="Z463" t="str">
        <f>_xlfn.IFS(cleaneddata[[#This Row],[Region]]="Central","Chris",cleaneddata[[#This Row],[Region]]="East","Erin",cleaneddata[[#This Row],[Region]]="South","Sam",cleaneddata[[#This Row],[Region]]="West","William")</f>
        <v>Chris</v>
      </c>
    </row>
    <row r="464" spans="1:26" x14ac:dyDescent="0.3">
      <c r="A464">
        <v>2204</v>
      </c>
      <c r="B464" t="s">
        <v>964</v>
      </c>
      <c r="C464" t="s">
        <v>27</v>
      </c>
      <c r="D464">
        <v>0.04</v>
      </c>
      <c r="E464">
        <v>296.18</v>
      </c>
      <c r="F464">
        <v>154.12</v>
      </c>
      <c r="G464" t="s">
        <v>28</v>
      </c>
      <c r="H464" t="s">
        <v>41</v>
      </c>
      <c r="I464" t="s">
        <v>30</v>
      </c>
      <c r="J464" t="s">
        <v>31</v>
      </c>
      <c r="K464" t="s">
        <v>32</v>
      </c>
      <c r="L464" t="s">
        <v>1081</v>
      </c>
      <c r="M464">
        <v>0.76</v>
      </c>
      <c r="N464" t="s">
        <v>34</v>
      </c>
      <c r="O464" t="s">
        <v>54</v>
      </c>
      <c r="P464" t="s">
        <v>86</v>
      </c>
      <c r="Q464" t="s">
        <v>965</v>
      </c>
      <c r="R464">
        <v>55337</v>
      </c>
      <c r="S464" s="1">
        <v>42045</v>
      </c>
      <c r="T464" s="1">
        <v>42046</v>
      </c>
      <c r="U464">
        <v>-87.998040000000003</v>
      </c>
      <c r="V464">
        <v>20</v>
      </c>
      <c r="W464">
        <v>5768.12</v>
      </c>
      <c r="X464">
        <v>86053</v>
      </c>
      <c r="Y464">
        <f>cleaneddata[[#This Row],[Unit Price]]-cleaneddata[[#This Row],[Discount]]</f>
        <v>296.14</v>
      </c>
      <c r="Z464" t="str">
        <f>_xlfn.IFS(cleaneddata[[#This Row],[Region]]="Central","Chris",cleaneddata[[#This Row],[Region]]="East","Erin",cleaneddata[[#This Row],[Region]]="South","Sam",cleaneddata[[#This Row],[Region]]="West","William")</f>
        <v>Chris</v>
      </c>
    </row>
    <row r="465" spans="1:26" x14ac:dyDescent="0.3">
      <c r="A465">
        <v>1526</v>
      </c>
      <c r="B465" t="s">
        <v>1082</v>
      </c>
      <c r="C465" t="s">
        <v>39</v>
      </c>
      <c r="D465">
        <v>0.04</v>
      </c>
      <c r="E465">
        <v>11.34</v>
      </c>
      <c r="F465">
        <v>5.01</v>
      </c>
      <c r="G465" t="s">
        <v>40</v>
      </c>
      <c r="H465" t="s">
        <v>73</v>
      </c>
      <c r="I465" t="s">
        <v>50</v>
      </c>
      <c r="J465" t="s">
        <v>90</v>
      </c>
      <c r="K465" t="s">
        <v>75</v>
      </c>
      <c r="L465" t="s">
        <v>417</v>
      </c>
      <c r="M465">
        <v>0.36</v>
      </c>
      <c r="N465" t="s">
        <v>34</v>
      </c>
      <c r="O465" t="s">
        <v>35</v>
      </c>
      <c r="P465" t="s">
        <v>166</v>
      </c>
      <c r="Q465" t="s">
        <v>1083</v>
      </c>
      <c r="R465">
        <v>35211</v>
      </c>
      <c r="S465" s="1">
        <v>42045</v>
      </c>
      <c r="T465" s="1">
        <v>42046</v>
      </c>
      <c r="U465">
        <v>-189.22399999999999</v>
      </c>
      <c r="V465">
        <v>10</v>
      </c>
      <c r="W465">
        <v>115.53</v>
      </c>
      <c r="X465">
        <v>86812</v>
      </c>
      <c r="Y465">
        <f>cleaneddata[[#This Row],[Unit Price]]-cleaneddata[[#This Row],[Discount]]</f>
        <v>11.3</v>
      </c>
      <c r="Z465" t="str">
        <f>_xlfn.IFS(cleaneddata[[#This Row],[Region]]="Central","Chris",cleaneddata[[#This Row],[Region]]="East","Erin",cleaneddata[[#This Row],[Region]]="South","Sam",cleaneddata[[#This Row],[Region]]="West","William")</f>
        <v>Sam</v>
      </c>
    </row>
    <row r="466" spans="1:26" x14ac:dyDescent="0.3">
      <c r="A466">
        <v>1338</v>
      </c>
      <c r="B466" t="s">
        <v>1084</v>
      </c>
      <c r="C466" t="s">
        <v>49</v>
      </c>
      <c r="D466">
        <v>0.02</v>
      </c>
      <c r="E466">
        <v>55.99</v>
      </c>
      <c r="F466">
        <v>3.3</v>
      </c>
      <c r="G466" t="s">
        <v>40</v>
      </c>
      <c r="H466" t="s">
        <v>73</v>
      </c>
      <c r="I466" t="s">
        <v>42</v>
      </c>
      <c r="J466" t="s">
        <v>137</v>
      </c>
      <c r="K466" t="s">
        <v>44</v>
      </c>
      <c r="L466" t="s">
        <v>1085</v>
      </c>
      <c r="M466">
        <v>0.59</v>
      </c>
      <c r="N466" t="s">
        <v>34</v>
      </c>
      <c r="O466" t="s">
        <v>54</v>
      </c>
      <c r="P466" t="s">
        <v>105</v>
      </c>
      <c r="Q466" t="s">
        <v>535</v>
      </c>
      <c r="R466">
        <v>60623</v>
      </c>
      <c r="S466" s="1">
        <v>42045</v>
      </c>
      <c r="T466" s="1">
        <v>42045</v>
      </c>
      <c r="U466">
        <v>525.20039999999995</v>
      </c>
      <c r="V466">
        <v>16</v>
      </c>
      <c r="W466">
        <v>761.16</v>
      </c>
      <c r="X466">
        <v>91244</v>
      </c>
      <c r="Y466">
        <f>cleaneddata[[#This Row],[Unit Price]]-cleaneddata[[#This Row],[Discount]]</f>
        <v>55.97</v>
      </c>
      <c r="Z466" t="str">
        <f>_xlfn.IFS(cleaneddata[[#This Row],[Region]]="Central","Chris",cleaneddata[[#This Row],[Region]]="East","Erin",cleaneddata[[#This Row],[Region]]="South","Sam",cleaneddata[[#This Row],[Region]]="West","William")</f>
        <v>Chris</v>
      </c>
    </row>
    <row r="467" spans="1:26" x14ac:dyDescent="0.3">
      <c r="A467">
        <v>1340</v>
      </c>
      <c r="B467" t="s">
        <v>1086</v>
      </c>
      <c r="C467" t="s">
        <v>49</v>
      </c>
      <c r="D467">
        <v>0</v>
      </c>
      <c r="E467">
        <v>22.38</v>
      </c>
      <c r="F467">
        <v>15.1</v>
      </c>
      <c r="G467" t="s">
        <v>89</v>
      </c>
      <c r="H467" t="s">
        <v>73</v>
      </c>
      <c r="I467" t="s">
        <v>50</v>
      </c>
      <c r="J467" t="s">
        <v>74</v>
      </c>
      <c r="K467" t="s">
        <v>75</v>
      </c>
      <c r="L467" t="s">
        <v>1087</v>
      </c>
      <c r="M467">
        <v>0.38</v>
      </c>
      <c r="N467" t="s">
        <v>34</v>
      </c>
      <c r="O467" t="s">
        <v>113</v>
      </c>
      <c r="P467" t="s">
        <v>114</v>
      </c>
      <c r="Q467" t="s">
        <v>115</v>
      </c>
      <c r="R467">
        <v>10170</v>
      </c>
      <c r="S467" s="1">
        <v>42045</v>
      </c>
      <c r="T467" s="1">
        <v>42052</v>
      </c>
      <c r="U467">
        <v>-52.646999999999998</v>
      </c>
      <c r="V467">
        <v>29</v>
      </c>
      <c r="W467">
        <v>682.68</v>
      </c>
      <c r="X467">
        <v>21636</v>
      </c>
      <c r="Y467">
        <f>cleaneddata[[#This Row],[Unit Price]]-cleaneddata[[#This Row],[Discount]]</f>
        <v>22.38</v>
      </c>
      <c r="Z467" t="str">
        <f>_xlfn.IFS(cleaneddata[[#This Row],[Region]]="Central","Chris",cleaneddata[[#This Row],[Region]]="East","Erin",cleaneddata[[#This Row],[Region]]="South","Sam",cleaneddata[[#This Row],[Region]]="West","William")</f>
        <v>Erin</v>
      </c>
    </row>
    <row r="468" spans="1:26" x14ac:dyDescent="0.3">
      <c r="A468">
        <v>1340</v>
      </c>
      <c r="B468" t="s">
        <v>1086</v>
      </c>
      <c r="C468" t="s">
        <v>49</v>
      </c>
      <c r="D468">
        <v>7.0000000000000007E-2</v>
      </c>
      <c r="E468">
        <v>5.98</v>
      </c>
      <c r="F468">
        <v>4.6900000000000004</v>
      </c>
      <c r="G468" t="s">
        <v>40</v>
      </c>
      <c r="H468" t="s">
        <v>73</v>
      </c>
      <c r="I468" t="s">
        <v>50</v>
      </c>
      <c r="J468" t="s">
        <v>80</v>
      </c>
      <c r="K468" t="s">
        <v>75</v>
      </c>
      <c r="L468" t="s">
        <v>231</v>
      </c>
      <c r="M468">
        <v>0.68</v>
      </c>
      <c r="N468" t="s">
        <v>34</v>
      </c>
      <c r="O468" t="s">
        <v>113</v>
      </c>
      <c r="P468" t="s">
        <v>114</v>
      </c>
      <c r="Q468" t="s">
        <v>115</v>
      </c>
      <c r="R468">
        <v>10170</v>
      </c>
      <c r="S468" s="1">
        <v>42045</v>
      </c>
      <c r="T468" s="1">
        <v>42050</v>
      </c>
      <c r="U468">
        <v>-24.44</v>
      </c>
      <c r="V468">
        <v>11</v>
      </c>
      <c r="W468">
        <v>73.44</v>
      </c>
      <c r="X468">
        <v>21636</v>
      </c>
      <c r="Y468">
        <f>cleaneddata[[#This Row],[Unit Price]]-cleaneddata[[#This Row],[Discount]]</f>
        <v>5.91</v>
      </c>
      <c r="Z468" t="str">
        <f>_xlfn.IFS(cleaneddata[[#This Row],[Region]]="Central","Chris",cleaneddata[[#This Row],[Region]]="East","Erin",cleaneddata[[#This Row],[Region]]="South","Sam",cleaneddata[[#This Row],[Region]]="West","William")</f>
        <v>Erin</v>
      </c>
    </row>
    <row r="469" spans="1:26" x14ac:dyDescent="0.3">
      <c r="A469">
        <v>1340</v>
      </c>
      <c r="B469" t="s">
        <v>1086</v>
      </c>
      <c r="C469" t="s">
        <v>49</v>
      </c>
      <c r="D469">
        <v>0.02</v>
      </c>
      <c r="E469">
        <v>55.99</v>
      </c>
      <c r="F469">
        <v>3.3</v>
      </c>
      <c r="G469" t="s">
        <v>40</v>
      </c>
      <c r="H469" t="s">
        <v>73</v>
      </c>
      <c r="I469" t="s">
        <v>42</v>
      </c>
      <c r="J469" t="s">
        <v>137</v>
      </c>
      <c r="K469" t="s">
        <v>44</v>
      </c>
      <c r="L469" t="s">
        <v>1085</v>
      </c>
      <c r="M469">
        <v>0.59</v>
      </c>
      <c r="N469" t="s">
        <v>34</v>
      </c>
      <c r="O469" t="s">
        <v>113</v>
      </c>
      <c r="P469" t="s">
        <v>114</v>
      </c>
      <c r="Q469" t="s">
        <v>115</v>
      </c>
      <c r="R469">
        <v>10170</v>
      </c>
      <c r="S469" s="1">
        <v>42045</v>
      </c>
      <c r="T469" s="1">
        <v>42045</v>
      </c>
      <c r="U469">
        <v>366.50700000000001</v>
      </c>
      <c r="V469">
        <v>63</v>
      </c>
      <c r="W469">
        <v>2997.07</v>
      </c>
      <c r="X469">
        <v>21636</v>
      </c>
      <c r="Y469">
        <f>cleaneddata[[#This Row],[Unit Price]]-cleaneddata[[#This Row],[Discount]]</f>
        <v>55.97</v>
      </c>
      <c r="Z469" t="str">
        <f>_xlfn.IFS(cleaneddata[[#This Row],[Region]]="Central","Chris",cleaneddata[[#This Row],[Region]]="East","Erin",cleaneddata[[#This Row],[Region]]="South","Sam",cleaneddata[[#This Row],[Region]]="West","William")</f>
        <v>Erin</v>
      </c>
    </row>
    <row r="470" spans="1:26" x14ac:dyDescent="0.3">
      <c r="A470">
        <v>1341</v>
      </c>
      <c r="B470" t="s">
        <v>1088</v>
      </c>
      <c r="C470" t="s">
        <v>49</v>
      </c>
      <c r="D470">
        <v>7.0000000000000007E-2</v>
      </c>
      <c r="E470">
        <v>5.98</v>
      </c>
      <c r="F470">
        <v>4.6900000000000004</v>
      </c>
      <c r="G470" t="s">
        <v>40</v>
      </c>
      <c r="H470" t="s">
        <v>73</v>
      </c>
      <c r="I470" t="s">
        <v>50</v>
      </c>
      <c r="J470" t="s">
        <v>80</v>
      </c>
      <c r="K470" t="s">
        <v>75</v>
      </c>
      <c r="L470" t="s">
        <v>231</v>
      </c>
      <c r="M470">
        <v>0.68</v>
      </c>
      <c r="N470" t="s">
        <v>34</v>
      </c>
      <c r="O470" t="s">
        <v>113</v>
      </c>
      <c r="P470" t="s">
        <v>322</v>
      </c>
      <c r="Q470" t="s">
        <v>1089</v>
      </c>
      <c r="R470">
        <v>17201</v>
      </c>
      <c r="S470" s="1">
        <v>42045</v>
      </c>
      <c r="T470" s="1">
        <v>42050</v>
      </c>
      <c r="U470">
        <v>-12.7088</v>
      </c>
      <c r="V470">
        <v>3</v>
      </c>
      <c r="W470">
        <v>20.03</v>
      </c>
      <c r="X470">
        <v>91244</v>
      </c>
      <c r="Y470">
        <f>cleaneddata[[#This Row],[Unit Price]]-cleaneddata[[#This Row],[Discount]]</f>
        <v>5.91</v>
      </c>
      <c r="Z470" t="str">
        <f>_xlfn.IFS(cleaneddata[[#This Row],[Region]]="Central","Chris",cleaneddata[[#This Row],[Region]]="East","Erin",cleaneddata[[#This Row],[Region]]="South","Sam",cleaneddata[[#This Row],[Region]]="West","William")</f>
        <v>Erin</v>
      </c>
    </row>
    <row r="471" spans="1:26" x14ac:dyDescent="0.3">
      <c r="A471">
        <v>3004</v>
      </c>
      <c r="B471" t="s">
        <v>1090</v>
      </c>
      <c r="C471" t="s">
        <v>49</v>
      </c>
      <c r="D471">
        <v>0.08</v>
      </c>
      <c r="E471">
        <v>6.48</v>
      </c>
      <c r="F471">
        <v>6.81</v>
      </c>
      <c r="G471" t="s">
        <v>40</v>
      </c>
      <c r="H471" t="s">
        <v>96</v>
      </c>
      <c r="I471" t="s">
        <v>50</v>
      </c>
      <c r="J471" t="s">
        <v>90</v>
      </c>
      <c r="K471" t="s">
        <v>75</v>
      </c>
      <c r="L471" t="s">
        <v>1091</v>
      </c>
      <c r="M471">
        <v>0.36</v>
      </c>
      <c r="N471" t="s">
        <v>34</v>
      </c>
      <c r="O471" t="s">
        <v>61</v>
      </c>
      <c r="P471" t="s">
        <v>92</v>
      </c>
      <c r="Q471" t="s">
        <v>102</v>
      </c>
      <c r="R471">
        <v>90049</v>
      </c>
      <c r="S471" s="1">
        <v>42045</v>
      </c>
      <c r="T471" s="1">
        <v>42050</v>
      </c>
      <c r="U471">
        <v>-94.59</v>
      </c>
      <c r="V471">
        <v>58</v>
      </c>
      <c r="W471">
        <v>382.33</v>
      </c>
      <c r="X471">
        <v>54949</v>
      </c>
      <c r="Y471">
        <f>cleaneddata[[#This Row],[Unit Price]]-cleaneddata[[#This Row],[Discount]]</f>
        <v>6.4</v>
      </c>
      <c r="Z471" t="str">
        <f>_xlfn.IFS(cleaneddata[[#This Row],[Region]]="Central","Chris",cleaneddata[[#This Row],[Region]]="East","Erin",cleaneddata[[#This Row],[Region]]="South","Sam",cleaneddata[[#This Row],[Region]]="West","William")</f>
        <v>William</v>
      </c>
    </row>
    <row r="472" spans="1:26" x14ac:dyDescent="0.3">
      <c r="A472">
        <v>3004</v>
      </c>
      <c r="B472" t="s">
        <v>1090</v>
      </c>
      <c r="C472" t="s">
        <v>49</v>
      </c>
      <c r="D472">
        <v>0.09</v>
      </c>
      <c r="E472">
        <v>20.98</v>
      </c>
      <c r="F472">
        <v>53.03</v>
      </c>
      <c r="G472" t="s">
        <v>28</v>
      </c>
      <c r="H472" t="s">
        <v>96</v>
      </c>
      <c r="I472" t="s">
        <v>50</v>
      </c>
      <c r="J472" t="s">
        <v>80</v>
      </c>
      <c r="K472" t="s">
        <v>59</v>
      </c>
      <c r="L472" t="s">
        <v>1092</v>
      </c>
      <c r="M472">
        <v>0.78</v>
      </c>
      <c r="N472" t="s">
        <v>34</v>
      </c>
      <c r="O472" t="s">
        <v>61</v>
      </c>
      <c r="P472" t="s">
        <v>92</v>
      </c>
      <c r="Q472" t="s">
        <v>102</v>
      </c>
      <c r="R472">
        <v>90049</v>
      </c>
      <c r="S472" s="1">
        <v>42045</v>
      </c>
      <c r="T472" s="1">
        <v>42052</v>
      </c>
      <c r="U472">
        <v>-293.74</v>
      </c>
      <c r="V472">
        <v>13</v>
      </c>
      <c r="W472">
        <v>356.61</v>
      </c>
      <c r="X472">
        <v>54949</v>
      </c>
      <c r="Y472">
        <f>cleaneddata[[#This Row],[Unit Price]]-cleaneddata[[#This Row],[Discount]]</f>
        <v>20.89</v>
      </c>
      <c r="Z472" t="str">
        <f>_xlfn.IFS(cleaneddata[[#This Row],[Region]]="Central","Chris",cleaneddata[[#This Row],[Region]]="East","Erin",cleaneddata[[#This Row],[Region]]="South","Sam",cleaneddata[[#This Row],[Region]]="West","William")</f>
        <v>William</v>
      </c>
    </row>
    <row r="473" spans="1:26" x14ac:dyDescent="0.3">
      <c r="A473">
        <v>3006</v>
      </c>
      <c r="B473" t="s">
        <v>1093</v>
      </c>
      <c r="C473" t="s">
        <v>49</v>
      </c>
      <c r="D473">
        <v>0.08</v>
      </c>
      <c r="E473">
        <v>6.48</v>
      </c>
      <c r="F473">
        <v>6.81</v>
      </c>
      <c r="G473" t="s">
        <v>40</v>
      </c>
      <c r="H473" t="s">
        <v>96</v>
      </c>
      <c r="I473" t="s">
        <v>50</v>
      </c>
      <c r="J473" t="s">
        <v>90</v>
      </c>
      <c r="K473" t="s">
        <v>75</v>
      </c>
      <c r="L473" t="s">
        <v>1091</v>
      </c>
      <c r="M473">
        <v>0.36</v>
      </c>
      <c r="N473" t="s">
        <v>34</v>
      </c>
      <c r="O473" t="s">
        <v>61</v>
      </c>
      <c r="P473" t="s">
        <v>492</v>
      </c>
      <c r="Q473" t="s">
        <v>1094</v>
      </c>
      <c r="R473">
        <v>83402</v>
      </c>
      <c r="S473" s="1">
        <v>42045</v>
      </c>
      <c r="T473" s="1">
        <v>42050</v>
      </c>
      <c r="U473">
        <v>-49.186799999999998</v>
      </c>
      <c r="V473">
        <v>14</v>
      </c>
      <c r="W473">
        <v>92.29</v>
      </c>
      <c r="X473">
        <v>91388</v>
      </c>
      <c r="Y473">
        <f>cleaneddata[[#This Row],[Unit Price]]-cleaneddata[[#This Row],[Discount]]</f>
        <v>6.4</v>
      </c>
      <c r="Z473" t="str">
        <f>_xlfn.IFS(cleaneddata[[#This Row],[Region]]="Central","Chris",cleaneddata[[#This Row],[Region]]="East","Erin",cleaneddata[[#This Row],[Region]]="South","Sam",cleaneddata[[#This Row],[Region]]="West","William")</f>
        <v>William</v>
      </c>
    </row>
    <row r="474" spans="1:26" x14ac:dyDescent="0.3">
      <c r="A474">
        <v>3006</v>
      </c>
      <c r="B474" t="s">
        <v>1093</v>
      </c>
      <c r="C474" t="s">
        <v>49</v>
      </c>
      <c r="D474">
        <v>0.09</v>
      </c>
      <c r="E474">
        <v>20.98</v>
      </c>
      <c r="F474">
        <v>53.03</v>
      </c>
      <c r="G474" t="s">
        <v>28</v>
      </c>
      <c r="H474" t="s">
        <v>96</v>
      </c>
      <c r="I474" t="s">
        <v>50</v>
      </c>
      <c r="J474" t="s">
        <v>80</v>
      </c>
      <c r="K474" t="s">
        <v>59</v>
      </c>
      <c r="L474" t="s">
        <v>1092</v>
      </c>
      <c r="M474">
        <v>0.78</v>
      </c>
      <c r="N474" t="s">
        <v>34</v>
      </c>
      <c r="O474" t="s">
        <v>61</v>
      </c>
      <c r="P474" t="s">
        <v>492</v>
      </c>
      <c r="Q474" t="s">
        <v>1094</v>
      </c>
      <c r="R474">
        <v>83402</v>
      </c>
      <c r="S474" s="1">
        <v>42045</v>
      </c>
      <c r="T474" s="1">
        <v>42052</v>
      </c>
      <c r="U474">
        <v>-152.7448</v>
      </c>
      <c r="V474">
        <v>3</v>
      </c>
      <c r="W474">
        <v>82.29</v>
      </c>
      <c r="X474">
        <v>91388</v>
      </c>
      <c r="Y474">
        <f>cleaneddata[[#This Row],[Unit Price]]-cleaneddata[[#This Row],[Discount]]</f>
        <v>20.89</v>
      </c>
      <c r="Z474" t="str">
        <f>_xlfn.IFS(cleaneddata[[#This Row],[Region]]="Central","Chris",cleaneddata[[#This Row],[Region]]="East","Erin",cleaneddata[[#This Row],[Region]]="South","Sam",cleaneddata[[#This Row],[Region]]="West","William")</f>
        <v>William</v>
      </c>
    </row>
    <row r="475" spans="1:26" x14ac:dyDescent="0.3">
      <c r="A475">
        <v>1132</v>
      </c>
      <c r="B475" t="s">
        <v>1095</v>
      </c>
      <c r="C475" t="s">
        <v>118</v>
      </c>
      <c r="D475">
        <v>0.06</v>
      </c>
      <c r="E475">
        <v>6.37</v>
      </c>
      <c r="F475">
        <v>5.19</v>
      </c>
      <c r="G475" t="s">
        <v>40</v>
      </c>
      <c r="H475" t="s">
        <v>96</v>
      </c>
      <c r="I475" t="s">
        <v>50</v>
      </c>
      <c r="J475" t="s">
        <v>74</v>
      </c>
      <c r="K475" t="s">
        <v>75</v>
      </c>
      <c r="L475" t="s">
        <v>909</v>
      </c>
      <c r="M475">
        <v>0.38</v>
      </c>
      <c r="N475" t="s">
        <v>34</v>
      </c>
      <c r="O475" t="s">
        <v>54</v>
      </c>
      <c r="P475" t="s">
        <v>189</v>
      </c>
      <c r="Q475" t="s">
        <v>1096</v>
      </c>
      <c r="R475">
        <v>76039</v>
      </c>
      <c r="S475" s="1">
        <v>42045</v>
      </c>
      <c r="T475" s="1">
        <v>42046</v>
      </c>
      <c r="U475">
        <v>-48.219499999999996</v>
      </c>
      <c r="V475">
        <v>6</v>
      </c>
      <c r="W475">
        <v>37.700000000000003</v>
      </c>
      <c r="X475">
        <v>88101</v>
      </c>
      <c r="Y475">
        <f>cleaneddata[[#This Row],[Unit Price]]-cleaneddata[[#This Row],[Discount]]</f>
        <v>6.3100000000000005</v>
      </c>
      <c r="Z475" t="str">
        <f>_xlfn.IFS(cleaneddata[[#This Row],[Region]]="Central","Chris",cleaneddata[[#This Row],[Region]]="East","Erin",cleaneddata[[#This Row],[Region]]="South","Sam",cleaneddata[[#This Row],[Region]]="West","William")</f>
        <v>Chris</v>
      </c>
    </row>
    <row r="476" spans="1:26" x14ac:dyDescent="0.3">
      <c r="A476">
        <v>2145</v>
      </c>
      <c r="B476" t="s">
        <v>1097</v>
      </c>
      <c r="C476" t="s">
        <v>118</v>
      </c>
      <c r="D476">
        <v>0</v>
      </c>
      <c r="E476">
        <v>20.28</v>
      </c>
      <c r="F476">
        <v>14.39</v>
      </c>
      <c r="G476" t="s">
        <v>40</v>
      </c>
      <c r="H476" t="s">
        <v>96</v>
      </c>
      <c r="I476" t="s">
        <v>30</v>
      </c>
      <c r="J476" t="s">
        <v>128</v>
      </c>
      <c r="K476" t="s">
        <v>75</v>
      </c>
      <c r="L476" t="s">
        <v>712</v>
      </c>
      <c r="M476">
        <v>0.47</v>
      </c>
      <c r="N476" t="s">
        <v>34</v>
      </c>
      <c r="O476" t="s">
        <v>35</v>
      </c>
      <c r="P476" t="s">
        <v>125</v>
      </c>
      <c r="Q476" t="s">
        <v>1098</v>
      </c>
      <c r="R476">
        <v>33311</v>
      </c>
      <c r="S476" s="1">
        <v>42045</v>
      </c>
      <c r="T476" s="1">
        <v>42047</v>
      </c>
      <c r="U476">
        <v>15.678000000000001</v>
      </c>
      <c r="V476">
        <v>11</v>
      </c>
      <c r="W476">
        <v>237.83</v>
      </c>
      <c r="X476">
        <v>87072</v>
      </c>
      <c r="Y476">
        <f>cleaneddata[[#This Row],[Unit Price]]-cleaneddata[[#This Row],[Discount]]</f>
        <v>20.28</v>
      </c>
      <c r="Z476" t="str">
        <f>_xlfn.IFS(cleaneddata[[#This Row],[Region]]="Central","Chris",cleaneddata[[#This Row],[Region]]="East","Erin",cleaneddata[[#This Row],[Region]]="South","Sam",cleaneddata[[#This Row],[Region]]="West","William")</f>
        <v>Sam</v>
      </c>
    </row>
    <row r="477" spans="1:26" x14ac:dyDescent="0.3">
      <c r="A477">
        <v>1633</v>
      </c>
      <c r="B477" t="s">
        <v>1099</v>
      </c>
      <c r="C477" t="s">
        <v>72</v>
      </c>
      <c r="D477">
        <v>0.03</v>
      </c>
      <c r="E477">
        <v>5.98</v>
      </c>
      <c r="F477">
        <v>3.85</v>
      </c>
      <c r="G477" t="s">
        <v>40</v>
      </c>
      <c r="H477" t="s">
        <v>73</v>
      </c>
      <c r="I477" t="s">
        <v>42</v>
      </c>
      <c r="J477" t="s">
        <v>43</v>
      </c>
      <c r="K477" t="s">
        <v>44</v>
      </c>
      <c r="L477" t="s">
        <v>1100</v>
      </c>
      <c r="M477">
        <v>0.68</v>
      </c>
      <c r="N477" t="s">
        <v>34</v>
      </c>
      <c r="O477" t="s">
        <v>35</v>
      </c>
      <c r="P477" t="s">
        <v>36</v>
      </c>
      <c r="Q477" t="s">
        <v>1101</v>
      </c>
      <c r="R477">
        <v>38637</v>
      </c>
      <c r="S477" s="1">
        <v>42045</v>
      </c>
      <c r="T477" s="1">
        <v>42047</v>
      </c>
      <c r="U477">
        <v>-76.106800000000007</v>
      </c>
      <c r="V477">
        <v>6</v>
      </c>
      <c r="W477">
        <v>38.54</v>
      </c>
      <c r="X477">
        <v>90531</v>
      </c>
      <c r="Y477">
        <f>cleaneddata[[#This Row],[Unit Price]]-cleaneddata[[#This Row],[Discount]]</f>
        <v>5.95</v>
      </c>
      <c r="Z477" t="str">
        <f>_xlfn.IFS(cleaneddata[[#This Row],[Region]]="Central","Chris",cleaneddata[[#This Row],[Region]]="East","Erin",cleaneddata[[#This Row],[Region]]="South","Sam",cleaneddata[[#This Row],[Region]]="West","William")</f>
        <v>Sam</v>
      </c>
    </row>
    <row r="478" spans="1:26" x14ac:dyDescent="0.3">
      <c r="A478">
        <v>2302</v>
      </c>
      <c r="B478" t="s">
        <v>153</v>
      </c>
      <c r="C478" t="s">
        <v>27</v>
      </c>
      <c r="D478">
        <v>7.0000000000000007E-2</v>
      </c>
      <c r="E478">
        <v>270.98</v>
      </c>
      <c r="F478">
        <v>50</v>
      </c>
      <c r="G478" t="s">
        <v>28</v>
      </c>
      <c r="H478" t="s">
        <v>96</v>
      </c>
      <c r="I478" t="s">
        <v>30</v>
      </c>
      <c r="J478" t="s">
        <v>111</v>
      </c>
      <c r="K478" t="s">
        <v>59</v>
      </c>
      <c r="L478" t="s">
        <v>1102</v>
      </c>
      <c r="M478">
        <v>0.77</v>
      </c>
      <c r="N478" t="s">
        <v>34</v>
      </c>
      <c r="O478" t="s">
        <v>35</v>
      </c>
      <c r="P478" t="s">
        <v>125</v>
      </c>
      <c r="Q478" t="s">
        <v>156</v>
      </c>
      <c r="R478">
        <v>32404</v>
      </c>
      <c r="S478" s="1">
        <v>42046</v>
      </c>
      <c r="T478" s="1">
        <v>42048</v>
      </c>
      <c r="U478">
        <v>27.725999999999999</v>
      </c>
      <c r="V478">
        <v>9</v>
      </c>
      <c r="W478">
        <v>2439.37</v>
      </c>
      <c r="X478">
        <v>87695</v>
      </c>
      <c r="Y478">
        <f>cleaneddata[[#This Row],[Unit Price]]-cleaneddata[[#This Row],[Discount]]</f>
        <v>270.91000000000003</v>
      </c>
      <c r="Z478" t="str">
        <f>_xlfn.IFS(cleaneddata[[#This Row],[Region]]="Central","Chris",cleaneddata[[#This Row],[Region]]="East","Erin",cleaneddata[[#This Row],[Region]]="South","Sam",cleaneddata[[#This Row],[Region]]="West","William")</f>
        <v>Sam</v>
      </c>
    </row>
    <row r="479" spans="1:26" x14ac:dyDescent="0.3">
      <c r="A479">
        <v>2303</v>
      </c>
      <c r="B479" t="s">
        <v>158</v>
      </c>
      <c r="C479" t="s">
        <v>27</v>
      </c>
      <c r="D479">
        <v>7.0000000000000007E-2</v>
      </c>
      <c r="E479">
        <v>270.98</v>
      </c>
      <c r="F479">
        <v>50</v>
      </c>
      <c r="G479" t="s">
        <v>28</v>
      </c>
      <c r="H479" t="s">
        <v>96</v>
      </c>
      <c r="I479" t="s">
        <v>30</v>
      </c>
      <c r="J479" t="s">
        <v>111</v>
      </c>
      <c r="K479" t="s">
        <v>59</v>
      </c>
      <c r="L479" t="s">
        <v>1102</v>
      </c>
      <c r="M479">
        <v>0.77</v>
      </c>
      <c r="N479" t="s">
        <v>34</v>
      </c>
      <c r="O479" t="s">
        <v>113</v>
      </c>
      <c r="P479" t="s">
        <v>114</v>
      </c>
      <c r="Q479" t="s">
        <v>115</v>
      </c>
      <c r="R479">
        <v>10011</v>
      </c>
      <c r="S479" s="1">
        <v>42046</v>
      </c>
      <c r="T479" s="1">
        <v>42048</v>
      </c>
      <c r="U479">
        <v>-96.05</v>
      </c>
      <c r="V479">
        <v>36</v>
      </c>
      <c r="W479">
        <v>9757.48</v>
      </c>
      <c r="X479">
        <v>47493</v>
      </c>
      <c r="Y479">
        <f>cleaneddata[[#This Row],[Unit Price]]-cleaneddata[[#This Row],[Discount]]</f>
        <v>270.91000000000003</v>
      </c>
      <c r="Z479" t="str">
        <f>_xlfn.IFS(cleaneddata[[#This Row],[Region]]="Central","Chris",cleaneddata[[#This Row],[Region]]="East","Erin",cleaneddata[[#This Row],[Region]]="South","Sam",cleaneddata[[#This Row],[Region]]="West","William")</f>
        <v>Erin</v>
      </c>
    </row>
    <row r="480" spans="1:26" x14ac:dyDescent="0.3">
      <c r="A480">
        <v>1354</v>
      </c>
      <c r="B480" t="s">
        <v>1103</v>
      </c>
      <c r="C480" t="s">
        <v>39</v>
      </c>
      <c r="D480">
        <v>0.1</v>
      </c>
      <c r="E480">
        <v>4.13</v>
      </c>
      <c r="F480">
        <v>0.99</v>
      </c>
      <c r="G480" t="s">
        <v>40</v>
      </c>
      <c r="H480" t="s">
        <v>41</v>
      </c>
      <c r="I480" t="s">
        <v>50</v>
      </c>
      <c r="J480" t="s">
        <v>154</v>
      </c>
      <c r="K480" t="s">
        <v>75</v>
      </c>
      <c r="L480" t="s">
        <v>328</v>
      </c>
      <c r="M480">
        <v>0.39</v>
      </c>
      <c r="N480" t="s">
        <v>34</v>
      </c>
      <c r="O480" t="s">
        <v>54</v>
      </c>
      <c r="P480" t="s">
        <v>189</v>
      </c>
      <c r="Q480" t="s">
        <v>1104</v>
      </c>
      <c r="R480">
        <v>76086</v>
      </c>
      <c r="S480" s="1">
        <v>42046</v>
      </c>
      <c r="T480" s="1">
        <v>42046</v>
      </c>
      <c r="U480">
        <v>-1.0711999999999999</v>
      </c>
      <c r="V480">
        <v>2</v>
      </c>
      <c r="W480">
        <v>8.3000000000000007</v>
      </c>
      <c r="X480">
        <v>91209</v>
      </c>
      <c r="Y480">
        <f>cleaneddata[[#This Row],[Unit Price]]-cleaneddata[[#This Row],[Discount]]</f>
        <v>4.03</v>
      </c>
      <c r="Z480" t="str">
        <f>_xlfn.IFS(cleaneddata[[#This Row],[Region]]="Central","Chris",cleaneddata[[#This Row],[Region]]="East","Erin",cleaneddata[[#This Row],[Region]]="South","Sam",cleaneddata[[#This Row],[Region]]="West","William")</f>
        <v>Chris</v>
      </c>
    </row>
    <row r="481" spans="1:26" x14ac:dyDescent="0.3">
      <c r="A481">
        <v>1354</v>
      </c>
      <c r="B481" t="s">
        <v>1103</v>
      </c>
      <c r="C481" t="s">
        <v>39</v>
      </c>
      <c r="D481">
        <v>0.04</v>
      </c>
      <c r="E481">
        <v>4.9800000000000004</v>
      </c>
      <c r="F481">
        <v>0.49</v>
      </c>
      <c r="G481" t="s">
        <v>40</v>
      </c>
      <c r="H481" t="s">
        <v>41</v>
      </c>
      <c r="I481" t="s">
        <v>50</v>
      </c>
      <c r="J481" t="s">
        <v>154</v>
      </c>
      <c r="K481" t="s">
        <v>75</v>
      </c>
      <c r="L481" t="s">
        <v>1105</v>
      </c>
      <c r="M481">
        <v>0.39</v>
      </c>
      <c r="N481" t="s">
        <v>34</v>
      </c>
      <c r="O481" t="s">
        <v>54</v>
      </c>
      <c r="P481" t="s">
        <v>189</v>
      </c>
      <c r="Q481" t="s">
        <v>1104</v>
      </c>
      <c r="R481">
        <v>76086</v>
      </c>
      <c r="S481" s="1">
        <v>42046</v>
      </c>
      <c r="T481" s="1">
        <v>42048</v>
      </c>
      <c r="U481">
        <v>4.4104000000000001</v>
      </c>
      <c r="V481">
        <v>2</v>
      </c>
      <c r="W481">
        <v>10.039999999999999</v>
      </c>
      <c r="X481">
        <v>91209</v>
      </c>
      <c r="Y481">
        <f>cleaneddata[[#This Row],[Unit Price]]-cleaneddata[[#This Row],[Discount]]</f>
        <v>4.9400000000000004</v>
      </c>
      <c r="Z481" t="str">
        <f>_xlfn.IFS(cleaneddata[[#This Row],[Region]]="Central","Chris",cleaneddata[[#This Row],[Region]]="East","Erin",cleaneddata[[#This Row],[Region]]="South","Sam",cleaneddata[[#This Row],[Region]]="West","William")</f>
        <v>Chris</v>
      </c>
    </row>
    <row r="482" spans="1:26" x14ac:dyDescent="0.3">
      <c r="A482">
        <v>2072</v>
      </c>
      <c r="B482" t="s">
        <v>922</v>
      </c>
      <c r="C482" t="s">
        <v>39</v>
      </c>
      <c r="D482">
        <v>0.09</v>
      </c>
      <c r="E482">
        <v>260.98</v>
      </c>
      <c r="F482">
        <v>41.91</v>
      </c>
      <c r="G482" t="s">
        <v>28</v>
      </c>
      <c r="H482" t="s">
        <v>96</v>
      </c>
      <c r="I482" t="s">
        <v>30</v>
      </c>
      <c r="J482" t="s">
        <v>119</v>
      </c>
      <c r="K482" t="s">
        <v>32</v>
      </c>
      <c r="L482" t="s">
        <v>437</v>
      </c>
      <c r="M482">
        <v>0.59</v>
      </c>
      <c r="N482" t="s">
        <v>34</v>
      </c>
      <c r="O482" t="s">
        <v>54</v>
      </c>
      <c r="P482" t="s">
        <v>291</v>
      </c>
      <c r="Q482" t="s">
        <v>924</v>
      </c>
      <c r="R482">
        <v>48505</v>
      </c>
      <c r="S482" s="1">
        <v>42046</v>
      </c>
      <c r="T482" s="1">
        <v>42048</v>
      </c>
      <c r="U482">
        <v>1307.2692</v>
      </c>
      <c r="V482">
        <v>14</v>
      </c>
      <c r="W482">
        <v>3377.06</v>
      </c>
      <c r="X482">
        <v>88556</v>
      </c>
      <c r="Y482">
        <f>cleaneddata[[#This Row],[Unit Price]]-cleaneddata[[#This Row],[Discount]]</f>
        <v>260.89000000000004</v>
      </c>
      <c r="Z482" t="str">
        <f>_xlfn.IFS(cleaneddata[[#This Row],[Region]]="Central","Chris",cleaneddata[[#This Row],[Region]]="East","Erin",cleaneddata[[#This Row],[Region]]="South","Sam",cleaneddata[[#This Row],[Region]]="West","William")</f>
        <v>Chris</v>
      </c>
    </row>
    <row r="483" spans="1:26" x14ac:dyDescent="0.3">
      <c r="A483">
        <v>2072</v>
      </c>
      <c r="B483" t="s">
        <v>922</v>
      </c>
      <c r="C483" t="s">
        <v>39</v>
      </c>
      <c r="D483">
        <v>0.01</v>
      </c>
      <c r="E483">
        <v>10.52</v>
      </c>
      <c r="F483">
        <v>7.94</v>
      </c>
      <c r="G483" t="s">
        <v>40</v>
      </c>
      <c r="H483" t="s">
        <v>96</v>
      </c>
      <c r="I483" t="s">
        <v>30</v>
      </c>
      <c r="J483" t="s">
        <v>128</v>
      </c>
      <c r="K483" t="s">
        <v>44</v>
      </c>
      <c r="L483" t="s">
        <v>1106</v>
      </c>
      <c r="M483">
        <v>0.52</v>
      </c>
      <c r="N483" t="s">
        <v>34</v>
      </c>
      <c r="O483" t="s">
        <v>54</v>
      </c>
      <c r="P483" t="s">
        <v>291</v>
      </c>
      <c r="Q483" t="s">
        <v>924</v>
      </c>
      <c r="R483">
        <v>48505</v>
      </c>
      <c r="S483" s="1">
        <v>42046</v>
      </c>
      <c r="T483" s="1">
        <v>42048</v>
      </c>
      <c r="U483">
        <v>-15.8184</v>
      </c>
      <c r="V483">
        <v>11</v>
      </c>
      <c r="W483">
        <v>123.93</v>
      </c>
      <c r="X483">
        <v>88556</v>
      </c>
      <c r="Y483">
        <f>cleaneddata[[#This Row],[Unit Price]]-cleaneddata[[#This Row],[Discount]]</f>
        <v>10.51</v>
      </c>
      <c r="Z483" t="str">
        <f>_xlfn.IFS(cleaneddata[[#This Row],[Region]]="Central","Chris",cleaneddata[[#This Row],[Region]]="East","Erin",cleaneddata[[#This Row],[Region]]="South","Sam",cleaneddata[[#This Row],[Region]]="West","William")</f>
        <v>Chris</v>
      </c>
    </row>
    <row r="484" spans="1:26" x14ac:dyDescent="0.3">
      <c r="A484">
        <v>2072</v>
      </c>
      <c r="B484" t="s">
        <v>922</v>
      </c>
      <c r="C484" t="s">
        <v>39</v>
      </c>
      <c r="D484">
        <v>0.02</v>
      </c>
      <c r="E484">
        <v>5.98</v>
      </c>
      <c r="F484">
        <v>7.5</v>
      </c>
      <c r="G484" t="s">
        <v>89</v>
      </c>
      <c r="H484" t="s">
        <v>96</v>
      </c>
      <c r="I484" t="s">
        <v>50</v>
      </c>
      <c r="J484" t="s">
        <v>90</v>
      </c>
      <c r="K484" t="s">
        <v>75</v>
      </c>
      <c r="L484" t="s">
        <v>1107</v>
      </c>
      <c r="M484">
        <v>0.4</v>
      </c>
      <c r="N484" t="s">
        <v>34</v>
      </c>
      <c r="O484" t="s">
        <v>54</v>
      </c>
      <c r="P484" t="s">
        <v>291</v>
      </c>
      <c r="Q484" t="s">
        <v>924</v>
      </c>
      <c r="R484">
        <v>48505</v>
      </c>
      <c r="S484" s="1">
        <v>42046</v>
      </c>
      <c r="T484" s="1">
        <v>42048</v>
      </c>
      <c r="U484">
        <v>-55.8324</v>
      </c>
      <c r="V484">
        <v>14</v>
      </c>
      <c r="W484">
        <v>93.96</v>
      </c>
      <c r="X484">
        <v>88556</v>
      </c>
      <c r="Y484">
        <f>cleaneddata[[#This Row],[Unit Price]]-cleaneddata[[#This Row],[Discount]]</f>
        <v>5.9600000000000009</v>
      </c>
      <c r="Z484" t="str">
        <f>_xlfn.IFS(cleaneddata[[#This Row],[Region]]="Central","Chris",cleaneddata[[#This Row],[Region]]="East","Erin",cleaneddata[[#This Row],[Region]]="South","Sam",cleaneddata[[#This Row],[Region]]="West","William")</f>
        <v>Chris</v>
      </c>
    </row>
    <row r="485" spans="1:26" x14ac:dyDescent="0.3">
      <c r="A485">
        <v>2489</v>
      </c>
      <c r="B485" t="s">
        <v>453</v>
      </c>
      <c r="C485" t="s">
        <v>39</v>
      </c>
      <c r="D485">
        <v>0.01</v>
      </c>
      <c r="E485">
        <v>2036.48</v>
      </c>
      <c r="F485">
        <v>14.7</v>
      </c>
      <c r="G485" t="s">
        <v>28</v>
      </c>
      <c r="H485" t="s">
        <v>41</v>
      </c>
      <c r="I485" t="s">
        <v>42</v>
      </c>
      <c r="J485" t="s">
        <v>58</v>
      </c>
      <c r="K485" t="s">
        <v>59</v>
      </c>
      <c r="L485" t="s">
        <v>60</v>
      </c>
      <c r="M485">
        <v>0.55000000000000004</v>
      </c>
      <c r="N485" t="s">
        <v>34</v>
      </c>
      <c r="O485" t="s">
        <v>61</v>
      </c>
      <c r="P485" t="s">
        <v>92</v>
      </c>
      <c r="Q485" t="s">
        <v>455</v>
      </c>
      <c r="R485">
        <v>94521</v>
      </c>
      <c r="S485" s="1">
        <v>42046</v>
      </c>
      <c r="T485" s="1">
        <v>42048</v>
      </c>
      <c r="U485">
        <v>-1596.7457999999999</v>
      </c>
      <c r="V485">
        <v>2</v>
      </c>
      <c r="W485">
        <v>3786.84</v>
      </c>
      <c r="X485">
        <v>86883</v>
      </c>
      <c r="Y485">
        <f>cleaneddata[[#This Row],[Unit Price]]-cleaneddata[[#This Row],[Discount]]</f>
        <v>2036.47</v>
      </c>
      <c r="Z485" t="str">
        <f>_xlfn.IFS(cleaneddata[[#This Row],[Region]]="Central","Chris",cleaneddata[[#This Row],[Region]]="East","Erin",cleaneddata[[#This Row],[Region]]="South","Sam",cleaneddata[[#This Row],[Region]]="West","William")</f>
        <v>William</v>
      </c>
    </row>
    <row r="486" spans="1:26" x14ac:dyDescent="0.3">
      <c r="A486">
        <v>2778</v>
      </c>
      <c r="B486" t="s">
        <v>1108</v>
      </c>
      <c r="C486" t="s">
        <v>39</v>
      </c>
      <c r="D486">
        <v>0.05</v>
      </c>
      <c r="E486">
        <v>205.99</v>
      </c>
      <c r="F486">
        <v>8.99</v>
      </c>
      <c r="G486" t="s">
        <v>89</v>
      </c>
      <c r="H486" t="s">
        <v>41</v>
      </c>
      <c r="I486" t="s">
        <v>42</v>
      </c>
      <c r="J486" t="s">
        <v>137</v>
      </c>
      <c r="K486" t="s">
        <v>75</v>
      </c>
      <c r="L486" t="s">
        <v>1109</v>
      </c>
      <c r="M486">
        <v>0.57999999999999996</v>
      </c>
      <c r="N486" t="s">
        <v>34</v>
      </c>
      <c r="O486" t="s">
        <v>35</v>
      </c>
      <c r="P486" t="s">
        <v>99</v>
      </c>
      <c r="Q486" t="s">
        <v>1110</v>
      </c>
      <c r="R486">
        <v>28403</v>
      </c>
      <c r="S486" s="1">
        <v>42046</v>
      </c>
      <c r="T486" s="1">
        <v>42047</v>
      </c>
      <c r="U486">
        <v>111.05249999999999</v>
      </c>
      <c r="V486">
        <v>12</v>
      </c>
      <c r="W486">
        <v>2118.9899999999998</v>
      </c>
      <c r="X486">
        <v>87160</v>
      </c>
      <c r="Y486">
        <f>cleaneddata[[#This Row],[Unit Price]]-cleaneddata[[#This Row],[Discount]]</f>
        <v>205.94</v>
      </c>
      <c r="Z486" t="str">
        <f>_xlfn.IFS(cleaneddata[[#This Row],[Region]]="Central","Chris",cleaneddata[[#This Row],[Region]]="East","Erin",cleaneddata[[#This Row],[Region]]="South","Sam",cleaneddata[[#This Row],[Region]]="West","William")</f>
        <v>Sam</v>
      </c>
    </row>
    <row r="487" spans="1:26" x14ac:dyDescent="0.3">
      <c r="A487">
        <v>2778</v>
      </c>
      <c r="B487" t="s">
        <v>1108</v>
      </c>
      <c r="C487" t="s">
        <v>39</v>
      </c>
      <c r="D487">
        <v>0.08</v>
      </c>
      <c r="E487">
        <v>205.99</v>
      </c>
      <c r="F487">
        <v>8.99</v>
      </c>
      <c r="G487" t="s">
        <v>40</v>
      </c>
      <c r="H487" t="s">
        <v>41</v>
      </c>
      <c r="I487" t="s">
        <v>42</v>
      </c>
      <c r="J487" t="s">
        <v>137</v>
      </c>
      <c r="K487" t="s">
        <v>75</v>
      </c>
      <c r="L487" t="s">
        <v>665</v>
      </c>
      <c r="M487">
        <v>0.56000000000000005</v>
      </c>
      <c r="N487" t="s">
        <v>34</v>
      </c>
      <c r="O487" t="s">
        <v>35</v>
      </c>
      <c r="P487" t="s">
        <v>99</v>
      </c>
      <c r="Q487" t="s">
        <v>1110</v>
      </c>
      <c r="R487">
        <v>28403</v>
      </c>
      <c r="S487" s="1">
        <v>42046</v>
      </c>
      <c r="T487" s="1">
        <v>42047</v>
      </c>
      <c r="U487">
        <v>-1963.752</v>
      </c>
      <c r="V487">
        <v>5</v>
      </c>
      <c r="W487">
        <v>837.64</v>
      </c>
      <c r="X487">
        <v>87160</v>
      </c>
      <c r="Y487">
        <f>cleaneddata[[#This Row],[Unit Price]]-cleaneddata[[#This Row],[Discount]]</f>
        <v>205.91</v>
      </c>
      <c r="Z487" t="str">
        <f>_xlfn.IFS(cleaneddata[[#This Row],[Region]]="Central","Chris",cleaneddata[[#This Row],[Region]]="East","Erin",cleaneddata[[#This Row],[Region]]="South","Sam",cleaneddata[[#This Row],[Region]]="West","William")</f>
        <v>Sam</v>
      </c>
    </row>
    <row r="488" spans="1:26" x14ac:dyDescent="0.3">
      <c r="A488">
        <v>1815</v>
      </c>
      <c r="B488" t="s">
        <v>1111</v>
      </c>
      <c r="C488" t="s">
        <v>118</v>
      </c>
      <c r="D488">
        <v>0.06</v>
      </c>
      <c r="E488">
        <v>90.97</v>
      </c>
      <c r="F488">
        <v>14</v>
      </c>
      <c r="G488" t="s">
        <v>28</v>
      </c>
      <c r="H488" t="s">
        <v>73</v>
      </c>
      <c r="I488" t="s">
        <v>42</v>
      </c>
      <c r="J488" t="s">
        <v>58</v>
      </c>
      <c r="K488" t="s">
        <v>59</v>
      </c>
      <c r="L488" t="s">
        <v>1112</v>
      </c>
      <c r="M488">
        <v>0.36</v>
      </c>
      <c r="N488" t="s">
        <v>34</v>
      </c>
      <c r="O488" t="s">
        <v>35</v>
      </c>
      <c r="P488" t="s">
        <v>36</v>
      </c>
      <c r="Q488" t="s">
        <v>1113</v>
      </c>
      <c r="R488">
        <v>39208</v>
      </c>
      <c r="S488" s="1">
        <v>42046</v>
      </c>
      <c r="T488" s="1">
        <v>42047</v>
      </c>
      <c r="U488">
        <v>47.334000000000003</v>
      </c>
      <c r="V488">
        <v>14</v>
      </c>
      <c r="W488">
        <v>1263.3499999999999</v>
      </c>
      <c r="X488">
        <v>90525</v>
      </c>
      <c r="Y488">
        <f>cleaneddata[[#This Row],[Unit Price]]-cleaneddata[[#This Row],[Discount]]</f>
        <v>90.91</v>
      </c>
      <c r="Z488" t="str">
        <f>_xlfn.IFS(cleaneddata[[#This Row],[Region]]="Central","Chris",cleaneddata[[#This Row],[Region]]="East","Erin",cleaneddata[[#This Row],[Region]]="South","Sam",cleaneddata[[#This Row],[Region]]="West","William")</f>
        <v>Sam</v>
      </c>
    </row>
    <row r="489" spans="1:26" x14ac:dyDescent="0.3">
      <c r="A489">
        <v>757</v>
      </c>
      <c r="B489" t="s">
        <v>1114</v>
      </c>
      <c r="C489" t="s">
        <v>72</v>
      </c>
      <c r="D489">
        <v>0.03</v>
      </c>
      <c r="E489">
        <v>37.94</v>
      </c>
      <c r="F489">
        <v>5.08</v>
      </c>
      <c r="G489" t="s">
        <v>40</v>
      </c>
      <c r="H489" t="s">
        <v>73</v>
      </c>
      <c r="I489" t="s">
        <v>50</v>
      </c>
      <c r="J489" t="s">
        <v>90</v>
      </c>
      <c r="K489" t="s">
        <v>52</v>
      </c>
      <c r="L489" t="s">
        <v>1115</v>
      </c>
      <c r="M489">
        <v>0.38</v>
      </c>
      <c r="N489" t="s">
        <v>34</v>
      </c>
      <c r="O489" t="s">
        <v>61</v>
      </c>
      <c r="P489" t="s">
        <v>141</v>
      </c>
      <c r="Q489" t="s">
        <v>1116</v>
      </c>
      <c r="R489">
        <v>97062</v>
      </c>
      <c r="S489" s="1">
        <v>42046</v>
      </c>
      <c r="T489" s="1">
        <v>42048</v>
      </c>
      <c r="U489">
        <v>-7.5244</v>
      </c>
      <c r="V489">
        <v>1</v>
      </c>
      <c r="W489">
        <v>39.97</v>
      </c>
      <c r="X489">
        <v>90258</v>
      </c>
      <c r="Y489">
        <f>cleaneddata[[#This Row],[Unit Price]]-cleaneddata[[#This Row],[Discount]]</f>
        <v>37.909999999999997</v>
      </c>
      <c r="Z489" t="str">
        <f>_xlfn.IFS(cleaneddata[[#This Row],[Region]]="Central","Chris",cleaneddata[[#This Row],[Region]]="East","Erin",cleaneddata[[#This Row],[Region]]="South","Sam",cleaneddata[[#This Row],[Region]]="West","William")</f>
        <v>William</v>
      </c>
    </row>
    <row r="490" spans="1:26" x14ac:dyDescent="0.3">
      <c r="A490">
        <v>16</v>
      </c>
      <c r="B490" t="s">
        <v>1117</v>
      </c>
      <c r="C490" t="s">
        <v>39</v>
      </c>
      <c r="D490">
        <v>0.04</v>
      </c>
      <c r="E490">
        <v>2.98</v>
      </c>
      <c r="F490">
        <v>1.58</v>
      </c>
      <c r="G490" t="s">
        <v>40</v>
      </c>
      <c r="H490" t="s">
        <v>29</v>
      </c>
      <c r="I490" t="s">
        <v>50</v>
      </c>
      <c r="J490" t="s">
        <v>178</v>
      </c>
      <c r="K490" t="s">
        <v>52</v>
      </c>
      <c r="L490" t="s">
        <v>1118</v>
      </c>
      <c r="M490">
        <v>0.39</v>
      </c>
      <c r="N490" t="s">
        <v>34</v>
      </c>
      <c r="O490" t="s">
        <v>113</v>
      </c>
      <c r="P490" t="s">
        <v>114</v>
      </c>
      <c r="Q490" t="s">
        <v>1119</v>
      </c>
      <c r="R490">
        <v>13210</v>
      </c>
      <c r="S490" s="1">
        <v>42047</v>
      </c>
      <c r="T490" s="1">
        <v>42050</v>
      </c>
      <c r="U490">
        <v>2.63</v>
      </c>
      <c r="V490">
        <v>6</v>
      </c>
      <c r="W490">
        <v>18.8</v>
      </c>
      <c r="X490">
        <v>86836</v>
      </c>
      <c r="Y490">
        <f>cleaneddata[[#This Row],[Unit Price]]-cleaneddata[[#This Row],[Discount]]</f>
        <v>2.94</v>
      </c>
      <c r="Z490" t="str">
        <f>_xlfn.IFS(cleaneddata[[#This Row],[Region]]="Central","Chris",cleaneddata[[#This Row],[Region]]="East","Erin",cleaneddata[[#This Row],[Region]]="South","Sam",cleaneddata[[#This Row],[Region]]="West","William")</f>
        <v>Erin</v>
      </c>
    </row>
    <row r="491" spans="1:26" x14ac:dyDescent="0.3">
      <c r="A491">
        <v>16</v>
      </c>
      <c r="B491" t="s">
        <v>1117</v>
      </c>
      <c r="C491" t="s">
        <v>39</v>
      </c>
      <c r="D491">
        <v>0.05</v>
      </c>
      <c r="E491">
        <v>115.99</v>
      </c>
      <c r="F491">
        <v>2.5</v>
      </c>
      <c r="G491" t="s">
        <v>40</v>
      </c>
      <c r="H491" t="s">
        <v>29</v>
      </c>
      <c r="I491" t="s">
        <v>42</v>
      </c>
      <c r="J491" t="s">
        <v>137</v>
      </c>
      <c r="K491" t="s">
        <v>75</v>
      </c>
      <c r="L491" t="s">
        <v>1120</v>
      </c>
      <c r="M491">
        <v>0.55000000000000004</v>
      </c>
      <c r="N491" t="s">
        <v>34</v>
      </c>
      <c r="O491" t="s">
        <v>113</v>
      </c>
      <c r="P491" t="s">
        <v>114</v>
      </c>
      <c r="Q491" t="s">
        <v>1119</v>
      </c>
      <c r="R491">
        <v>13210</v>
      </c>
      <c r="S491" s="1">
        <v>42047</v>
      </c>
      <c r="T491" s="1">
        <v>42049</v>
      </c>
      <c r="U491">
        <v>652.73310000000004</v>
      </c>
      <c r="V491">
        <v>10</v>
      </c>
      <c r="W491">
        <v>945.99</v>
      </c>
      <c r="X491">
        <v>86836</v>
      </c>
      <c r="Y491">
        <f>cleaneddata[[#This Row],[Unit Price]]-cleaneddata[[#This Row],[Discount]]</f>
        <v>115.94</v>
      </c>
      <c r="Z491" t="str">
        <f>_xlfn.IFS(cleaneddata[[#This Row],[Region]]="Central","Chris",cleaneddata[[#This Row],[Region]]="East","Erin",cleaneddata[[#This Row],[Region]]="South","Sam",cleaneddata[[#This Row],[Region]]="West","William")</f>
        <v>Erin</v>
      </c>
    </row>
    <row r="492" spans="1:26" x14ac:dyDescent="0.3">
      <c r="A492">
        <v>190</v>
      </c>
      <c r="B492" t="s">
        <v>1121</v>
      </c>
      <c r="C492" t="s">
        <v>39</v>
      </c>
      <c r="D492">
        <v>0.1</v>
      </c>
      <c r="E492">
        <v>58.1</v>
      </c>
      <c r="F492">
        <v>1.49</v>
      </c>
      <c r="G492" t="s">
        <v>40</v>
      </c>
      <c r="H492" t="s">
        <v>96</v>
      </c>
      <c r="I492" t="s">
        <v>50</v>
      </c>
      <c r="J492" t="s">
        <v>74</v>
      </c>
      <c r="K492" t="s">
        <v>75</v>
      </c>
      <c r="L492" t="s">
        <v>624</v>
      </c>
      <c r="M492">
        <v>0.38</v>
      </c>
      <c r="N492" t="s">
        <v>34</v>
      </c>
      <c r="O492" t="s">
        <v>54</v>
      </c>
      <c r="P492" t="s">
        <v>105</v>
      </c>
      <c r="Q492" t="s">
        <v>1122</v>
      </c>
      <c r="R492">
        <v>60004</v>
      </c>
      <c r="S492" s="1">
        <v>42047</v>
      </c>
      <c r="T492" s="1">
        <v>42048</v>
      </c>
      <c r="U492">
        <v>113.6499</v>
      </c>
      <c r="V492">
        <v>3</v>
      </c>
      <c r="W492">
        <v>164.71</v>
      </c>
      <c r="X492">
        <v>89092</v>
      </c>
      <c r="Y492">
        <f>cleaneddata[[#This Row],[Unit Price]]-cleaneddata[[#This Row],[Discount]]</f>
        <v>58</v>
      </c>
      <c r="Z492" t="str">
        <f>_xlfn.IFS(cleaneddata[[#This Row],[Region]]="Central","Chris",cleaneddata[[#This Row],[Region]]="East","Erin",cleaneddata[[#This Row],[Region]]="South","Sam",cleaneddata[[#This Row],[Region]]="West","William")</f>
        <v>Chris</v>
      </c>
    </row>
    <row r="493" spans="1:26" x14ac:dyDescent="0.3">
      <c r="A493">
        <v>191</v>
      </c>
      <c r="B493" t="s">
        <v>1123</v>
      </c>
      <c r="C493" t="s">
        <v>39</v>
      </c>
      <c r="D493">
        <v>0.01</v>
      </c>
      <c r="E493">
        <v>80.48</v>
      </c>
      <c r="F493">
        <v>4.5</v>
      </c>
      <c r="G493" t="s">
        <v>40</v>
      </c>
      <c r="H493" t="s">
        <v>96</v>
      </c>
      <c r="I493" t="s">
        <v>50</v>
      </c>
      <c r="J493" t="s">
        <v>97</v>
      </c>
      <c r="K493" t="s">
        <v>75</v>
      </c>
      <c r="L493" t="s">
        <v>1124</v>
      </c>
      <c r="M493">
        <v>0.55000000000000004</v>
      </c>
      <c r="N493" t="s">
        <v>34</v>
      </c>
      <c r="O493" t="s">
        <v>54</v>
      </c>
      <c r="P493" t="s">
        <v>105</v>
      </c>
      <c r="Q493" t="s">
        <v>1125</v>
      </c>
      <c r="R493">
        <v>60505</v>
      </c>
      <c r="S493" s="1">
        <v>42047</v>
      </c>
      <c r="T493" s="1">
        <v>42050</v>
      </c>
      <c r="U493">
        <v>-35.474400000000003</v>
      </c>
      <c r="V493">
        <v>1</v>
      </c>
      <c r="W493">
        <v>79.680000000000007</v>
      </c>
      <c r="X493">
        <v>89092</v>
      </c>
      <c r="Y493">
        <f>cleaneddata[[#This Row],[Unit Price]]-cleaneddata[[#This Row],[Discount]]</f>
        <v>80.47</v>
      </c>
      <c r="Z493" t="str">
        <f>_xlfn.IFS(cleaneddata[[#This Row],[Region]]="Central","Chris",cleaneddata[[#This Row],[Region]]="East","Erin",cleaneddata[[#This Row],[Region]]="South","Sam",cleaneddata[[#This Row],[Region]]="West","William")</f>
        <v>Chris</v>
      </c>
    </row>
    <row r="494" spans="1:26" x14ac:dyDescent="0.3">
      <c r="A494">
        <v>3046</v>
      </c>
      <c r="B494" t="s">
        <v>1126</v>
      </c>
      <c r="C494" t="s">
        <v>39</v>
      </c>
      <c r="D494">
        <v>0.05</v>
      </c>
      <c r="E494">
        <v>120.98</v>
      </c>
      <c r="F494">
        <v>30</v>
      </c>
      <c r="G494" t="s">
        <v>28</v>
      </c>
      <c r="H494" t="s">
        <v>29</v>
      </c>
      <c r="I494" t="s">
        <v>30</v>
      </c>
      <c r="J494" t="s">
        <v>111</v>
      </c>
      <c r="K494" t="s">
        <v>59</v>
      </c>
      <c r="L494" t="s">
        <v>1127</v>
      </c>
      <c r="M494">
        <v>0.64</v>
      </c>
      <c r="N494" t="s">
        <v>34</v>
      </c>
      <c r="O494" t="s">
        <v>54</v>
      </c>
      <c r="P494" t="s">
        <v>539</v>
      </c>
      <c r="Q494" t="s">
        <v>760</v>
      </c>
      <c r="R494">
        <v>66209</v>
      </c>
      <c r="S494" s="1">
        <v>42047</v>
      </c>
      <c r="T494" s="1">
        <v>42049</v>
      </c>
      <c r="U494">
        <v>-78.759200000000007</v>
      </c>
      <c r="V494">
        <v>2</v>
      </c>
      <c r="W494">
        <v>251.06</v>
      </c>
      <c r="X494">
        <v>86103</v>
      </c>
      <c r="Y494">
        <f>cleaneddata[[#This Row],[Unit Price]]-cleaneddata[[#This Row],[Discount]]</f>
        <v>120.93</v>
      </c>
      <c r="Z494" t="str">
        <f>_xlfn.IFS(cleaneddata[[#This Row],[Region]]="Central","Chris",cleaneddata[[#This Row],[Region]]="East","Erin",cleaneddata[[#This Row],[Region]]="South","Sam",cleaneddata[[#This Row],[Region]]="West","William")</f>
        <v>Chris</v>
      </c>
    </row>
    <row r="495" spans="1:26" x14ac:dyDescent="0.3">
      <c r="A495">
        <v>954</v>
      </c>
      <c r="B495" t="s">
        <v>1128</v>
      </c>
      <c r="C495" t="s">
        <v>49</v>
      </c>
      <c r="D495">
        <v>0.1</v>
      </c>
      <c r="E495">
        <v>7.31</v>
      </c>
      <c r="F495">
        <v>0.49</v>
      </c>
      <c r="G495" t="s">
        <v>40</v>
      </c>
      <c r="H495" t="s">
        <v>29</v>
      </c>
      <c r="I495" t="s">
        <v>50</v>
      </c>
      <c r="J495" t="s">
        <v>154</v>
      </c>
      <c r="K495" t="s">
        <v>75</v>
      </c>
      <c r="L495" t="s">
        <v>1129</v>
      </c>
      <c r="M495">
        <v>0.38</v>
      </c>
      <c r="N495" t="s">
        <v>34</v>
      </c>
      <c r="O495" t="s">
        <v>54</v>
      </c>
      <c r="P495" t="s">
        <v>189</v>
      </c>
      <c r="Q495" t="s">
        <v>1130</v>
      </c>
      <c r="R495">
        <v>75067</v>
      </c>
      <c r="S495" s="1">
        <v>42047</v>
      </c>
      <c r="T495" s="1">
        <v>42056</v>
      </c>
      <c r="U495">
        <v>19.064699999999998</v>
      </c>
      <c r="V495">
        <v>4</v>
      </c>
      <c r="W495">
        <v>27.63</v>
      </c>
      <c r="X495">
        <v>90771</v>
      </c>
      <c r="Y495">
        <f>cleaneddata[[#This Row],[Unit Price]]-cleaneddata[[#This Row],[Discount]]</f>
        <v>7.21</v>
      </c>
      <c r="Z495" t="str">
        <f>_xlfn.IFS(cleaneddata[[#This Row],[Region]]="Central","Chris",cleaneddata[[#This Row],[Region]]="East","Erin",cleaneddata[[#This Row],[Region]]="South","Sam",cleaneddata[[#This Row],[Region]]="West","William")</f>
        <v>Chris</v>
      </c>
    </row>
    <row r="496" spans="1:26" x14ac:dyDescent="0.3">
      <c r="A496">
        <v>954</v>
      </c>
      <c r="B496" t="s">
        <v>1128</v>
      </c>
      <c r="C496" t="s">
        <v>49</v>
      </c>
      <c r="D496">
        <v>0.08</v>
      </c>
      <c r="E496">
        <v>6.7</v>
      </c>
      <c r="F496">
        <v>1.56</v>
      </c>
      <c r="G496" t="s">
        <v>40</v>
      </c>
      <c r="H496" t="s">
        <v>29</v>
      </c>
      <c r="I496" t="s">
        <v>50</v>
      </c>
      <c r="J496" t="s">
        <v>51</v>
      </c>
      <c r="K496" t="s">
        <v>52</v>
      </c>
      <c r="L496" t="s">
        <v>1048</v>
      </c>
      <c r="M496">
        <v>0.52</v>
      </c>
      <c r="N496" t="s">
        <v>34</v>
      </c>
      <c r="O496" t="s">
        <v>54</v>
      </c>
      <c r="P496" t="s">
        <v>189</v>
      </c>
      <c r="Q496" t="s">
        <v>1130</v>
      </c>
      <c r="R496">
        <v>75067</v>
      </c>
      <c r="S496" s="1">
        <v>42047</v>
      </c>
      <c r="T496" s="1">
        <v>42047</v>
      </c>
      <c r="U496">
        <v>10.56</v>
      </c>
      <c r="V496">
        <v>5</v>
      </c>
      <c r="W496">
        <v>31.21</v>
      </c>
      <c r="X496">
        <v>90771</v>
      </c>
      <c r="Y496">
        <f>cleaneddata[[#This Row],[Unit Price]]-cleaneddata[[#This Row],[Discount]]</f>
        <v>6.62</v>
      </c>
      <c r="Z496" t="str">
        <f>_xlfn.IFS(cleaneddata[[#This Row],[Region]]="Central","Chris",cleaneddata[[#This Row],[Region]]="East","Erin",cleaneddata[[#This Row],[Region]]="South","Sam",cleaneddata[[#This Row],[Region]]="West","William")</f>
        <v>Chris</v>
      </c>
    </row>
    <row r="497" spans="1:26" x14ac:dyDescent="0.3">
      <c r="A497">
        <v>1743</v>
      </c>
      <c r="B497" t="s">
        <v>1131</v>
      </c>
      <c r="C497" t="s">
        <v>118</v>
      </c>
      <c r="D497">
        <v>0</v>
      </c>
      <c r="E497">
        <v>55.99</v>
      </c>
      <c r="F497">
        <v>2.5</v>
      </c>
      <c r="G497" t="s">
        <v>40</v>
      </c>
      <c r="H497" t="s">
        <v>41</v>
      </c>
      <c r="I497" t="s">
        <v>42</v>
      </c>
      <c r="J497" t="s">
        <v>137</v>
      </c>
      <c r="K497" t="s">
        <v>44</v>
      </c>
      <c r="L497" t="s">
        <v>1132</v>
      </c>
      <c r="M497">
        <v>0.83</v>
      </c>
      <c r="N497" t="s">
        <v>34</v>
      </c>
      <c r="O497" t="s">
        <v>54</v>
      </c>
      <c r="P497" t="s">
        <v>189</v>
      </c>
      <c r="Q497" t="s">
        <v>1133</v>
      </c>
      <c r="R497">
        <v>77546</v>
      </c>
      <c r="S497" s="1">
        <v>42047</v>
      </c>
      <c r="T497" s="1">
        <v>42049</v>
      </c>
      <c r="U497">
        <v>-121.05808</v>
      </c>
      <c r="V497">
        <v>1</v>
      </c>
      <c r="W497">
        <v>52.1</v>
      </c>
      <c r="X497">
        <v>91025</v>
      </c>
      <c r="Y497">
        <f>cleaneddata[[#This Row],[Unit Price]]-cleaneddata[[#This Row],[Discount]]</f>
        <v>55.99</v>
      </c>
      <c r="Z497" t="str">
        <f>_xlfn.IFS(cleaneddata[[#This Row],[Region]]="Central","Chris",cleaneddata[[#This Row],[Region]]="East","Erin",cleaneddata[[#This Row],[Region]]="South","Sam",cleaneddata[[#This Row],[Region]]="West","William")</f>
        <v>Chris</v>
      </c>
    </row>
    <row r="498" spans="1:26" x14ac:dyDescent="0.3">
      <c r="A498">
        <v>2553</v>
      </c>
      <c r="B498" t="s">
        <v>1134</v>
      </c>
      <c r="C498" t="s">
        <v>118</v>
      </c>
      <c r="D498">
        <v>0.03</v>
      </c>
      <c r="E498">
        <v>12.53</v>
      </c>
      <c r="F498">
        <v>7.17</v>
      </c>
      <c r="G498" t="s">
        <v>40</v>
      </c>
      <c r="H498" t="s">
        <v>73</v>
      </c>
      <c r="I498" t="s">
        <v>50</v>
      </c>
      <c r="J498" t="s">
        <v>74</v>
      </c>
      <c r="K498" t="s">
        <v>75</v>
      </c>
      <c r="L498" t="s">
        <v>1135</v>
      </c>
      <c r="M498">
        <v>0.38</v>
      </c>
      <c r="N498" t="s">
        <v>34</v>
      </c>
      <c r="O498" t="s">
        <v>54</v>
      </c>
      <c r="P498" t="s">
        <v>359</v>
      </c>
      <c r="Q498" t="s">
        <v>1136</v>
      </c>
      <c r="R498">
        <v>53142</v>
      </c>
      <c r="S498" s="1">
        <v>42047</v>
      </c>
      <c r="T498" s="1">
        <v>42048</v>
      </c>
      <c r="U498">
        <v>-20.320499999999999</v>
      </c>
      <c r="V498">
        <v>1</v>
      </c>
      <c r="W498">
        <v>19.32</v>
      </c>
      <c r="X498">
        <v>86528</v>
      </c>
      <c r="Y498">
        <f>cleaneddata[[#This Row],[Unit Price]]-cleaneddata[[#This Row],[Discount]]</f>
        <v>12.5</v>
      </c>
      <c r="Z498" t="str">
        <f>_xlfn.IFS(cleaneddata[[#This Row],[Region]]="Central","Chris",cleaneddata[[#This Row],[Region]]="East","Erin",cleaneddata[[#This Row],[Region]]="South","Sam",cleaneddata[[#This Row],[Region]]="West","William")</f>
        <v>Chris</v>
      </c>
    </row>
    <row r="499" spans="1:26" x14ac:dyDescent="0.3">
      <c r="A499">
        <v>3324</v>
      </c>
      <c r="B499" t="s">
        <v>1137</v>
      </c>
      <c r="C499" t="s">
        <v>118</v>
      </c>
      <c r="D499">
        <v>0.05</v>
      </c>
      <c r="E499">
        <v>6.48</v>
      </c>
      <c r="F499">
        <v>8.19</v>
      </c>
      <c r="G499" t="s">
        <v>40</v>
      </c>
      <c r="H499" t="s">
        <v>41</v>
      </c>
      <c r="I499" t="s">
        <v>50</v>
      </c>
      <c r="J499" t="s">
        <v>90</v>
      </c>
      <c r="K499" t="s">
        <v>75</v>
      </c>
      <c r="L499" t="s">
        <v>901</v>
      </c>
      <c r="M499">
        <v>0.37</v>
      </c>
      <c r="N499" t="s">
        <v>34</v>
      </c>
      <c r="O499" t="s">
        <v>61</v>
      </c>
      <c r="P499" t="s">
        <v>590</v>
      </c>
      <c r="Q499" t="s">
        <v>1138</v>
      </c>
      <c r="R499">
        <v>85335</v>
      </c>
      <c r="S499" s="1">
        <v>42047</v>
      </c>
      <c r="T499" s="1">
        <v>42050</v>
      </c>
      <c r="U499">
        <v>-164.18</v>
      </c>
      <c r="V499">
        <v>9</v>
      </c>
      <c r="W499">
        <v>58.5</v>
      </c>
      <c r="X499">
        <v>90985</v>
      </c>
      <c r="Y499">
        <f>cleaneddata[[#This Row],[Unit Price]]-cleaneddata[[#This Row],[Discount]]</f>
        <v>6.4300000000000006</v>
      </c>
      <c r="Z499" t="str">
        <f>_xlfn.IFS(cleaneddata[[#This Row],[Region]]="Central","Chris",cleaneddata[[#This Row],[Region]]="East","Erin",cleaneddata[[#This Row],[Region]]="South","Sam",cleaneddata[[#This Row],[Region]]="West","William")</f>
        <v>William</v>
      </c>
    </row>
    <row r="500" spans="1:26" x14ac:dyDescent="0.3">
      <c r="A500">
        <v>3369</v>
      </c>
      <c r="B500" t="s">
        <v>1139</v>
      </c>
      <c r="C500" t="s">
        <v>118</v>
      </c>
      <c r="D500">
        <v>0.06</v>
      </c>
      <c r="E500">
        <v>7.1</v>
      </c>
      <c r="F500">
        <v>6.05</v>
      </c>
      <c r="G500" t="s">
        <v>40</v>
      </c>
      <c r="H500" t="s">
        <v>73</v>
      </c>
      <c r="I500" t="s">
        <v>50</v>
      </c>
      <c r="J500" t="s">
        <v>74</v>
      </c>
      <c r="K500" t="s">
        <v>75</v>
      </c>
      <c r="L500" t="s">
        <v>253</v>
      </c>
      <c r="M500">
        <v>0.39</v>
      </c>
      <c r="N500" t="s">
        <v>34</v>
      </c>
      <c r="O500" t="s">
        <v>113</v>
      </c>
      <c r="P500" t="s">
        <v>319</v>
      </c>
      <c r="Q500" t="s">
        <v>1140</v>
      </c>
      <c r="R500">
        <v>43081</v>
      </c>
      <c r="S500" s="1">
        <v>42047</v>
      </c>
      <c r="T500" s="1">
        <v>42048</v>
      </c>
      <c r="U500">
        <v>-42.170499999999997</v>
      </c>
      <c r="V500">
        <v>4</v>
      </c>
      <c r="W500">
        <v>29.99</v>
      </c>
      <c r="X500">
        <v>90500</v>
      </c>
      <c r="Y500">
        <f>cleaneddata[[#This Row],[Unit Price]]-cleaneddata[[#This Row],[Discount]]</f>
        <v>7.04</v>
      </c>
      <c r="Z500" t="str">
        <f>_xlfn.IFS(cleaneddata[[#This Row],[Region]]="Central","Chris",cleaneddata[[#This Row],[Region]]="East","Erin",cleaneddata[[#This Row],[Region]]="South","Sam",cleaneddata[[#This Row],[Region]]="West","William")</f>
        <v>Erin</v>
      </c>
    </row>
    <row r="501" spans="1:26" x14ac:dyDescent="0.3">
      <c r="A501">
        <v>1298</v>
      </c>
      <c r="B501" t="s">
        <v>1141</v>
      </c>
      <c r="C501" t="s">
        <v>72</v>
      </c>
      <c r="D501">
        <v>0.04</v>
      </c>
      <c r="E501">
        <v>150.97999999999999</v>
      </c>
      <c r="F501">
        <v>13.99</v>
      </c>
      <c r="G501" t="s">
        <v>40</v>
      </c>
      <c r="H501" t="s">
        <v>73</v>
      </c>
      <c r="I501" t="s">
        <v>42</v>
      </c>
      <c r="J501" t="s">
        <v>58</v>
      </c>
      <c r="K501" t="s">
        <v>146</v>
      </c>
      <c r="L501" t="s">
        <v>784</v>
      </c>
      <c r="M501">
        <v>0.38</v>
      </c>
      <c r="N501" t="s">
        <v>34</v>
      </c>
      <c r="O501" t="s">
        <v>54</v>
      </c>
      <c r="P501" t="s">
        <v>189</v>
      </c>
      <c r="Q501" t="s">
        <v>1142</v>
      </c>
      <c r="R501">
        <v>75482</v>
      </c>
      <c r="S501" s="1">
        <v>42047</v>
      </c>
      <c r="T501" s="1">
        <v>42050</v>
      </c>
      <c r="U501">
        <v>606.05460000000005</v>
      </c>
      <c r="V501">
        <v>6</v>
      </c>
      <c r="W501">
        <v>878.34</v>
      </c>
      <c r="X501">
        <v>90662</v>
      </c>
      <c r="Y501">
        <f>cleaneddata[[#This Row],[Unit Price]]-cleaneddata[[#This Row],[Discount]]</f>
        <v>150.94</v>
      </c>
      <c r="Z501" t="str">
        <f>_xlfn.IFS(cleaneddata[[#This Row],[Region]]="Central","Chris",cleaneddata[[#This Row],[Region]]="East","Erin",cleaneddata[[#This Row],[Region]]="South","Sam",cleaneddata[[#This Row],[Region]]="West","William")</f>
        <v>Chris</v>
      </c>
    </row>
    <row r="502" spans="1:26" x14ac:dyDescent="0.3">
      <c r="A502">
        <v>1298</v>
      </c>
      <c r="B502" t="s">
        <v>1141</v>
      </c>
      <c r="C502" t="s">
        <v>72</v>
      </c>
      <c r="D502">
        <v>0.04</v>
      </c>
      <c r="E502">
        <v>176.19</v>
      </c>
      <c r="F502">
        <v>11.87</v>
      </c>
      <c r="G502" t="s">
        <v>40</v>
      </c>
      <c r="H502" t="s">
        <v>73</v>
      </c>
      <c r="I502" t="s">
        <v>50</v>
      </c>
      <c r="J502" t="s">
        <v>80</v>
      </c>
      <c r="K502" t="s">
        <v>75</v>
      </c>
      <c r="L502" t="s">
        <v>1143</v>
      </c>
      <c r="M502">
        <v>0.62</v>
      </c>
      <c r="N502" t="s">
        <v>34</v>
      </c>
      <c r="O502" t="s">
        <v>54</v>
      </c>
      <c r="P502" t="s">
        <v>189</v>
      </c>
      <c r="Q502" t="s">
        <v>1142</v>
      </c>
      <c r="R502">
        <v>75482</v>
      </c>
      <c r="S502" s="1">
        <v>42047</v>
      </c>
      <c r="T502" s="1">
        <v>42049</v>
      </c>
      <c r="U502">
        <v>320.10000000000002</v>
      </c>
      <c r="V502">
        <v>4</v>
      </c>
      <c r="W502">
        <v>676.57</v>
      </c>
      <c r="X502">
        <v>90662</v>
      </c>
      <c r="Y502">
        <f>cleaneddata[[#This Row],[Unit Price]]-cleaneddata[[#This Row],[Discount]]</f>
        <v>176.15</v>
      </c>
      <c r="Z502" t="str">
        <f>_xlfn.IFS(cleaneddata[[#This Row],[Region]]="Central","Chris",cleaneddata[[#This Row],[Region]]="East","Erin",cleaneddata[[#This Row],[Region]]="South","Sam",cleaneddata[[#This Row],[Region]]="West","William")</f>
        <v>Chris</v>
      </c>
    </row>
    <row r="503" spans="1:26" x14ac:dyDescent="0.3">
      <c r="A503">
        <v>2020</v>
      </c>
      <c r="B503" t="s">
        <v>1144</v>
      </c>
      <c r="C503" t="s">
        <v>27</v>
      </c>
      <c r="D503">
        <v>0.02</v>
      </c>
      <c r="E503">
        <v>120.98</v>
      </c>
      <c r="F503">
        <v>58.64</v>
      </c>
      <c r="G503" t="s">
        <v>28</v>
      </c>
      <c r="H503" t="s">
        <v>73</v>
      </c>
      <c r="I503" t="s">
        <v>30</v>
      </c>
      <c r="J503" t="s">
        <v>119</v>
      </c>
      <c r="K503" t="s">
        <v>32</v>
      </c>
      <c r="L503" t="s">
        <v>1145</v>
      </c>
      <c r="M503">
        <v>0.75</v>
      </c>
      <c r="N503" t="s">
        <v>34</v>
      </c>
      <c r="O503" t="s">
        <v>113</v>
      </c>
      <c r="P503" t="s">
        <v>322</v>
      </c>
      <c r="Q503" t="s">
        <v>1146</v>
      </c>
      <c r="R503">
        <v>15239</v>
      </c>
      <c r="S503" s="1">
        <v>42048</v>
      </c>
      <c r="T503" s="1">
        <v>42050</v>
      </c>
      <c r="U503">
        <v>-1330.5</v>
      </c>
      <c r="V503">
        <v>11</v>
      </c>
      <c r="W503">
        <v>1370.99</v>
      </c>
      <c r="X503">
        <v>86933</v>
      </c>
      <c r="Y503">
        <f>cleaneddata[[#This Row],[Unit Price]]-cleaneddata[[#This Row],[Discount]]</f>
        <v>120.96000000000001</v>
      </c>
      <c r="Z503" t="str">
        <f>_xlfn.IFS(cleaneddata[[#This Row],[Region]]="Central","Chris",cleaneddata[[#This Row],[Region]]="East","Erin",cleaneddata[[#This Row],[Region]]="South","Sam",cleaneddata[[#This Row],[Region]]="West","William")</f>
        <v>Erin</v>
      </c>
    </row>
    <row r="504" spans="1:26" x14ac:dyDescent="0.3">
      <c r="A504">
        <v>3342</v>
      </c>
      <c r="B504" t="s">
        <v>1147</v>
      </c>
      <c r="C504" t="s">
        <v>27</v>
      </c>
      <c r="D504">
        <v>0.03</v>
      </c>
      <c r="E504">
        <v>194.3</v>
      </c>
      <c r="F504">
        <v>11.54</v>
      </c>
      <c r="G504" t="s">
        <v>40</v>
      </c>
      <c r="H504" t="s">
        <v>73</v>
      </c>
      <c r="I504" t="s">
        <v>30</v>
      </c>
      <c r="J504" t="s">
        <v>128</v>
      </c>
      <c r="K504" t="s">
        <v>66</v>
      </c>
      <c r="L504" t="s">
        <v>208</v>
      </c>
      <c r="M504">
        <v>0.59</v>
      </c>
      <c r="N504" t="s">
        <v>34</v>
      </c>
      <c r="O504" t="s">
        <v>113</v>
      </c>
      <c r="P504" t="s">
        <v>376</v>
      </c>
      <c r="Q504" t="s">
        <v>68</v>
      </c>
      <c r="R504">
        <v>20006</v>
      </c>
      <c r="S504" s="1">
        <v>42048</v>
      </c>
      <c r="T504" s="1">
        <v>42050</v>
      </c>
      <c r="U504">
        <v>2861.01</v>
      </c>
      <c r="V504">
        <v>42</v>
      </c>
      <c r="W504">
        <v>8549.0400000000009</v>
      </c>
      <c r="X504">
        <v>21572</v>
      </c>
      <c r="Y504">
        <f>cleaneddata[[#This Row],[Unit Price]]-cleaneddata[[#This Row],[Discount]]</f>
        <v>194.27</v>
      </c>
      <c r="Z504" t="str">
        <f>_xlfn.IFS(cleaneddata[[#This Row],[Region]]="Central","Chris",cleaneddata[[#This Row],[Region]]="East","Erin",cleaneddata[[#This Row],[Region]]="South","Sam",cleaneddata[[#This Row],[Region]]="West","William")</f>
        <v>Erin</v>
      </c>
    </row>
    <row r="505" spans="1:26" x14ac:dyDescent="0.3">
      <c r="A505">
        <v>3344</v>
      </c>
      <c r="B505" t="s">
        <v>1148</v>
      </c>
      <c r="C505" t="s">
        <v>27</v>
      </c>
      <c r="D505">
        <v>0.03</v>
      </c>
      <c r="E505">
        <v>194.3</v>
      </c>
      <c r="F505">
        <v>11.54</v>
      </c>
      <c r="G505" t="s">
        <v>40</v>
      </c>
      <c r="H505" t="s">
        <v>73</v>
      </c>
      <c r="I505" t="s">
        <v>30</v>
      </c>
      <c r="J505" t="s">
        <v>128</v>
      </c>
      <c r="K505" t="s">
        <v>66</v>
      </c>
      <c r="L505" t="s">
        <v>208</v>
      </c>
      <c r="M505">
        <v>0.59</v>
      </c>
      <c r="N505" t="s">
        <v>34</v>
      </c>
      <c r="O505" t="s">
        <v>54</v>
      </c>
      <c r="P505" t="s">
        <v>291</v>
      </c>
      <c r="Q505" t="s">
        <v>1149</v>
      </c>
      <c r="R505">
        <v>48307</v>
      </c>
      <c r="S505" s="1">
        <v>42048</v>
      </c>
      <c r="T505" s="1">
        <v>42050</v>
      </c>
      <c r="U505">
        <v>1544.9306999999999</v>
      </c>
      <c r="V505">
        <v>11</v>
      </c>
      <c r="W505">
        <v>2239.0300000000002</v>
      </c>
      <c r="X505">
        <v>89928</v>
      </c>
      <c r="Y505">
        <f>cleaneddata[[#This Row],[Unit Price]]-cleaneddata[[#This Row],[Discount]]</f>
        <v>194.27</v>
      </c>
      <c r="Z505" t="str">
        <f>_xlfn.IFS(cleaneddata[[#This Row],[Region]]="Central","Chris",cleaneddata[[#This Row],[Region]]="East","Erin",cleaneddata[[#This Row],[Region]]="South","Sam",cleaneddata[[#This Row],[Region]]="West","William")</f>
        <v>Chris</v>
      </c>
    </row>
    <row r="506" spans="1:26" x14ac:dyDescent="0.3">
      <c r="A506">
        <v>1554</v>
      </c>
      <c r="B506" t="s">
        <v>1150</v>
      </c>
      <c r="C506" t="s">
        <v>39</v>
      </c>
      <c r="D506">
        <v>0.03</v>
      </c>
      <c r="E506">
        <v>124.49</v>
      </c>
      <c r="F506">
        <v>51.94</v>
      </c>
      <c r="G506" t="s">
        <v>28</v>
      </c>
      <c r="H506" t="s">
        <v>41</v>
      </c>
      <c r="I506" t="s">
        <v>30</v>
      </c>
      <c r="J506" t="s">
        <v>31</v>
      </c>
      <c r="K506" t="s">
        <v>32</v>
      </c>
      <c r="L506" t="s">
        <v>1151</v>
      </c>
      <c r="M506">
        <v>0.63</v>
      </c>
      <c r="N506" t="s">
        <v>34</v>
      </c>
      <c r="O506" t="s">
        <v>35</v>
      </c>
      <c r="P506" t="s">
        <v>36</v>
      </c>
      <c r="Q506" t="s">
        <v>1152</v>
      </c>
      <c r="R506">
        <v>39503</v>
      </c>
      <c r="S506" s="1">
        <v>42048</v>
      </c>
      <c r="T506" s="1">
        <v>42049</v>
      </c>
      <c r="U506">
        <v>-4.0179999999999998</v>
      </c>
      <c r="V506">
        <v>7</v>
      </c>
      <c r="W506">
        <v>894.88</v>
      </c>
      <c r="X506">
        <v>87487</v>
      </c>
      <c r="Y506">
        <f>cleaneddata[[#This Row],[Unit Price]]-cleaneddata[[#This Row],[Discount]]</f>
        <v>124.46</v>
      </c>
      <c r="Z506" t="str">
        <f>_xlfn.IFS(cleaneddata[[#This Row],[Region]]="Central","Chris",cleaneddata[[#This Row],[Region]]="East","Erin",cleaneddata[[#This Row],[Region]]="South","Sam",cleaneddata[[#This Row],[Region]]="West","William")</f>
        <v>Sam</v>
      </c>
    </row>
    <row r="507" spans="1:26" x14ac:dyDescent="0.3">
      <c r="A507">
        <v>2897</v>
      </c>
      <c r="B507" t="s">
        <v>1153</v>
      </c>
      <c r="C507" t="s">
        <v>39</v>
      </c>
      <c r="D507">
        <v>0.05</v>
      </c>
      <c r="E507">
        <v>80.97</v>
      </c>
      <c r="F507">
        <v>30.06</v>
      </c>
      <c r="G507" t="s">
        <v>28</v>
      </c>
      <c r="H507" t="s">
        <v>73</v>
      </c>
      <c r="I507" t="s">
        <v>42</v>
      </c>
      <c r="J507" t="s">
        <v>58</v>
      </c>
      <c r="K507" t="s">
        <v>32</v>
      </c>
      <c r="L507" t="s">
        <v>1154</v>
      </c>
      <c r="M507">
        <v>0.4</v>
      </c>
      <c r="N507" t="s">
        <v>34</v>
      </c>
      <c r="O507" t="s">
        <v>54</v>
      </c>
      <c r="P507" t="s">
        <v>86</v>
      </c>
      <c r="Q507" t="s">
        <v>1155</v>
      </c>
      <c r="R507">
        <v>55369</v>
      </c>
      <c r="S507" s="1">
        <v>42048</v>
      </c>
      <c r="T507" s="1">
        <v>42049</v>
      </c>
      <c r="U507">
        <v>565.17999999999995</v>
      </c>
      <c r="V507">
        <v>11</v>
      </c>
      <c r="W507">
        <v>904.25</v>
      </c>
      <c r="X507">
        <v>86926</v>
      </c>
      <c r="Y507">
        <f>cleaneddata[[#This Row],[Unit Price]]-cleaneddata[[#This Row],[Discount]]</f>
        <v>80.92</v>
      </c>
      <c r="Z507" t="str">
        <f>_xlfn.IFS(cleaneddata[[#This Row],[Region]]="Central","Chris",cleaneddata[[#This Row],[Region]]="East","Erin",cleaneddata[[#This Row],[Region]]="South","Sam",cleaneddata[[#This Row],[Region]]="West","William")</f>
        <v>Chris</v>
      </c>
    </row>
    <row r="508" spans="1:26" x14ac:dyDescent="0.3">
      <c r="A508">
        <v>2897</v>
      </c>
      <c r="B508" t="s">
        <v>1153</v>
      </c>
      <c r="C508" t="s">
        <v>39</v>
      </c>
      <c r="D508">
        <v>0</v>
      </c>
      <c r="E508">
        <v>6.48</v>
      </c>
      <c r="F508">
        <v>10.050000000000001</v>
      </c>
      <c r="G508" t="s">
        <v>40</v>
      </c>
      <c r="H508" t="s">
        <v>73</v>
      </c>
      <c r="I508" t="s">
        <v>50</v>
      </c>
      <c r="J508" t="s">
        <v>90</v>
      </c>
      <c r="K508" t="s">
        <v>75</v>
      </c>
      <c r="L508" t="s">
        <v>1156</v>
      </c>
      <c r="M508">
        <v>0.37</v>
      </c>
      <c r="N508" t="s">
        <v>34</v>
      </c>
      <c r="O508" t="s">
        <v>54</v>
      </c>
      <c r="P508" t="s">
        <v>86</v>
      </c>
      <c r="Q508" t="s">
        <v>1155</v>
      </c>
      <c r="R508">
        <v>55369</v>
      </c>
      <c r="S508" s="1">
        <v>42048</v>
      </c>
      <c r="T508" s="1">
        <v>42050</v>
      </c>
      <c r="U508">
        <v>-38.72</v>
      </c>
      <c r="V508">
        <v>2</v>
      </c>
      <c r="W508">
        <v>16.309999999999999</v>
      </c>
      <c r="X508">
        <v>86926</v>
      </c>
      <c r="Y508">
        <f>cleaneddata[[#This Row],[Unit Price]]-cleaneddata[[#This Row],[Discount]]</f>
        <v>6.48</v>
      </c>
      <c r="Z508" t="str">
        <f>_xlfn.IFS(cleaneddata[[#This Row],[Region]]="Central","Chris",cleaneddata[[#This Row],[Region]]="East","Erin",cleaneddata[[#This Row],[Region]]="South","Sam",cleaneddata[[#This Row],[Region]]="West","William")</f>
        <v>Chris</v>
      </c>
    </row>
    <row r="509" spans="1:26" x14ac:dyDescent="0.3">
      <c r="A509">
        <v>2058</v>
      </c>
      <c r="B509" t="s">
        <v>1157</v>
      </c>
      <c r="C509" t="s">
        <v>118</v>
      </c>
      <c r="D509">
        <v>7.0000000000000007E-2</v>
      </c>
      <c r="E509">
        <v>5.98</v>
      </c>
      <c r="F509">
        <v>5.46</v>
      </c>
      <c r="G509" t="s">
        <v>40</v>
      </c>
      <c r="H509" t="s">
        <v>96</v>
      </c>
      <c r="I509" t="s">
        <v>50</v>
      </c>
      <c r="J509" t="s">
        <v>90</v>
      </c>
      <c r="K509" t="s">
        <v>75</v>
      </c>
      <c r="L509" t="s">
        <v>1158</v>
      </c>
      <c r="M509">
        <v>0.36</v>
      </c>
      <c r="N509" t="s">
        <v>34</v>
      </c>
      <c r="O509" t="s">
        <v>35</v>
      </c>
      <c r="P509" t="s">
        <v>99</v>
      </c>
      <c r="Q509" t="s">
        <v>1159</v>
      </c>
      <c r="R509">
        <v>28601</v>
      </c>
      <c r="S509" s="1">
        <v>42048</v>
      </c>
      <c r="T509" s="1">
        <v>42050</v>
      </c>
      <c r="U509">
        <v>46.65</v>
      </c>
      <c r="V509">
        <v>5</v>
      </c>
      <c r="W509">
        <v>32.76</v>
      </c>
      <c r="X509">
        <v>88040</v>
      </c>
      <c r="Y509">
        <f>cleaneddata[[#This Row],[Unit Price]]-cleaneddata[[#This Row],[Discount]]</f>
        <v>5.91</v>
      </c>
      <c r="Z509" t="str">
        <f>_xlfn.IFS(cleaneddata[[#This Row],[Region]]="Central","Chris",cleaneddata[[#This Row],[Region]]="East","Erin",cleaneddata[[#This Row],[Region]]="South","Sam",cleaneddata[[#This Row],[Region]]="West","William")</f>
        <v>Sam</v>
      </c>
    </row>
    <row r="510" spans="1:26" x14ac:dyDescent="0.3">
      <c r="A510">
        <v>3170</v>
      </c>
      <c r="B510" t="s">
        <v>1160</v>
      </c>
      <c r="C510" t="s">
        <v>118</v>
      </c>
      <c r="D510">
        <v>0.1</v>
      </c>
      <c r="E510">
        <v>7.28</v>
      </c>
      <c r="F510">
        <v>5.47</v>
      </c>
      <c r="G510" t="s">
        <v>40</v>
      </c>
      <c r="H510" t="s">
        <v>96</v>
      </c>
      <c r="I510" t="s">
        <v>50</v>
      </c>
      <c r="J510" t="s">
        <v>90</v>
      </c>
      <c r="K510" t="s">
        <v>75</v>
      </c>
      <c r="L510" t="s">
        <v>1161</v>
      </c>
      <c r="M510">
        <v>0.35</v>
      </c>
      <c r="N510" t="s">
        <v>34</v>
      </c>
      <c r="O510" t="s">
        <v>35</v>
      </c>
      <c r="P510" t="s">
        <v>125</v>
      </c>
      <c r="Q510" t="s">
        <v>1162</v>
      </c>
      <c r="R510">
        <v>34952</v>
      </c>
      <c r="S510" s="1">
        <v>42048</v>
      </c>
      <c r="T510" s="1">
        <v>42048</v>
      </c>
      <c r="U510">
        <v>167.334</v>
      </c>
      <c r="V510">
        <v>12</v>
      </c>
      <c r="W510">
        <v>83.14</v>
      </c>
      <c r="X510">
        <v>86489</v>
      </c>
      <c r="Y510">
        <f>cleaneddata[[#This Row],[Unit Price]]-cleaneddata[[#This Row],[Discount]]</f>
        <v>7.1800000000000006</v>
      </c>
      <c r="Z510" t="str">
        <f>_xlfn.IFS(cleaneddata[[#This Row],[Region]]="Central","Chris",cleaneddata[[#This Row],[Region]]="East","Erin",cleaneddata[[#This Row],[Region]]="South","Sam",cleaneddata[[#This Row],[Region]]="West","William")</f>
        <v>Sam</v>
      </c>
    </row>
    <row r="511" spans="1:26" x14ac:dyDescent="0.3">
      <c r="A511">
        <v>2190</v>
      </c>
      <c r="B511" t="s">
        <v>1163</v>
      </c>
      <c r="C511" t="s">
        <v>27</v>
      </c>
      <c r="D511">
        <v>0.05</v>
      </c>
      <c r="E511">
        <v>16.98</v>
      </c>
      <c r="F511">
        <v>7.78</v>
      </c>
      <c r="G511" t="s">
        <v>40</v>
      </c>
      <c r="H511" t="s">
        <v>73</v>
      </c>
      <c r="I511" t="s">
        <v>50</v>
      </c>
      <c r="J511" t="s">
        <v>51</v>
      </c>
      <c r="K511" t="s">
        <v>44</v>
      </c>
      <c r="L511" t="s">
        <v>1164</v>
      </c>
      <c r="M511">
        <v>0.56999999999999995</v>
      </c>
      <c r="N511" t="s">
        <v>34</v>
      </c>
      <c r="O511" t="s">
        <v>54</v>
      </c>
      <c r="P511" t="s">
        <v>291</v>
      </c>
      <c r="Q511" t="s">
        <v>1165</v>
      </c>
      <c r="R511">
        <v>48227</v>
      </c>
      <c r="S511" s="1">
        <v>42049</v>
      </c>
      <c r="T511" s="1">
        <v>42051</v>
      </c>
      <c r="U511">
        <v>-47.28</v>
      </c>
      <c r="V511">
        <v>45</v>
      </c>
      <c r="W511">
        <v>761.67</v>
      </c>
      <c r="X511">
        <v>41636</v>
      </c>
      <c r="Y511">
        <f>cleaneddata[[#This Row],[Unit Price]]-cleaneddata[[#This Row],[Discount]]</f>
        <v>16.93</v>
      </c>
      <c r="Z511" t="str">
        <f>_xlfn.IFS(cleaneddata[[#This Row],[Region]]="Central","Chris",cleaneddata[[#This Row],[Region]]="East","Erin",cleaneddata[[#This Row],[Region]]="South","Sam",cleaneddata[[#This Row],[Region]]="West","William")</f>
        <v>Chris</v>
      </c>
    </row>
    <row r="512" spans="1:26" x14ac:dyDescent="0.3">
      <c r="A512">
        <v>2190</v>
      </c>
      <c r="B512" t="s">
        <v>1163</v>
      </c>
      <c r="C512" t="s">
        <v>27</v>
      </c>
      <c r="D512">
        <v>0.03</v>
      </c>
      <c r="E512">
        <v>115.99</v>
      </c>
      <c r="F512">
        <v>4.2300000000000004</v>
      </c>
      <c r="G512" t="s">
        <v>40</v>
      </c>
      <c r="H512" t="s">
        <v>73</v>
      </c>
      <c r="I512" t="s">
        <v>42</v>
      </c>
      <c r="J512" t="s">
        <v>137</v>
      </c>
      <c r="K512" t="s">
        <v>75</v>
      </c>
      <c r="L512" t="s">
        <v>1166</v>
      </c>
      <c r="M512">
        <v>0.56000000000000005</v>
      </c>
      <c r="N512" t="s">
        <v>34</v>
      </c>
      <c r="O512" t="s">
        <v>54</v>
      </c>
      <c r="P512" t="s">
        <v>291</v>
      </c>
      <c r="Q512" t="s">
        <v>1165</v>
      </c>
      <c r="R512">
        <v>48227</v>
      </c>
      <c r="S512" s="1">
        <v>42049</v>
      </c>
      <c r="T512" s="1">
        <v>42051</v>
      </c>
      <c r="U512">
        <v>722.24099999999999</v>
      </c>
      <c r="V512">
        <v>49</v>
      </c>
      <c r="W512">
        <v>5014.07</v>
      </c>
      <c r="X512">
        <v>41636</v>
      </c>
      <c r="Y512">
        <f>cleaneddata[[#This Row],[Unit Price]]-cleaneddata[[#This Row],[Discount]]</f>
        <v>115.96</v>
      </c>
      <c r="Z512" t="str">
        <f>_xlfn.IFS(cleaneddata[[#This Row],[Region]]="Central","Chris",cleaneddata[[#This Row],[Region]]="East","Erin",cleaneddata[[#This Row],[Region]]="South","Sam",cleaneddata[[#This Row],[Region]]="West","William")</f>
        <v>Chris</v>
      </c>
    </row>
    <row r="513" spans="1:26" x14ac:dyDescent="0.3">
      <c r="A513">
        <v>2193</v>
      </c>
      <c r="B513" t="s">
        <v>1167</v>
      </c>
      <c r="C513" t="s">
        <v>27</v>
      </c>
      <c r="D513">
        <v>0.05</v>
      </c>
      <c r="E513">
        <v>16.98</v>
      </c>
      <c r="F513">
        <v>7.78</v>
      </c>
      <c r="G513" t="s">
        <v>40</v>
      </c>
      <c r="H513" t="s">
        <v>73</v>
      </c>
      <c r="I513" t="s">
        <v>50</v>
      </c>
      <c r="J513" t="s">
        <v>51</v>
      </c>
      <c r="K513" t="s">
        <v>44</v>
      </c>
      <c r="L513" t="s">
        <v>1164</v>
      </c>
      <c r="M513">
        <v>0.56999999999999995</v>
      </c>
      <c r="N513" t="s">
        <v>34</v>
      </c>
      <c r="O513" t="s">
        <v>35</v>
      </c>
      <c r="P513" t="s">
        <v>99</v>
      </c>
      <c r="Q513" t="s">
        <v>100</v>
      </c>
      <c r="R513">
        <v>28560</v>
      </c>
      <c r="S513" s="1">
        <v>42049</v>
      </c>
      <c r="T513" s="1">
        <v>42051</v>
      </c>
      <c r="U513">
        <v>-161</v>
      </c>
      <c r="V513">
        <v>11</v>
      </c>
      <c r="W513">
        <v>186.19</v>
      </c>
      <c r="X513">
        <v>90685</v>
      </c>
      <c r="Y513">
        <f>cleaneddata[[#This Row],[Unit Price]]-cleaneddata[[#This Row],[Discount]]</f>
        <v>16.93</v>
      </c>
      <c r="Z513" t="str">
        <f>_xlfn.IFS(cleaneddata[[#This Row],[Region]]="Central","Chris",cleaneddata[[#This Row],[Region]]="East","Erin",cleaneddata[[#This Row],[Region]]="South","Sam",cleaneddata[[#This Row],[Region]]="West","William")</f>
        <v>Sam</v>
      </c>
    </row>
    <row r="514" spans="1:26" x14ac:dyDescent="0.3">
      <c r="A514">
        <v>2193</v>
      </c>
      <c r="B514" t="s">
        <v>1167</v>
      </c>
      <c r="C514" t="s">
        <v>27</v>
      </c>
      <c r="D514">
        <v>0.03</v>
      </c>
      <c r="E514">
        <v>115.99</v>
      </c>
      <c r="F514">
        <v>4.2300000000000004</v>
      </c>
      <c r="G514" t="s">
        <v>40</v>
      </c>
      <c r="H514" t="s">
        <v>73</v>
      </c>
      <c r="I514" t="s">
        <v>42</v>
      </c>
      <c r="J514" t="s">
        <v>137</v>
      </c>
      <c r="K514" t="s">
        <v>75</v>
      </c>
      <c r="L514" t="s">
        <v>1166</v>
      </c>
      <c r="M514">
        <v>0.56000000000000005</v>
      </c>
      <c r="N514" t="s">
        <v>34</v>
      </c>
      <c r="O514" t="s">
        <v>35</v>
      </c>
      <c r="P514" t="s">
        <v>99</v>
      </c>
      <c r="Q514" t="s">
        <v>100</v>
      </c>
      <c r="R514">
        <v>28560</v>
      </c>
      <c r="S514" s="1">
        <v>42049</v>
      </c>
      <c r="T514" s="1">
        <v>42051</v>
      </c>
      <c r="U514">
        <v>848.3646</v>
      </c>
      <c r="V514">
        <v>12</v>
      </c>
      <c r="W514">
        <v>1227.94</v>
      </c>
      <c r="X514">
        <v>90685</v>
      </c>
      <c r="Y514">
        <f>cleaneddata[[#This Row],[Unit Price]]-cleaneddata[[#This Row],[Discount]]</f>
        <v>115.96</v>
      </c>
      <c r="Z514" t="str">
        <f>_xlfn.IFS(cleaneddata[[#This Row],[Region]]="Central","Chris",cleaneddata[[#This Row],[Region]]="East","Erin",cleaneddata[[#This Row],[Region]]="South","Sam",cleaneddata[[#This Row],[Region]]="West","William")</f>
        <v>Sam</v>
      </c>
    </row>
    <row r="515" spans="1:26" x14ac:dyDescent="0.3">
      <c r="A515">
        <v>2358</v>
      </c>
      <c r="B515" t="s">
        <v>1168</v>
      </c>
      <c r="C515" t="s">
        <v>27</v>
      </c>
      <c r="D515">
        <v>0.05</v>
      </c>
      <c r="E515">
        <v>2.08</v>
      </c>
      <c r="F515">
        <v>2.56</v>
      </c>
      <c r="G515" t="s">
        <v>40</v>
      </c>
      <c r="H515" t="s">
        <v>73</v>
      </c>
      <c r="I515" t="s">
        <v>50</v>
      </c>
      <c r="J515" t="s">
        <v>570</v>
      </c>
      <c r="K515" t="s">
        <v>44</v>
      </c>
      <c r="L515" t="s">
        <v>1169</v>
      </c>
      <c r="M515">
        <v>0.55000000000000004</v>
      </c>
      <c r="N515" t="s">
        <v>34</v>
      </c>
      <c r="O515" t="s">
        <v>35</v>
      </c>
      <c r="P515" t="s">
        <v>125</v>
      </c>
      <c r="Q515" t="s">
        <v>1098</v>
      </c>
      <c r="R515">
        <v>33311</v>
      </c>
      <c r="S515" s="1">
        <v>42049</v>
      </c>
      <c r="T515" s="1">
        <v>42051</v>
      </c>
      <c r="U515">
        <v>-1045.0160000000001</v>
      </c>
      <c r="V515">
        <v>19</v>
      </c>
      <c r="W515">
        <v>40.93</v>
      </c>
      <c r="X515">
        <v>88268</v>
      </c>
      <c r="Y515">
        <f>cleaneddata[[#This Row],[Unit Price]]-cleaneddata[[#This Row],[Discount]]</f>
        <v>2.0300000000000002</v>
      </c>
      <c r="Z515" t="str">
        <f>_xlfn.IFS(cleaneddata[[#This Row],[Region]]="Central","Chris",cleaneddata[[#This Row],[Region]]="East","Erin",cleaneddata[[#This Row],[Region]]="South","Sam",cleaneddata[[#This Row],[Region]]="West","William")</f>
        <v>Sam</v>
      </c>
    </row>
    <row r="516" spans="1:26" x14ac:dyDescent="0.3">
      <c r="A516">
        <v>2490</v>
      </c>
      <c r="B516" t="s">
        <v>456</v>
      </c>
      <c r="C516" t="s">
        <v>27</v>
      </c>
      <c r="D516">
        <v>0.09</v>
      </c>
      <c r="E516">
        <v>348.21</v>
      </c>
      <c r="F516">
        <v>40.19</v>
      </c>
      <c r="G516" t="s">
        <v>28</v>
      </c>
      <c r="H516" t="s">
        <v>73</v>
      </c>
      <c r="I516" t="s">
        <v>30</v>
      </c>
      <c r="J516" t="s">
        <v>31</v>
      </c>
      <c r="K516" t="s">
        <v>32</v>
      </c>
      <c r="L516" t="s">
        <v>33</v>
      </c>
      <c r="M516">
        <v>0.62</v>
      </c>
      <c r="N516" t="s">
        <v>34</v>
      </c>
      <c r="O516" t="s">
        <v>61</v>
      </c>
      <c r="P516" t="s">
        <v>92</v>
      </c>
      <c r="Q516" t="s">
        <v>458</v>
      </c>
      <c r="R516">
        <v>92627</v>
      </c>
      <c r="S516" s="1">
        <v>42049</v>
      </c>
      <c r="T516" s="1">
        <v>42051</v>
      </c>
      <c r="U516">
        <v>-93.85</v>
      </c>
      <c r="V516">
        <v>2</v>
      </c>
      <c r="W516">
        <v>662.8</v>
      </c>
      <c r="X516">
        <v>86884</v>
      </c>
      <c r="Y516">
        <f>cleaneddata[[#This Row],[Unit Price]]-cleaneddata[[#This Row],[Discount]]</f>
        <v>348.12</v>
      </c>
      <c r="Z516" t="str">
        <f>_xlfn.IFS(cleaneddata[[#This Row],[Region]]="Central","Chris",cleaneddata[[#This Row],[Region]]="East","Erin",cleaneddata[[#This Row],[Region]]="South","Sam",cleaneddata[[#This Row],[Region]]="West","William")</f>
        <v>William</v>
      </c>
    </row>
    <row r="517" spans="1:26" x14ac:dyDescent="0.3">
      <c r="A517">
        <v>2491</v>
      </c>
      <c r="B517" t="s">
        <v>459</v>
      </c>
      <c r="C517" t="s">
        <v>27</v>
      </c>
      <c r="D517">
        <v>0.09</v>
      </c>
      <c r="E517">
        <v>348.21</v>
      </c>
      <c r="F517">
        <v>40.19</v>
      </c>
      <c r="G517" t="s">
        <v>28</v>
      </c>
      <c r="H517" t="s">
        <v>73</v>
      </c>
      <c r="I517" t="s">
        <v>30</v>
      </c>
      <c r="J517" t="s">
        <v>31</v>
      </c>
      <c r="K517" t="s">
        <v>32</v>
      </c>
      <c r="L517" t="s">
        <v>33</v>
      </c>
      <c r="M517">
        <v>0.62</v>
      </c>
      <c r="N517" t="s">
        <v>34</v>
      </c>
      <c r="O517" t="s">
        <v>61</v>
      </c>
      <c r="P517" t="s">
        <v>92</v>
      </c>
      <c r="Q517" t="s">
        <v>102</v>
      </c>
      <c r="R517">
        <v>90045</v>
      </c>
      <c r="S517" s="1">
        <v>42049</v>
      </c>
      <c r="T517" s="1">
        <v>42051</v>
      </c>
      <c r="U517">
        <v>-93.85</v>
      </c>
      <c r="V517">
        <v>8</v>
      </c>
      <c r="W517">
        <v>2651.21</v>
      </c>
      <c r="X517">
        <v>48836</v>
      </c>
      <c r="Y517">
        <f>cleaneddata[[#This Row],[Unit Price]]-cleaneddata[[#This Row],[Discount]]</f>
        <v>348.12</v>
      </c>
      <c r="Z517" t="str">
        <f>_xlfn.IFS(cleaneddata[[#This Row],[Region]]="Central","Chris",cleaneddata[[#This Row],[Region]]="East","Erin",cleaneddata[[#This Row],[Region]]="South","Sam",cleaneddata[[#This Row],[Region]]="West","William")</f>
        <v>William</v>
      </c>
    </row>
    <row r="518" spans="1:26" x14ac:dyDescent="0.3">
      <c r="A518">
        <v>3069</v>
      </c>
      <c r="B518" t="s">
        <v>1170</v>
      </c>
      <c r="C518" t="s">
        <v>27</v>
      </c>
      <c r="D518">
        <v>0.09</v>
      </c>
      <c r="E518">
        <v>1.82</v>
      </c>
      <c r="F518">
        <v>0.83</v>
      </c>
      <c r="G518" t="s">
        <v>40</v>
      </c>
      <c r="H518" t="s">
        <v>41</v>
      </c>
      <c r="I518" t="s">
        <v>50</v>
      </c>
      <c r="J518" t="s">
        <v>51</v>
      </c>
      <c r="K518" t="s">
        <v>52</v>
      </c>
      <c r="L518" t="s">
        <v>1171</v>
      </c>
      <c r="M518">
        <v>0.56999999999999995</v>
      </c>
      <c r="N518" t="s">
        <v>34</v>
      </c>
      <c r="O518" t="s">
        <v>54</v>
      </c>
      <c r="P518" t="s">
        <v>86</v>
      </c>
      <c r="Q518" t="s">
        <v>1172</v>
      </c>
      <c r="R518">
        <v>55128</v>
      </c>
      <c r="S518" s="1">
        <v>42049</v>
      </c>
      <c r="T518" s="1">
        <v>42050</v>
      </c>
      <c r="U518">
        <v>-6.734</v>
      </c>
      <c r="V518">
        <v>22</v>
      </c>
      <c r="W518">
        <v>36.82</v>
      </c>
      <c r="X518">
        <v>88192</v>
      </c>
      <c r="Y518">
        <f>cleaneddata[[#This Row],[Unit Price]]-cleaneddata[[#This Row],[Discount]]</f>
        <v>1.73</v>
      </c>
      <c r="Z518" t="str">
        <f>_xlfn.IFS(cleaneddata[[#This Row],[Region]]="Central","Chris",cleaneddata[[#This Row],[Region]]="East","Erin",cleaneddata[[#This Row],[Region]]="South","Sam",cleaneddata[[#This Row],[Region]]="West","William")</f>
        <v>Chris</v>
      </c>
    </row>
    <row r="519" spans="1:26" x14ac:dyDescent="0.3">
      <c r="A519">
        <v>3393</v>
      </c>
      <c r="B519" t="s">
        <v>1173</v>
      </c>
      <c r="C519" t="s">
        <v>27</v>
      </c>
      <c r="D519">
        <v>0.08</v>
      </c>
      <c r="E519">
        <v>4.4800000000000004</v>
      </c>
      <c r="F519">
        <v>2.5</v>
      </c>
      <c r="G519" t="s">
        <v>40</v>
      </c>
      <c r="H519" t="s">
        <v>41</v>
      </c>
      <c r="I519" t="s">
        <v>50</v>
      </c>
      <c r="J519" t="s">
        <v>347</v>
      </c>
      <c r="K519" t="s">
        <v>75</v>
      </c>
      <c r="L519" t="s">
        <v>1023</v>
      </c>
      <c r="M519">
        <v>0.37</v>
      </c>
      <c r="N519" t="s">
        <v>34</v>
      </c>
      <c r="O519" t="s">
        <v>61</v>
      </c>
      <c r="P519" t="s">
        <v>68</v>
      </c>
      <c r="Q519" t="s">
        <v>1174</v>
      </c>
      <c r="R519">
        <v>99163</v>
      </c>
      <c r="S519" s="1">
        <v>42049</v>
      </c>
      <c r="T519" s="1">
        <v>42050</v>
      </c>
      <c r="U519">
        <v>-3.2448000000000001</v>
      </c>
      <c r="V519">
        <v>19</v>
      </c>
      <c r="W519">
        <v>80.2</v>
      </c>
      <c r="X519">
        <v>87909</v>
      </c>
      <c r="Y519">
        <f>cleaneddata[[#This Row],[Unit Price]]-cleaneddata[[#This Row],[Discount]]</f>
        <v>4.4000000000000004</v>
      </c>
      <c r="Z519" t="str">
        <f>_xlfn.IFS(cleaneddata[[#This Row],[Region]]="Central","Chris",cleaneddata[[#This Row],[Region]]="East","Erin",cleaneddata[[#This Row],[Region]]="South","Sam",cleaneddata[[#This Row],[Region]]="West","William")</f>
        <v>William</v>
      </c>
    </row>
    <row r="520" spans="1:26" x14ac:dyDescent="0.3">
      <c r="A520">
        <v>306</v>
      </c>
      <c r="B520" t="s">
        <v>1175</v>
      </c>
      <c r="C520" t="s">
        <v>39</v>
      </c>
      <c r="D520">
        <v>0.01</v>
      </c>
      <c r="E520">
        <v>8.33</v>
      </c>
      <c r="F520">
        <v>1.99</v>
      </c>
      <c r="G520" t="s">
        <v>40</v>
      </c>
      <c r="H520" t="s">
        <v>29</v>
      </c>
      <c r="I520" t="s">
        <v>42</v>
      </c>
      <c r="J520" t="s">
        <v>43</v>
      </c>
      <c r="K520" t="s">
        <v>44</v>
      </c>
      <c r="L520" t="s">
        <v>1176</v>
      </c>
      <c r="M520">
        <v>0.52</v>
      </c>
      <c r="N520" t="s">
        <v>34</v>
      </c>
      <c r="O520" t="s">
        <v>113</v>
      </c>
      <c r="P520" t="s">
        <v>420</v>
      </c>
      <c r="Q520" t="s">
        <v>1177</v>
      </c>
      <c r="R520">
        <v>21208</v>
      </c>
      <c r="S520" s="1">
        <v>42049</v>
      </c>
      <c r="T520" s="1">
        <v>42050</v>
      </c>
      <c r="U520">
        <v>15.895200000000001</v>
      </c>
      <c r="V520">
        <v>8</v>
      </c>
      <c r="W520">
        <v>70.16</v>
      </c>
      <c r="X520">
        <v>87057</v>
      </c>
      <c r="Y520">
        <f>cleaneddata[[#This Row],[Unit Price]]-cleaneddata[[#This Row],[Discount]]</f>
        <v>8.32</v>
      </c>
      <c r="Z520" t="str">
        <f>_xlfn.IFS(cleaneddata[[#This Row],[Region]]="Central","Chris",cleaneddata[[#This Row],[Region]]="East","Erin",cleaneddata[[#This Row],[Region]]="South","Sam",cleaneddata[[#This Row],[Region]]="West","William")</f>
        <v>Erin</v>
      </c>
    </row>
    <row r="521" spans="1:26" x14ac:dyDescent="0.3">
      <c r="A521">
        <v>306</v>
      </c>
      <c r="B521" t="s">
        <v>1175</v>
      </c>
      <c r="C521" t="s">
        <v>39</v>
      </c>
      <c r="D521">
        <v>0.04</v>
      </c>
      <c r="E521">
        <v>85.99</v>
      </c>
      <c r="F521">
        <v>0.99</v>
      </c>
      <c r="G521" t="s">
        <v>40</v>
      </c>
      <c r="H521" t="s">
        <v>29</v>
      </c>
      <c r="I521" t="s">
        <v>42</v>
      </c>
      <c r="J521" t="s">
        <v>137</v>
      </c>
      <c r="K521" t="s">
        <v>52</v>
      </c>
      <c r="L521" t="s">
        <v>1178</v>
      </c>
      <c r="M521">
        <v>0.55000000000000004</v>
      </c>
      <c r="N521" t="s">
        <v>34</v>
      </c>
      <c r="O521" t="s">
        <v>113</v>
      </c>
      <c r="P521" t="s">
        <v>420</v>
      </c>
      <c r="Q521" t="s">
        <v>1177</v>
      </c>
      <c r="R521">
        <v>21208</v>
      </c>
      <c r="S521" s="1">
        <v>42049</v>
      </c>
      <c r="T521" s="1">
        <v>42051</v>
      </c>
      <c r="U521">
        <v>855.99329999999998</v>
      </c>
      <c r="V521">
        <v>17</v>
      </c>
      <c r="W521">
        <v>1240.57</v>
      </c>
      <c r="X521">
        <v>87057</v>
      </c>
      <c r="Y521">
        <f>cleaneddata[[#This Row],[Unit Price]]-cleaneddata[[#This Row],[Discount]]</f>
        <v>85.949999999999989</v>
      </c>
      <c r="Z521" t="str">
        <f>_xlfn.IFS(cleaneddata[[#This Row],[Region]]="Central","Chris",cleaneddata[[#This Row],[Region]]="East","Erin",cleaneddata[[#This Row],[Region]]="South","Sam",cleaneddata[[#This Row],[Region]]="West","William")</f>
        <v>Erin</v>
      </c>
    </row>
    <row r="522" spans="1:26" x14ac:dyDescent="0.3">
      <c r="A522">
        <v>308</v>
      </c>
      <c r="B522" t="s">
        <v>1179</v>
      </c>
      <c r="C522" t="s">
        <v>39</v>
      </c>
      <c r="D522">
        <v>0.01</v>
      </c>
      <c r="E522">
        <v>8.33</v>
      </c>
      <c r="F522">
        <v>1.99</v>
      </c>
      <c r="G522" t="s">
        <v>40</v>
      </c>
      <c r="H522" t="s">
        <v>29</v>
      </c>
      <c r="I522" t="s">
        <v>42</v>
      </c>
      <c r="J522" t="s">
        <v>43</v>
      </c>
      <c r="K522" t="s">
        <v>44</v>
      </c>
      <c r="L522" t="s">
        <v>1176</v>
      </c>
      <c r="M522">
        <v>0.52</v>
      </c>
      <c r="N522" t="s">
        <v>34</v>
      </c>
      <c r="O522" t="s">
        <v>61</v>
      </c>
      <c r="P522" t="s">
        <v>68</v>
      </c>
      <c r="Q522" t="s">
        <v>144</v>
      </c>
      <c r="R522">
        <v>98115</v>
      </c>
      <c r="S522" s="1">
        <v>42049</v>
      </c>
      <c r="T522" s="1">
        <v>42050</v>
      </c>
      <c r="U522">
        <v>10.74</v>
      </c>
      <c r="V522">
        <v>32</v>
      </c>
      <c r="W522">
        <v>280.62</v>
      </c>
      <c r="X522">
        <v>37760</v>
      </c>
      <c r="Y522">
        <f>cleaneddata[[#This Row],[Unit Price]]-cleaneddata[[#This Row],[Discount]]</f>
        <v>8.32</v>
      </c>
      <c r="Z522" t="str">
        <f>_xlfn.IFS(cleaneddata[[#This Row],[Region]]="Central","Chris",cleaneddata[[#This Row],[Region]]="East","Erin",cleaneddata[[#This Row],[Region]]="South","Sam",cleaneddata[[#This Row],[Region]]="West","William")</f>
        <v>William</v>
      </c>
    </row>
    <row r="523" spans="1:26" x14ac:dyDescent="0.3">
      <c r="A523">
        <v>1156</v>
      </c>
      <c r="B523" t="s">
        <v>1180</v>
      </c>
      <c r="C523" t="s">
        <v>39</v>
      </c>
      <c r="D523">
        <v>0.06</v>
      </c>
      <c r="E523">
        <v>175.99</v>
      </c>
      <c r="F523">
        <v>8.99</v>
      </c>
      <c r="G523" t="s">
        <v>40</v>
      </c>
      <c r="H523" t="s">
        <v>41</v>
      </c>
      <c r="I523" t="s">
        <v>42</v>
      </c>
      <c r="J523" t="s">
        <v>137</v>
      </c>
      <c r="K523" t="s">
        <v>75</v>
      </c>
      <c r="L523" t="s">
        <v>1181</v>
      </c>
      <c r="M523">
        <v>0.56999999999999995</v>
      </c>
      <c r="N523" t="s">
        <v>34</v>
      </c>
      <c r="O523" t="s">
        <v>113</v>
      </c>
      <c r="P523" t="s">
        <v>405</v>
      </c>
      <c r="Q523" t="s">
        <v>1182</v>
      </c>
      <c r="R523">
        <v>1876</v>
      </c>
      <c r="S523" s="1">
        <v>42049</v>
      </c>
      <c r="T523" s="1">
        <v>42050</v>
      </c>
      <c r="U523">
        <v>48.47148</v>
      </c>
      <c r="V523">
        <v>7</v>
      </c>
      <c r="W523">
        <v>1013.84</v>
      </c>
      <c r="X523">
        <v>90855</v>
      </c>
      <c r="Y523">
        <f>cleaneddata[[#This Row],[Unit Price]]-cleaneddata[[#This Row],[Discount]]</f>
        <v>175.93</v>
      </c>
      <c r="Z523" t="str">
        <f>_xlfn.IFS(cleaneddata[[#This Row],[Region]]="Central","Chris",cleaneddata[[#This Row],[Region]]="East","Erin",cleaneddata[[#This Row],[Region]]="South","Sam",cleaneddata[[#This Row],[Region]]="West","William")</f>
        <v>Erin</v>
      </c>
    </row>
    <row r="524" spans="1:26" x14ac:dyDescent="0.3">
      <c r="A524">
        <v>1745</v>
      </c>
      <c r="B524" t="s">
        <v>361</v>
      </c>
      <c r="C524" t="s">
        <v>49</v>
      </c>
      <c r="D524">
        <v>0.04</v>
      </c>
      <c r="E524">
        <v>60.65</v>
      </c>
      <c r="F524">
        <v>12.23</v>
      </c>
      <c r="G524" t="s">
        <v>40</v>
      </c>
      <c r="H524" t="s">
        <v>73</v>
      </c>
      <c r="I524" t="s">
        <v>30</v>
      </c>
      <c r="J524" t="s">
        <v>128</v>
      </c>
      <c r="K524" t="s">
        <v>146</v>
      </c>
      <c r="L524" t="s">
        <v>1183</v>
      </c>
      <c r="M524">
        <v>0.64</v>
      </c>
      <c r="N524" t="s">
        <v>34</v>
      </c>
      <c r="O524" t="s">
        <v>35</v>
      </c>
      <c r="P524" t="s">
        <v>77</v>
      </c>
      <c r="Q524" t="s">
        <v>363</v>
      </c>
      <c r="R524">
        <v>30305</v>
      </c>
      <c r="S524" s="1">
        <v>42049</v>
      </c>
      <c r="T524" s="1">
        <v>42051</v>
      </c>
      <c r="U524">
        <v>116.5063</v>
      </c>
      <c r="V524">
        <v>4</v>
      </c>
      <c r="W524">
        <v>256.77</v>
      </c>
      <c r="X524">
        <v>13408</v>
      </c>
      <c r="Y524">
        <f>cleaneddata[[#This Row],[Unit Price]]-cleaneddata[[#This Row],[Discount]]</f>
        <v>60.61</v>
      </c>
      <c r="Z524" t="str">
        <f>_xlfn.IFS(cleaneddata[[#This Row],[Region]]="Central","Chris",cleaneddata[[#This Row],[Region]]="East","Erin",cleaneddata[[#This Row],[Region]]="South","Sam",cleaneddata[[#This Row],[Region]]="West","William")</f>
        <v>Sam</v>
      </c>
    </row>
    <row r="525" spans="1:26" x14ac:dyDescent="0.3">
      <c r="A525">
        <v>1749</v>
      </c>
      <c r="B525" t="s">
        <v>364</v>
      </c>
      <c r="C525" t="s">
        <v>49</v>
      </c>
      <c r="D525">
        <v>0.04</v>
      </c>
      <c r="E525">
        <v>60.65</v>
      </c>
      <c r="F525">
        <v>12.23</v>
      </c>
      <c r="G525" t="s">
        <v>40</v>
      </c>
      <c r="H525" t="s">
        <v>73</v>
      </c>
      <c r="I525" t="s">
        <v>30</v>
      </c>
      <c r="J525" t="s">
        <v>128</v>
      </c>
      <c r="K525" t="s">
        <v>146</v>
      </c>
      <c r="L525" t="s">
        <v>1183</v>
      </c>
      <c r="M525">
        <v>0.64</v>
      </c>
      <c r="N525" t="s">
        <v>34</v>
      </c>
      <c r="O525" t="s">
        <v>54</v>
      </c>
      <c r="P525" t="s">
        <v>209</v>
      </c>
      <c r="Q525" t="s">
        <v>365</v>
      </c>
      <c r="R525">
        <v>73505</v>
      </c>
      <c r="S525" s="1">
        <v>42049</v>
      </c>
      <c r="T525" s="1">
        <v>42051</v>
      </c>
      <c r="U525">
        <v>44.2911</v>
      </c>
      <c r="V525">
        <v>1</v>
      </c>
      <c r="W525">
        <v>64.19</v>
      </c>
      <c r="X525">
        <v>87244</v>
      </c>
      <c r="Y525">
        <f>cleaneddata[[#This Row],[Unit Price]]-cleaneddata[[#This Row],[Discount]]</f>
        <v>60.61</v>
      </c>
      <c r="Z525" t="str">
        <f>_xlfn.IFS(cleaneddata[[#This Row],[Region]]="Central","Chris",cleaneddata[[#This Row],[Region]]="East","Erin",cleaneddata[[#This Row],[Region]]="South","Sam",cleaneddata[[#This Row],[Region]]="West","William")</f>
        <v>Chris</v>
      </c>
    </row>
    <row r="526" spans="1:26" x14ac:dyDescent="0.3">
      <c r="A526">
        <v>639</v>
      </c>
      <c r="B526" t="s">
        <v>1184</v>
      </c>
      <c r="C526" t="s">
        <v>72</v>
      </c>
      <c r="D526">
        <v>0</v>
      </c>
      <c r="E526">
        <v>236.97</v>
      </c>
      <c r="F526">
        <v>59.24</v>
      </c>
      <c r="G526" t="s">
        <v>28</v>
      </c>
      <c r="H526" t="s">
        <v>41</v>
      </c>
      <c r="I526" t="s">
        <v>30</v>
      </c>
      <c r="J526" t="s">
        <v>31</v>
      </c>
      <c r="K526" t="s">
        <v>32</v>
      </c>
      <c r="L526" t="s">
        <v>1185</v>
      </c>
      <c r="M526">
        <v>0.61</v>
      </c>
      <c r="N526" t="s">
        <v>34</v>
      </c>
      <c r="O526" t="s">
        <v>61</v>
      </c>
      <c r="P526" t="s">
        <v>92</v>
      </c>
      <c r="Q526" t="s">
        <v>1186</v>
      </c>
      <c r="R526">
        <v>93454</v>
      </c>
      <c r="S526" s="1">
        <v>42049</v>
      </c>
      <c r="T526" s="1">
        <v>42050</v>
      </c>
      <c r="U526">
        <v>1192.04</v>
      </c>
      <c r="V526">
        <v>9</v>
      </c>
      <c r="W526">
        <v>1769.91</v>
      </c>
      <c r="X526">
        <v>87952</v>
      </c>
      <c r="Y526">
        <f>cleaneddata[[#This Row],[Unit Price]]-cleaneddata[[#This Row],[Discount]]</f>
        <v>236.97</v>
      </c>
      <c r="Z526" t="str">
        <f>_xlfn.IFS(cleaneddata[[#This Row],[Region]]="Central","Chris",cleaneddata[[#This Row],[Region]]="East","Erin",cleaneddata[[#This Row],[Region]]="South","Sam",cleaneddata[[#This Row],[Region]]="West","William")</f>
        <v>William</v>
      </c>
    </row>
    <row r="527" spans="1:26" x14ac:dyDescent="0.3">
      <c r="A527">
        <v>640</v>
      </c>
      <c r="B527" t="s">
        <v>1187</v>
      </c>
      <c r="C527" t="s">
        <v>72</v>
      </c>
      <c r="D527">
        <v>0</v>
      </c>
      <c r="E527">
        <v>236.97</v>
      </c>
      <c r="F527">
        <v>59.24</v>
      </c>
      <c r="G527" t="s">
        <v>28</v>
      </c>
      <c r="H527" t="s">
        <v>41</v>
      </c>
      <c r="I527" t="s">
        <v>30</v>
      </c>
      <c r="J527" t="s">
        <v>31</v>
      </c>
      <c r="K527" t="s">
        <v>32</v>
      </c>
      <c r="L527" t="s">
        <v>1185</v>
      </c>
      <c r="M527">
        <v>0.61</v>
      </c>
      <c r="N527" t="s">
        <v>34</v>
      </c>
      <c r="O527" t="s">
        <v>61</v>
      </c>
      <c r="P527" t="s">
        <v>68</v>
      </c>
      <c r="Q527" t="s">
        <v>144</v>
      </c>
      <c r="R527">
        <v>98119</v>
      </c>
      <c r="S527" s="1">
        <v>42049</v>
      </c>
      <c r="T527" s="1">
        <v>42050</v>
      </c>
      <c r="U527">
        <v>1192.04</v>
      </c>
      <c r="V527">
        <v>34</v>
      </c>
      <c r="W527">
        <v>6686.34</v>
      </c>
      <c r="X527">
        <v>56452</v>
      </c>
      <c r="Y527">
        <f>cleaneddata[[#This Row],[Unit Price]]-cleaneddata[[#This Row],[Discount]]</f>
        <v>236.97</v>
      </c>
      <c r="Z527" t="str">
        <f>_xlfn.IFS(cleaneddata[[#This Row],[Region]]="Central","Chris",cleaneddata[[#This Row],[Region]]="East","Erin",cleaneddata[[#This Row],[Region]]="South","Sam",cleaneddata[[#This Row],[Region]]="West","William")</f>
        <v>William</v>
      </c>
    </row>
    <row r="528" spans="1:26" x14ac:dyDescent="0.3">
      <c r="A528">
        <v>1682</v>
      </c>
      <c r="B528" t="s">
        <v>1188</v>
      </c>
      <c r="C528" t="s">
        <v>72</v>
      </c>
      <c r="D528">
        <v>0.04</v>
      </c>
      <c r="E528">
        <v>6.28</v>
      </c>
      <c r="F528">
        <v>5.41</v>
      </c>
      <c r="G528" t="s">
        <v>40</v>
      </c>
      <c r="H528" t="s">
        <v>41</v>
      </c>
      <c r="I528" t="s">
        <v>30</v>
      </c>
      <c r="J528" t="s">
        <v>128</v>
      </c>
      <c r="K528" t="s">
        <v>75</v>
      </c>
      <c r="L528" t="s">
        <v>932</v>
      </c>
      <c r="M528">
        <v>0.53</v>
      </c>
      <c r="N528" t="s">
        <v>34</v>
      </c>
      <c r="O528" t="s">
        <v>54</v>
      </c>
      <c r="P528" t="s">
        <v>105</v>
      </c>
      <c r="Q528" t="s">
        <v>535</v>
      </c>
      <c r="R528">
        <v>60611</v>
      </c>
      <c r="S528" s="1">
        <v>42049</v>
      </c>
      <c r="T528" s="1">
        <v>42051</v>
      </c>
      <c r="U528">
        <v>-38.380000000000003</v>
      </c>
      <c r="V528">
        <v>43</v>
      </c>
      <c r="W528">
        <v>284.48</v>
      </c>
      <c r="X528">
        <v>14115</v>
      </c>
      <c r="Y528">
        <f>cleaneddata[[#This Row],[Unit Price]]-cleaneddata[[#This Row],[Discount]]</f>
        <v>6.24</v>
      </c>
      <c r="Z528" t="str">
        <f>_xlfn.IFS(cleaneddata[[#This Row],[Region]]="Central","Chris",cleaneddata[[#This Row],[Region]]="East","Erin",cleaneddata[[#This Row],[Region]]="South","Sam",cleaneddata[[#This Row],[Region]]="West","William")</f>
        <v>Chris</v>
      </c>
    </row>
    <row r="529" spans="1:26" x14ac:dyDescent="0.3">
      <c r="A529">
        <v>1683</v>
      </c>
      <c r="B529" t="s">
        <v>1189</v>
      </c>
      <c r="C529" t="s">
        <v>72</v>
      </c>
      <c r="D529">
        <v>0.04</v>
      </c>
      <c r="E529">
        <v>6.28</v>
      </c>
      <c r="F529">
        <v>5.41</v>
      </c>
      <c r="G529" t="s">
        <v>40</v>
      </c>
      <c r="H529" t="s">
        <v>41</v>
      </c>
      <c r="I529" t="s">
        <v>30</v>
      </c>
      <c r="J529" t="s">
        <v>128</v>
      </c>
      <c r="K529" t="s">
        <v>75</v>
      </c>
      <c r="L529" t="s">
        <v>932</v>
      </c>
      <c r="M529">
        <v>0.53</v>
      </c>
      <c r="N529" t="s">
        <v>34</v>
      </c>
      <c r="O529" t="s">
        <v>54</v>
      </c>
      <c r="P529" t="s">
        <v>189</v>
      </c>
      <c r="Q529" t="s">
        <v>1190</v>
      </c>
      <c r="R529">
        <v>77301</v>
      </c>
      <c r="S529" s="1">
        <v>42049</v>
      </c>
      <c r="T529" s="1">
        <v>42051</v>
      </c>
      <c r="U529">
        <v>-19.957599999999999</v>
      </c>
      <c r="V529">
        <v>11</v>
      </c>
      <c r="W529">
        <v>72.77</v>
      </c>
      <c r="X529">
        <v>90612</v>
      </c>
      <c r="Y529">
        <f>cleaneddata[[#This Row],[Unit Price]]-cleaneddata[[#This Row],[Discount]]</f>
        <v>6.24</v>
      </c>
      <c r="Z529" t="str">
        <f>_xlfn.IFS(cleaneddata[[#This Row],[Region]]="Central","Chris",cleaneddata[[#This Row],[Region]]="East","Erin",cleaneddata[[#This Row],[Region]]="South","Sam",cleaneddata[[#This Row],[Region]]="West","William")</f>
        <v>Chris</v>
      </c>
    </row>
    <row r="530" spans="1:26" x14ac:dyDescent="0.3">
      <c r="A530">
        <v>11</v>
      </c>
      <c r="B530" t="s">
        <v>1191</v>
      </c>
      <c r="C530" t="s">
        <v>27</v>
      </c>
      <c r="D530">
        <v>0.06</v>
      </c>
      <c r="E530">
        <v>9.48</v>
      </c>
      <c r="F530">
        <v>7.29</v>
      </c>
      <c r="G530" t="s">
        <v>40</v>
      </c>
      <c r="H530" t="s">
        <v>73</v>
      </c>
      <c r="I530" t="s">
        <v>30</v>
      </c>
      <c r="J530" t="s">
        <v>128</v>
      </c>
      <c r="K530" t="s">
        <v>44</v>
      </c>
      <c r="L530" t="s">
        <v>506</v>
      </c>
      <c r="M530">
        <v>0.45</v>
      </c>
      <c r="N530" t="s">
        <v>34</v>
      </c>
      <c r="O530" t="s">
        <v>113</v>
      </c>
      <c r="P530" t="s">
        <v>399</v>
      </c>
      <c r="Q530" t="s">
        <v>1192</v>
      </c>
      <c r="R530">
        <v>7203</v>
      </c>
      <c r="S530" s="1">
        <v>42050</v>
      </c>
      <c r="T530" s="1">
        <v>42052</v>
      </c>
      <c r="U530">
        <v>-53.809600000000003</v>
      </c>
      <c r="V530">
        <v>22</v>
      </c>
      <c r="W530">
        <v>211.15</v>
      </c>
      <c r="X530">
        <v>90192</v>
      </c>
      <c r="Y530">
        <f>cleaneddata[[#This Row],[Unit Price]]-cleaneddata[[#This Row],[Discount]]</f>
        <v>9.42</v>
      </c>
      <c r="Z530" t="str">
        <f>_xlfn.IFS(cleaneddata[[#This Row],[Region]]="Central","Chris",cleaneddata[[#This Row],[Region]]="East","Erin",cleaneddata[[#This Row],[Region]]="South","Sam",cleaneddata[[#This Row],[Region]]="West","William")</f>
        <v>Erin</v>
      </c>
    </row>
    <row r="531" spans="1:26" x14ac:dyDescent="0.3">
      <c r="A531">
        <v>596</v>
      </c>
      <c r="B531" t="s">
        <v>1193</v>
      </c>
      <c r="C531" t="s">
        <v>27</v>
      </c>
      <c r="D531">
        <v>0.03</v>
      </c>
      <c r="E531">
        <v>3.8</v>
      </c>
      <c r="F531">
        <v>1.49</v>
      </c>
      <c r="G531" t="s">
        <v>40</v>
      </c>
      <c r="H531" t="s">
        <v>41</v>
      </c>
      <c r="I531" t="s">
        <v>50</v>
      </c>
      <c r="J531" t="s">
        <v>74</v>
      </c>
      <c r="K531" t="s">
        <v>75</v>
      </c>
      <c r="L531" t="s">
        <v>1194</v>
      </c>
      <c r="M531">
        <v>0.38</v>
      </c>
      <c r="N531" t="s">
        <v>34</v>
      </c>
      <c r="O531" t="s">
        <v>54</v>
      </c>
      <c r="P531" t="s">
        <v>55</v>
      </c>
      <c r="Q531" t="s">
        <v>1195</v>
      </c>
      <c r="R531">
        <v>46032</v>
      </c>
      <c r="S531" s="1">
        <v>42050</v>
      </c>
      <c r="T531" s="1">
        <v>42052</v>
      </c>
      <c r="U531">
        <v>15.2745</v>
      </c>
      <c r="V531">
        <v>6</v>
      </c>
      <c r="W531">
        <v>24.27</v>
      </c>
      <c r="X531">
        <v>86308</v>
      </c>
      <c r="Y531">
        <f>cleaneddata[[#This Row],[Unit Price]]-cleaneddata[[#This Row],[Discount]]</f>
        <v>3.77</v>
      </c>
      <c r="Z531" t="str">
        <f>_xlfn.IFS(cleaneddata[[#This Row],[Region]]="Central","Chris",cleaneddata[[#This Row],[Region]]="East","Erin",cleaneddata[[#This Row],[Region]]="South","Sam",cleaneddata[[#This Row],[Region]]="West","William")</f>
        <v>Chris</v>
      </c>
    </row>
    <row r="532" spans="1:26" x14ac:dyDescent="0.3">
      <c r="A532">
        <v>596</v>
      </c>
      <c r="B532" t="s">
        <v>1193</v>
      </c>
      <c r="C532" t="s">
        <v>27</v>
      </c>
      <c r="D532">
        <v>7.0000000000000007E-2</v>
      </c>
      <c r="E532">
        <v>7.98</v>
      </c>
      <c r="F532">
        <v>1.25</v>
      </c>
      <c r="G532" t="s">
        <v>40</v>
      </c>
      <c r="H532" t="s">
        <v>41</v>
      </c>
      <c r="I532" t="s">
        <v>50</v>
      </c>
      <c r="J532" t="s">
        <v>90</v>
      </c>
      <c r="K532" t="s">
        <v>52</v>
      </c>
      <c r="L532" t="s">
        <v>1196</v>
      </c>
      <c r="M532">
        <v>0.35</v>
      </c>
      <c r="N532" t="s">
        <v>34</v>
      </c>
      <c r="O532" t="s">
        <v>54</v>
      </c>
      <c r="P532" t="s">
        <v>55</v>
      </c>
      <c r="Q532" t="s">
        <v>1195</v>
      </c>
      <c r="R532">
        <v>46032</v>
      </c>
      <c r="S532" s="1">
        <v>42050</v>
      </c>
      <c r="T532" s="1">
        <v>42052</v>
      </c>
      <c r="U532">
        <v>26.585699999999999</v>
      </c>
      <c r="V532">
        <v>5</v>
      </c>
      <c r="W532">
        <v>38.53</v>
      </c>
      <c r="X532">
        <v>86308</v>
      </c>
      <c r="Y532">
        <f>cleaneddata[[#This Row],[Unit Price]]-cleaneddata[[#This Row],[Discount]]</f>
        <v>7.91</v>
      </c>
      <c r="Z532" t="str">
        <f>_xlfn.IFS(cleaneddata[[#This Row],[Region]]="Central","Chris",cleaneddata[[#This Row],[Region]]="East","Erin",cleaneddata[[#This Row],[Region]]="South","Sam",cleaneddata[[#This Row],[Region]]="West","William")</f>
        <v>Chris</v>
      </c>
    </row>
    <row r="533" spans="1:26" x14ac:dyDescent="0.3">
      <c r="A533">
        <v>596</v>
      </c>
      <c r="B533" t="s">
        <v>1193</v>
      </c>
      <c r="C533" t="s">
        <v>27</v>
      </c>
      <c r="D533">
        <v>7.0000000000000007E-2</v>
      </c>
      <c r="E533">
        <v>417.4</v>
      </c>
      <c r="F533">
        <v>75.23</v>
      </c>
      <c r="G533" t="s">
        <v>28</v>
      </c>
      <c r="H533" t="s">
        <v>41</v>
      </c>
      <c r="I533" t="s">
        <v>30</v>
      </c>
      <c r="J533" t="s">
        <v>31</v>
      </c>
      <c r="K533" t="s">
        <v>32</v>
      </c>
      <c r="L533" t="s">
        <v>1197</v>
      </c>
      <c r="M533">
        <v>0.79</v>
      </c>
      <c r="N533" t="s">
        <v>34</v>
      </c>
      <c r="O533" t="s">
        <v>54</v>
      </c>
      <c r="P533" t="s">
        <v>55</v>
      </c>
      <c r="Q533" t="s">
        <v>1195</v>
      </c>
      <c r="R533">
        <v>46032</v>
      </c>
      <c r="S533" s="1">
        <v>42050</v>
      </c>
      <c r="T533" s="1">
        <v>42051</v>
      </c>
      <c r="U533">
        <v>-575.35199999999998</v>
      </c>
      <c r="V533">
        <v>12</v>
      </c>
      <c r="W533">
        <v>4910.72</v>
      </c>
      <c r="X533">
        <v>86308</v>
      </c>
      <c r="Y533">
        <f>cleaneddata[[#This Row],[Unit Price]]-cleaneddata[[#This Row],[Discount]]</f>
        <v>417.33</v>
      </c>
      <c r="Z533" t="str">
        <f>_xlfn.IFS(cleaneddata[[#This Row],[Region]]="Central","Chris",cleaneddata[[#This Row],[Region]]="East","Erin",cleaneddata[[#This Row],[Region]]="South","Sam",cleaneddata[[#This Row],[Region]]="West","William")</f>
        <v>Chris</v>
      </c>
    </row>
    <row r="534" spans="1:26" x14ac:dyDescent="0.3">
      <c r="A534">
        <v>2260</v>
      </c>
      <c r="B534" t="s">
        <v>1198</v>
      </c>
      <c r="C534" t="s">
        <v>27</v>
      </c>
      <c r="D534">
        <v>0.02</v>
      </c>
      <c r="E534">
        <v>4.9800000000000004</v>
      </c>
      <c r="F534">
        <v>0.49</v>
      </c>
      <c r="G534" t="s">
        <v>40</v>
      </c>
      <c r="H534" t="s">
        <v>96</v>
      </c>
      <c r="I534" t="s">
        <v>50</v>
      </c>
      <c r="J534" t="s">
        <v>154</v>
      </c>
      <c r="K534" t="s">
        <v>75</v>
      </c>
      <c r="L534" t="s">
        <v>1105</v>
      </c>
      <c r="M534">
        <v>0.39</v>
      </c>
      <c r="N534" t="s">
        <v>34</v>
      </c>
      <c r="O534" t="s">
        <v>35</v>
      </c>
      <c r="P534" t="s">
        <v>77</v>
      </c>
      <c r="Q534" t="s">
        <v>1199</v>
      </c>
      <c r="R534">
        <v>30161</v>
      </c>
      <c r="S534" s="1">
        <v>42050</v>
      </c>
      <c r="T534" s="1">
        <v>42051</v>
      </c>
      <c r="U534">
        <v>-52.863999999999997</v>
      </c>
      <c r="V534">
        <v>17</v>
      </c>
      <c r="W534">
        <v>87.11</v>
      </c>
      <c r="X534">
        <v>89601</v>
      </c>
      <c r="Y534">
        <f>cleaneddata[[#This Row],[Unit Price]]-cleaneddata[[#This Row],[Discount]]</f>
        <v>4.9600000000000009</v>
      </c>
      <c r="Z534" t="str">
        <f>_xlfn.IFS(cleaneddata[[#This Row],[Region]]="Central","Chris",cleaneddata[[#This Row],[Region]]="East","Erin",cleaneddata[[#This Row],[Region]]="South","Sam",cleaneddata[[#This Row],[Region]]="West","William")</f>
        <v>Sam</v>
      </c>
    </row>
    <row r="535" spans="1:26" x14ac:dyDescent="0.3">
      <c r="A535">
        <v>2260</v>
      </c>
      <c r="B535" t="s">
        <v>1198</v>
      </c>
      <c r="C535" t="s">
        <v>27</v>
      </c>
      <c r="D535">
        <v>0.01</v>
      </c>
      <c r="E535">
        <v>20.99</v>
      </c>
      <c r="F535">
        <v>0.99</v>
      </c>
      <c r="G535" t="s">
        <v>40</v>
      </c>
      <c r="H535" t="s">
        <v>96</v>
      </c>
      <c r="I535" t="s">
        <v>42</v>
      </c>
      <c r="J535" t="s">
        <v>137</v>
      </c>
      <c r="K535" t="s">
        <v>44</v>
      </c>
      <c r="L535" t="s">
        <v>1200</v>
      </c>
      <c r="M535">
        <v>0.83</v>
      </c>
      <c r="N535" t="s">
        <v>34</v>
      </c>
      <c r="O535" t="s">
        <v>35</v>
      </c>
      <c r="P535" t="s">
        <v>77</v>
      </c>
      <c r="Q535" t="s">
        <v>1199</v>
      </c>
      <c r="R535">
        <v>30161</v>
      </c>
      <c r="S535" s="1">
        <v>42050</v>
      </c>
      <c r="T535" s="1">
        <v>42051</v>
      </c>
      <c r="U535">
        <v>45.378</v>
      </c>
      <c r="V535">
        <v>9</v>
      </c>
      <c r="W535">
        <v>170.46</v>
      </c>
      <c r="X535">
        <v>89601</v>
      </c>
      <c r="Y535">
        <f>cleaneddata[[#This Row],[Unit Price]]-cleaneddata[[#This Row],[Discount]]</f>
        <v>20.979999999999997</v>
      </c>
      <c r="Z535" t="str">
        <f>_xlfn.IFS(cleaneddata[[#This Row],[Region]]="Central","Chris",cleaneddata[[#This Row],[Region]]="East","Erin",cleaneddata[[#This Row],[Region]]="South","Sam",cleaneddata[[#This Row],[Region]]="West","William")</f>
        <v>Sam</v>
      </c>
    </row>
    <row r="536" spans="1:26" x14ac:dyDescent="0.3">
      <c r="A536">
        <v>3211</v>
      </c>
      <c r="B536" t="s">
        <v>1201</v>
      </c>
      <c r="C536" t="s">
        <v>39</v>
      </c>
      <c r="D536">
        <v>0.1</v>
      </c>
      <c r="E536">
        <v>7.31</v>
      </c>
      <c r="F536">
        <v>0.49</v>
      </c>
      <c r="G536" t="s">
        <v>40</v>
      </c>
      <c r="H536" t="s">
        <v>96</v>
      </c>
      <c r="I536" t="s">
        <v>50</v>
      </c>
      <c r="J536" t="s">
        <v>154</v>
      </c>
      <c r="K536" t="s">
        <v>75</v>
      </c>
      <c r="L536" t="s">
        <v>1129</v>
      </c>
      <c r="M536">
        <v>0.38</v>
      </c>
      <c r="N536" t="s">
        <v>34</v>
      </c>
      <c r="O536" t="s">
        <v>54</v>
      </c>
      <c r="P536" t="s">
        <v>105</v>
      </c>
      <c r="Q536" t="s">
        <v>1202</v>
      </c>
      <c r="R536">
        <v>60101</v>
      </c>
      <c r="S536" s="1">
        <v>42050</v>
      </c>
      <c r="T536" s="1">
        <v>42051</v>
      </c>
      <c r="U536">
        <v>55.020600000000002</v>
      </c>
      <c r="V536">
        <v>12</v>
      </c>
      <c r="W536">
        <v>79.739999999999995</v>
      </c>
      <c r="X536">
        <v>91522</v>
      </c>
      <c r="Y536">
        <f>cleaneddata[[#This Row],[Unit Price]]-cleaneddata[[#This Row],[Discount]]</f>
        <v>7.21</v>
      </c>
      <c r="Z536" t="str">
        <f>_xlfn.IFS(cleaneddata[[#This Row],[Region]]="Central","Chris",cleaneddata[[#This Row],[Region]]="East","Erin",cleaneddata[[#This Row],[Region]]="South","Sam",cleaneddata[[#This Row],[Region]]="West","William")</f>
        <v>Chris</v>
      </c>
    </row>
    <row r="537" spans="1:26" x14ac:dyDescent="0.3">
      <c r="A537">
        <v>3211</v>
      </c>
      <c r="B537" t="s">
        <v>1201</v>
      </c>
      <c r="C537" t="s">
        <v>39</v>
      </c>
      <c r="D537">
        <v>0.1</v>
      </c>
      <c r="E537">
        <v>20.99</v>
      </c>
      <c r="F537">
        <v>2.5</v>
      </c>
      <c r="G537" t="s">
        <v>40</v>
      </c>
      <c r="H537" t="s">
        <v>96</v>
      </c>
      <c r="I537" t="s">
        <v>42</v>
      </c>
      <c r="J537" t="s">
        <v>137</v>
      </c>
      <c r="K537" t="s">
        <v>52</v>
      </c>
      <c r="L537" t="s">
        <v>1203</v>
      </c>
      <c r="M537">
        <v>0.81</v>
      </c>
      <c r="N537" t="s">
        <v>34</v>
      </c>
      <c r="O537" t="s">
        <v>54</v>
      </c>
      <c r="P537" t="s">
        <v>105</v>
      </c>
      <c r="Q537" t="s">
        <v>1202</v>
      </c>
      <c r="R537">
        <v>60101</v>
      </c>
      <c r="S537" s="1">
        <v>42050</v>
      </c>
      <c r="T537" s="1">
        <v>42051</v>
      </c>
      <c r="U537">
        <v>-43.65504</v>
      </c>
      <c r="V537">
        <v>23</v>
      </c>
      <c r="W537">
        <v>392.45</v>
      </c>
      <c r="X537">
        <v>91522</v>
      </c>
      <c r="Y537">
        <f>cleaneddata[[#This Row],[Unit Price]]-cleaneddata[[#This Row],[Discount]]</f>
        <v>20.889999999999997</v>
      </c>
      <c r="Z537" t="str">
        <f>_xlfn.IFS(cleaneddata[[#This Row],[Region]]="Central","Chris",cleaneddata[[#This Row],[Region]]="East","Erin",cleaneddata[[#This Row],[Region]]="South","Sam",cleaneddata[[#This Row],[Region]]="West","William")</f>
        <v>Chris</v>
      </c>
    </row>
    <row r="538" spans="1:26" x14ac:dyDescent="0.3">
      <c r="A538">
        <v>393</v>
      </c>
      <c r="B538" t="s">
        <v>1204</v>
      </c>
      <c r="C538" t="s">
        <v>49</v>
      </c>
      <c r="D538">
        <v>7.0000000000000007E-2</v>
      </c>
      <c r="E538">
        <v>9.7100000000000009</v>
      </c>
      <c r="F538">
        <v>9.4499999999999993</v>
      </c>
      <c r="G538" t="s">
        <v>40</v>
      </c>
      <c r="H538" t="s">
        <v>96</v>
      </c>
      <c r="I538" t="s">
        <v>50</v>
      </c>
      <c r="J538" t="s">
        <v>80</v>
      </c>
      <c r="K538" t="s">
        <v>75</v>
      </c>
      <c r="L538" t="s">
        <v>1205</v>
      </c>
      <c r="M538">
        <v>0.6</v>
      </c>
      <c r="N538" t="s">
        <v>34</v>
      </c>
      <c r="O538" t="s">
        <v>113</v>
      </c>
      <c r="P538" t="s">
        <v>114</v>
      </c>
      <c r="Q538" t="s">
        <v>1206</v>
      </c>
      <c r="R538">
        <v>13021</v>
      </c>
      <c r="S538" s="1">
        <v>42050</v>
      </c>
      <c r="T538" s="1">
        <v>42057</v>
      </c>
      <c r="U538">
        <v>-81.77</v>
      </c>
      <c r="V538">
        <v>3</v>
      </c>
      <c r="W538">
        <v>31.44</v>
      </c>
      <c r="X538">
        <v>86382</v>
      </c>
      <c r="Y538">
        <f>cleaneddata[[#This Row],[Unit Price]]-cleaneddata[[#This Row],[Discount]]</f>
        <v>9.64</v>
      </c>
      <c r="Z538" t="str">
        <f>_xlfn.IFS(cleaneddata[[#This Row],[Region]]="Central","Chris",cleaneddata[[#This Row],[Region]]="East","Erin",cleaneddata[[#This Row],[Region]]="South","Sam",cleaneddata[[#This Row],[Region]]="West","William")</f>
        <v>Erin</v>
      </c>
    </row>
    <row r="539" spans="1:26" x14ac:dyDescent="0.3">
      <c r="A539">
        <v>651</v>
      </c>
      <c r="B539" t="s">
        <v>296</v>
      </c>
      <c r="C539" t="s">
        <v>49</v>
      </c>
      <c r="D539">
        <v>0.04</v>
      </c>
      <c r="E539">
        <v>880.98</v>
      </c>
      <c r="F539">
        <v>44.55</v>
      </c>
      <c r="G539" t="s">
        <v>28</v>
      </c>
      <c r="H539" t="s">
        <v>41</v>
      </c>
      <c r="I539" t="s">
        <v>30</v>
      </c>
      <c r="J539" t="s">
        <v>119</v>
      </c>
      <c r="K539" t="s">
        <v>32</v>
      </c>
      <c r="L539" t="s">
        <v>240</v>
      </c>
      <c r="M539">
        <v>0.62</v>
      </c>
      <c r="N539" t="s">
        <v>34</v>
      </c>
      <c r="O539" t="s">
        <v>61</v>
      </c>
      <c r="P539" t="s">
        <v>298</v>
      </c>
      <c r="Q539" t="s">
        <v>299</v>
      </c>
      <c r="R539">
        <v>89115</v>
      </c>
      <c r="S539" s="1">
        <v>42050</v>
      </c>
      <c r="T539" s="1">
        <v>42054</v>
      </c>
      <c r="U539">
        <v>4233.2587999999996</v>
      </c>
      <c r="V539">
        <v>8</v>
      </c>
      <c r="W539">
        <v>6901.25</v>
      </c>
      <c r="X539">
        <v>91576</v>
      </c>
      <c r="Y539">
        <f>cleaneddata[[#This Row],[Unit Price]]-cleaneddata[[#This Row],[Discount]]</f>
        <v>880.94</v>
      </c>
      <c r="Z539" t="str">
        <f>_xlfn.IFS(cleaneddata[[#This Row],[Region]]="Central","Chris",cleaneddata[[#This Row],[Region]]="East","Erin",cleaneddata[[#This Row],[Region]]="South","Sam",cleaneddata[[#This Row],[Region]]="West","William")</f>
        <v>William</v>
      </c>
    </row>
    <row r="540" spans="1:26" x14ac:dyDescent="0.3">
      <c r="A540">
        <v>651</v>
      </c>
      <c r="B540" t="s">
        <v>296</v>
      </c>
      <c r="C540" t="s">
        <v>49</v>
      </c>
      <c r="D540">
        <v>7.0000000000000007E-2</v>
      </c>
      <c r="E540">
        <v>13.4</v>
      </c>
      <c r="F540">
        <v>4.95</v>
      </c>
      <c r="G540" t="s">
        <v>40</v>
      </c>
      <c r="H540" t="s">
        <v>41</v>
      </c>
      <c r="I540" t="s">
        <v>30</v>
      </c>
      <c r="J540" t="s">
        <v>128</v>
      </c>
      <c r="K540" t="s">
        <v>44</v>
      </c>
      <c r="L540" t="s">
        <v>1207</v>
      </c>
      <c r="M540">
        <v>0.37</v>
      </c>
      <c r="N540" t="s">
        <v>34</v>
      </c>
      <c r="O540" t="s">
        <v>61</v>
      </c>
      <c r="P540" t="s">
        <v>298</v>
      </c>
      <c r="Q540" t="s">
        <v>299</v>
      </c>
      <c r="R540">
        <v>89115</v>
      </c>
      <c r="S540" s="1">
        <v>42050</v>
      </c>
      <c r="T540" s="1">
        <v>42055</v>
      </c>
      <c r="U540">
        <v>102.76860000000001</v>
      </c>
      <c r="V540">
        <v>11</v>
      </c>
      <c r="W540">
        <v>148.94</v>
      </c>
      <c r="X540">
        <v>91576</v>
      </c>
      <c r="Y540">
        <f>cleaneddata[[#This Row],[Unit Price]]-cleaneddata[[#This Row],[Discount]]</f>
        <v>13.33</v>
      </c>
      <c r="Z540" t="str">
        <f>_xlfn.IFS(cleaneddata[[#This Row],[Region]]="Central","Chris",cleaneddata[[#This Row],[Region]]="East","Erin",cleaneddata[[#This Row],[Region]]="South","Sam",cleaneddata[[#This Row],[Region]]="West","William")</f>
        <v>William</v>
      </c>
    </row>
    <row r="541" spans="1:26" x14ac:dyDescent="0.3">
      <c r="A541">
        <v>651</v>
      </c>
      <c r="B541" t="s">
        <v>296</v>
      </c>
      <c r="C541" t="s">
        <v>49</v>
      </c>
      <c r="D541">
        <v>0.01</v>
      </c>
      <c r="E541">
        <v>15.99</v>
      </c>
      <c r="F541">
        <v>11.28</v>
      </c>
      <c r="G541" t="s">
        <v>40</v>
      </c>
      <c r="H541" t="s">
        <v>41</v>
      </c>
      <c r="I541" t="s">
        <v>42</v>
      </c>
      <c r="J541" t="s">
        <v>58</v>
      </c>
      <c r="K541" t="s">
        <v>146</v>
      </c>
      <c r="L541" t="s">
        <v>1208</v>
      </c>
      <c r="M541">
        <v>0.38</v>
      </c>
      <c r="N541" t="s">
        <v>34</v>
      </c>
      <c r="O541" t="s">
        <v>61</v>
      </c>
      <c r="P541" t="s">
        <v>298</v>
      </c>
      <c r="Q541" t="s">
        <v>299</v>
      </c>
      <c r="R541">
        <v>89115</v>
      </c>
      <c r="S541" s="1">
        <v>42050</v>
      </c>
      <c r="T541" s="1">
        <v>42057</v>
      </c>
      <c r="U541">
        <v>-36.671543999999997</v>
      </c>
      <c r="V541">
        <v>12</v>
      </c>
      <c r="W541">
        <v>200.68</v>
      </c>
      <c r="X541">
        <v>91576</v>
      </c>
      <c r="Y541">
        <f>cleaneddata[[#This Row],[Unit Price]]-cleaneddata[[#This Row],[Discount]]</f>
        <v>15.98</v>
      </c>
      <c r="Z541" t="str">
        <f>_xlfn.IFS(cleaneddata[[#This Row],[Region]]="Central","Chris",cleaneddata[[#This Row],[Region]]="East","Erin",cleaneddata[[#This Row],[Region]]="South","Sam",cleaneddata[[#This Row],[Region]]="West","William")</f>
        <v>William</v>
      </c>
    </row>
    <row r="542" spans="1:26" x14ac:dyDescent="0.3">
      <c r="A542">
        <v>2684</v>
      </c>
      <c r="B542" t="s">
        <v>1209</v>
      </c>
      <c r="C542" t="s">
        <v>49</v>
      </c>
      <c r="D542">
        <v>0.09</v>
      </c>
      <c r="E542">
        <v>8.74</v>
      </c>
      <c r="F542">
        <v>1.39</v>
      </c>
      <c r="G542" t="s">
        <v>89</v>
      </c>
      <c r="H542" t="s">
        <v>29</v>
      </c>
      <c r="I542" t="s">
        <v>50</v>
      </c>
      <c r="J542" t="s">
        <v>347</v>
      </c>
      <c r="K542" t="s">
        <v>75</v>
      </c>
      <c r="L542" t="s">
        <v>442</v>
      </c>
      <c r="M542">
        <v>0.38</v>
      </c>
      <c r="N542" t="s">
        <v>34</v>
      </c>
      <c r="O542" t="s">
        <v>35</v>
      </c>
      <c r="P542" t="s">
        <v>125</v>
      </c>
      <c r="Q542" t="s">
        <v>1210</v>
      </c>
      <c r="R542">
        <v>33952</v>
      </c>
      <c r="S542" s="1">
        <v>42050</v>
      </c>
      <c r="T542" s="1">
        <v>42055</v>
      </c>
      <c r="U542">
        <v>23.616</v>
      </c>
      <c r="V542">
        <v>1</v>
      </c>
      <c r="W542">
        <v>11.78</v>
      </c>
      <c r="X542">
        <v>89146</v>
      </c>
      <c r="Y542">
        <f>cleaneddata[[#This Row],[Unit Price]]-cleaneddata[[#This Row],[Discount]]</f>
        <v>8.65</v>
      </c>
      <c r="Z542" t="str">
        <f>_xlfn.IFS(cleaneddata[[#This Row],[Region]]="Central","Chris",cleaneddata[[#This Row],[Region]]="East","Erin",cleaneddata[[#This Row],[Region]]="South","Sam",cleaneddata[[#This Row],[Region]]="West","William")</f>
        <v>Sam</v>
      </c>
    </row>
    <row r="543" spans="1:26" x14ac:dyDescent="0.3">
      <c r="A543">
        <v>2684</v>
      </c>
      <c r="B543" t="s">
        <v>1209</v>
      </c>
      <c r="C543" t="s">
        <v>49</v>
      </c>
      <c r="D543">
        <v>0.09</v>
      </c>
      <c r="E543">
        <v>18.97</v>
      </c>
      <c r="F543">
        <v>9.0299999999999994</v>
      </c>
      <c r="G543" t="s">
        <v>40</v>
      </c>
      <c r="H543" t="s">
        <v>29</v>
      </c>
      <c r="I543" t="s">
        <v>50</v>
      </c>
      <c r="J543" t="s">
        <v>90</v>
      </c>
      <c r="K543" t="s">
        <v>75</v>
      </c>
      <c r="L543" t="s">
        <v>632</v>
      </c>
      <c r="M543">
        <v>0.37</v>
      </c>
      <c r="N543" t="s">
        <v>34</v>
      </c>
      <c r="O543" t="s">
        <v>35</v>
      </c>
      <c r="P543" t="s">
        <v>125</v>
      </c>
      <c r="Q543" t="s">
        <v>1210</v>
      </c>
      <c r="R543">
        <v>33952</v>
      </c>
      <c r="S543" s="1">
        <v>42050</v>
      </c>
      <c r="T543" s="1">
        <v>42055</v>
      </c>
      <c r="U543">
        <v>-1748.0119999999999</v>
      </c>
      <c r="V543">
        <v>1</v>
      </c>
      <c r="W543">
        <v>20.96</v>
      </c>
      <c r="X543">
        <v>89146</v>
      </c>
      <c r="Y543">
        <f>cleaneddata[[#This Row],[Unit Price]]-cleaneddata[[#This Row],[Discount]]</f>
        <v>18.88</v>
      </c>
      <c r="Z543" t="str">
        <f>_xlfn.IFS(cleaneddata[[#This Row],[Region]]="Central","Chris",cleaneddata[[#This Row],[Region]]="East","Erin",cleaneddata[[#This Row],[Region]]="South","Sam",cleaneddata[[#This Row],[Region]]="West","William")</f>
        <v>Sam</v>
      </c>
    </row>
    <row r="544" spans="1:26" x14ac:dyDescent="0.3">
      <c r="A544">
        <v>2951</v>
      </c>
      <c r="B544" t="s">
        <v>1211</v>
      </c>
      <c r="C544" t="s">
        <v>118</v>
      </c>
      <c r="D544">
        <v>7.0000000000000007E-2</v>
      </c>
      <c r="E544">
        <v>42.98</v>
      </c>
      <c r="F544">
        <v>4.62</v>
      </c>
      <c r="G544" t="s">
        <v>89</v>
      </c>
      <c r="H544" t="s">
        <v>96</v>
      </c>
      <c r="I544" t="s">
        <v>50</v>
      </c>
      <c r="J544" t="s">
        <v>97</v>
      </c>
      <c r="K544" t="s">
        <v>75</v>
      </c>
      <c r="L544" t="s">
        <v>282</v>
      </c>
      <c r="M544">
        <v>0.56000000000000005</v>
      </c>
      <c r="N544" t="s">
        <v>34</v>
      </c>
      <c r="O544" t="s">
        <v>54</v>
      </c>
      <c r="P544" t="s">
        <v>539</v>
      </c>
      <c r="Q544" t="s">
        <v>1212</v>
      </c>
      <c r="R544">
        <v>67601</v>
      </c>
      <c r="S544" s="1">
        <v>42050</v>
      </c>
      <c r="T544" s="1">
        <v>42052</v>
      </c>
      <c r="U544">
        <v>565.38599999999997</v>
      </c>
      <c r="V544">
        <v>19</v>
      </c>
      <c r="W544">
        <v>819.4</v>
      </c>
      <c r="X544">
        <v>91397</v>
      </c>
      <c r="Y544">
        <f>cleaneddata[[#This Row],[Unit Price]]-cleaneddata[[#This Row],[Discount]]</f>
        <v>42.91</v>
      </c>
      <c r="Z544" t="str">
        <f>_xlfn.IFS(cleaneddata[[#This Row],[Region]]="Central","Chris",cleaneddata[[#This Row],[Region]]="East","Erin",cleaneddata[[#This Row],[Region]]="South","Sam",cleaneddata[[#This Row],[Region]]="West","William")</f>
        <v>Chris</v>
      </c>
    </row>
    <row r="545" spans="1:26" x14ac:dyDescent="0.3">
      <c r="A545">
        <v>2951</v>
      </c>
      <c r="B545" t="s">
        <v>1211</v>
      </c>
      <c r="C545" t="s">
        <v>118</v>
      </c>
      <c r="D545">
        <v>0.03</v>
      </c>
      <c r="E545">
        <v>89.99</v>
      </c>
      <c r="F545">
        <v>42</v>
      </c>
      <c r="G545" t="s">
        <v>28</v>
      </c>
      <c r="H545" t="s">
        <v>96</v>
      </c>
      <c r="I545" t="s">
        <v>30</v>
      </c>
      <c r="J545" t="s">
        <v>111</v>
      </c>
      <c r="K545" t="s">
        <v>59</v>
      </c>
      <c r="L545" t="s">
        <v>1213</v>
      </c>
      <c r="M545">
        <v>0.66</v>
      </c>
      <c r="N545" t="s">
        <v>34</v>
      </c>
      <c r="O545" t="s">
        <v>54</v>
      </c>
      <c r="P545" t="s">
        <v>539</v>
      </c>
      <c r="Q545" t="s">
        <v>1212</v>
      </c>
      <c r="R545">
        <v>67601</v>
      </c>
      <c r="S545" s="1">
        <v>42050</v>
      </c>
      <c r="T545" s="1">
        <v>42053</v>
      </c>
      <c r="U545">
        <v>-230.9528</v>
      </c>
      <c r="V545">
        <v>19</v>
      </c>
      <c r="W545">
        <v>1809.75</v>
      </c>
      <c r="X545">
        <v>91397</v>
      </c>
      <c r="Y545">
        <f>cleaneddata[[#This Row],[Unit Price]]-cleaneddata[[#This Row],[Discount]]</f>
        <v>89.96</v>
      </c>
      <c r="Z545" t="str">
        <f>_xlfn.IFS(cleaneddata[[#This Row],[Region]]="Central","Chris",cleaneddata[[#This Row],[Region]]="East","Erin",cleaneddata[[#This Row],[Region]]="South","Sam",cleaneddata[[#This Row],[Region]]="West","William")</f>
        <v>Chris</v>
      </c>
    </row>
    <row r="546" spans="1:26" x14ac:dyDescent="0.3">
      <c r="A546">
        <v>2355</v>
      </c>
      <c r="B546" t="s">
        <v>1214</v>
      </c>
      <c r="C546" t="s">
        <v>72</v>
      </c>
      <c r="D546">
        <v>0.1</v>
      </c>
      <c r="E546">
        <v>78.69</v>
      </c>
      <c r="F546">
        <v>19.989999999999998</v>
      </c>
      <c r="G546" t="s">
        <v>40</v>
      </c>
      <c r="H546" t="s">
        <v>41</v>
      </c>
      <c r="I546" t="s">
        <v>30</v>
      </c>
      <c r="J546" t="s">
        <v>128</v>
      </c>
      <c r="K546" t="s">
        <v>75</v>
      </c>
      <c r="L546" t="s">
        <v>1215</v>
      </c>
      <c r="M546">
        <v>0.43</v>
      </c>
      <c r="N546" t="s">
        <v>34</v>
      </c>
      <c r="O546" t="s">
        <v>61</v>
      </c>
      <c r="P546" t="s">
        <v>92</v>
      </c>
      <c r="Q546" t="s">
        <v>1216</v>
      </c>
      <c r="R546">
        <v>92236</v>
      </c>
      <c r="S546" s="1">
        <v>42050</v>
      </c>
      <c r="T546" s="1">
        <v>42051</v>
      </c>
      <c r="U546">
        <v>465.43950000000001</v>
      </c>
      <c r="V546">
        <v>9</v>
      </c>
      <c r="W546">
        <v>674.55</v>
      </c>
      <c r="X546">
        <v>91304</v>
      </c>
      <c r="Y546">
        <f>cleaneddata[[#This Row],[Unit Price]]-cleaneddata[[#This Row],[Discount]]</f>
        <v>78.59</v>
      </c>
      <c r="Z546" t="str">
        <f>_xlfn.IFS(cleaneddata[[#This Row],[Region]]="Central","Chris",cleaneddata[[#This Row],[Region]]="East","Erin",cleaneddata[[#This Row],[Region]]="South","Sam",cleaneddata[[#This Row],[Region]]="West","William")</f>
        <v>William</v>
      </c>
    </row>
    <row r="547" spans="1:26" x14ac:dyDescent="0.3">
      <c r="A547">
        <v>1129</v>
      </c>
      <c r="B547" t="s">
        <v>788</v>
      </c>
      <c r="C547" t="s">
        <v>49</v>
      </c>
      <c r="D547">
        <v>0.04</v>
      </c>
      <c r="E547">
        <v>8.6</v>
      </c>
      <c r="F547">
        <v>6.19</v>
      </c>
      <c r="G547" t="s">
        <v>40</v>
      </c>
      <c r="H547" t="s">
        <v>73</v>
      </c>
      <c r="I547" t="s">
        <v>50</v>
      </c>
      <c r="J547" t="s">
        <v>74</v>
      </c>
      <c r="K547" t="s">
        <v>75</v>
      </c>
      <c r="L547" t="s">
        <v>534</v>
      </c>
      <c r="M547">
        <v>0.38</v>
      </c>
      <c r="N547" t="s">
        <v>34</v>
      </c>
      <c r="O547" t="s">
        <v>113</v>
      </c>
      <c r="P547" t="s">
        <v>405</v>
      </c>
      <c r="Q547" t="s">
        <v>790</v>
      </c>
      <c r="R547">
        <v>2118</v>
      </c>
      <c r="S547" s="1">
        <v>42051</v>
      </c>
      <c r="T547" s="1">
        <v>42058</v>
      </c>
      <c r="U547">
        <v>-63.813499999999998</v>
      </c>
      <c r="V547">
        <v>37</v>
      </c>
      <c r="W547">
        <v>311.66000000000003</v>
      </c>
      <c r="X547">
        <v>32037</v>
      </c>
      <c r="Y547">
        <f>cleaneddata[[#This Row],[Unit Price]]-cleaneddata[[#This Row],[Discount]]</f>
        <v>8.56</v>
      </c>
      <c r="Z547" t="str">
        <f>_xlfn.IFS(cleaneddata[[#This Row],[Region]]="Central","Chris",cleaneddata[[#This Row],[Region]]="East","Erin",cleaneddata[[#This Row],[Region]]="South","Sam",cleaneddata[[#This Row],[Region]]="West","William")</f>
        <v>Erin</v>
      </c>
    </row>
    <row r="548" spans="1:26" x14ac:dyDescent="0.3">
      <c r="A548">
        <v>1129</v>
      </c>
      <c r="B548" t="s">
        <v>788</v>
      </c>
      <c r="C548" t="s">
        <v>49</v>
      </c>
      <c r="D548">
        <v>7.0000000000000007E-2</v>
      </c>
      <c r="E548">
        <v>699.99</v>
      </c>
      <c r="F548">
        <v>24.49</v>
      </c>
      <c r="G548" t="s">
        <v>40</v>
      </c>
      <c r="H548" t="s">
        <v>73</v>
      </c>
      <c r="I548" t="s">
        <v>42</v>
      </c>
      <c r="J548" t="s">
        <v>65</v>
      </c>
      <c r="K548" t="s">
        <v>66</v>
      </c>
      <c r="L548" t="s">
        <v>1217</v>
      </c>
      <c r="M548">
        <v>0.54</v>
      </c>
      <c r="N548" t="s">
        <v>34</v>
      </c>
      <c r="O548" t="s">
        <v>113</v>
      </c>
      <c r="P548" t="s">
        <v>405</v>
      </c>
      <c r="Q548" t="s">
        <v>790</v>
      </c>
      <c r="R548">
        <v>2118</v>
      </c>
      <c r="S548" s="1">
        <v>42051</v>
      </c>
      <c r="T548" s="1">
        <v>42055</v>
      </c>
      <c r="U548">
        <v>325.29000000000002</v>
      </c>
      <c r="V548">
        <v>15</v>
      </c>
      <c r="W548">
        <v>9862.51</v>
      </c>
      <c r="X548">
        <v>32037</v>
      </c>
      <c r="Y548">
        <f>cleaneddata[[#This Row],[Unit Price]]-cleaneddata[[#This Row],[Discount]]</f>
        <v>699.92</v>
      </c>
      <c r="Z548" t="str">
        <f>_xlfn.IFS(cleaneddata[[#This Row],[Region]]="Central","Chris",cleaneddata[[#This Row],[Region]]="East","Erin",cleaneddata[[#This Row],[Region]]="South","Sam",cleaneddata[[#This Row],[Region]]="West","William")</f>
        <v>Erin</v>
      </c>
    </row>
    <row r="549" spans="1:26" x14ac:dyDescent="0.3">
      <c r="A549">
        <v>1132</v>
      </c>
      <c r="B549" t="s">
        <v>1095</v>
      </c>
      <c r="C549" t="s">
        <v>49</v>
      </c>
      <c r="D549">
        <v>0.04</v>
      </c>
      <c r="E549">
        <v>8.6</v>
      </c>
      <c r="F549">
        <v>6.19</v>
      </c>
      <c r="G549" t="s">
        <v>40</v>
      </c>
      <c r="H549" t="s">
        <v>73</v>
      </c>
      <c r="I549" t="s">
        <v>50</v>
      </c>
      <c r="J549" t="s">
        <v>74</v>
      </c>
      <c r="K549" t="s">
        <v>75</v>
      </c>
      <c r="L549" t="s">
        <v>534</v>
      </c>
      <c r="M549">
        <v>0.38</v>
      </c>
      <c r="N549" t="s">
        <v>34</v>
      </c>
      <c r="O549" t="s">
        <v>54</v>
      </c>
      <c r="P549" t="s">
        <v>189</v>
      </c>
      <c r="Q549" t="s">
        <v>1096</v>
      </c>
      <c r="R549">
        <v>76039</v>
      </c>
      <c r="S549" s="1">
        <v>42051</v>
      </c>
      <c r="T549" s="1">
        <v>42058</v>
      </c>
      <c r="U549">
        <v>-63.813499999999998</v>
      </c>
      <c r="V549">
        <v>9</v>
      </c>
      <c r="W549">
        <v>75.81</v>
      </c>
      <c r="X549">
        <v>88102</v>
      </c>
      <c r="Y549">
        <f>cleaneddata[[#This Row],[Unit Price]]-cleaneddata[[#This Row],[Discount]]</f>
        <v>8.56</v>
      </c>
      <c r="Z549" t="str">
        <f>_xlfn.IFS(cleaneddata[[#This Row],[Region]]="Central","Chris",cleaneddata[[#This Row],[Region]]="East","Erin",cleaneddata[[#This Row],[Region]]="South","Sam",cleaneddata[[#This Row],[Region]]="West","William")</f>
        <v>Chris</v>
      </c>
    </row>
    <row r="550" spans="1:26" x14ac:dyDescent="0.3">
      <c r="A550">
        <v>1132</v>
      </c>
      <c r="B550" t="s">
        <v>1095</v>
      </c>
      <c r="C550" t="s">
        <v>49</v>
      </c>
      <c r="D550">
        <v>7.0000000000000007E-2</v>
      </c>
      <c r="E550">
        <v>699.99</v>
      </c>
      <c r="F550">
        <v>24.49</v>
      </c>
      <c r="G550" t="s">
        <v>40</v>
      </c>
      <c r="H550" t="s">
        <v>73</v>
      </c>
      <c r="I550" t="s">
        <v>42</v>
      </c>
      <c r="J550" t="s">
        <v>65</v>
      </c>
      <c r="K550" t="s">
        <v>66</v>
      </c>
      <c r="L550" t="s">
        <v>1217</v>
      </c>
      <c r="M550">
        <v>0.54</v>
      </c>
      <c r="N550" t="s">
        <v>34</v>
      </c>
      <c r="O550" t="s">
        <v>54</v>
      </c>
      <c r="P550" t="s">
        <v>189</v>
      </c>
      <c r="Q550" t="s">
        <v>1096</v>
      </c>
      <c r="R550">
        <v>76039</v>
      </c>
      <c r="S550" s="1">
        <v>42051</v>
      </c>
      <c r="T550" s="1">
        <v>42055</v>
      </c>
      <c r="U550">
        <v>325.29000000000002</v>
      </c>
      <c r="V550">
        <v>4</v>
      </c>
      <c r="W550">
        <v>2630</v>
      </c>
      <c r="X550">
        <v>88102</v>
      </c>
      <c r="Y550">
        <f>cleaneddata[[#This Row],[Unit Price]]-cleaneddata[[#This Row],[Discount]]</f>
        <v>699.92</v>
      </c>
      <c r="Z550" t="str">
        <f>_xlfn.IFS(cleaneddata[[#This Row],[Region]]="Central","Chris",cleaneddata[[#This Row],[Region]]="East","Erin",cleaneddata[[#This Row],[Region]]="South","Sam",cleaneddata[[#This Row],[Region]]="West","William")</f>
        <v>Chris</v>
      </c>
    </row>
    <row r="551" spans="1:26" x14ac:dyDescent="0.3">
      <c r="A551">
        <v>1580</v>
      </c>
      <c r="B551" t="s">
        <v>1218</v>
      </c>
      <c r="C551" t="s">
        <v>49</v>
      </c>
      <c r="D551">
        <v>0.1</v>
      </c>
      <c r="E551">
        <v>11.58</v>
      </c>
      <c r="F551">
        <v>6.97</v>
      </c>
      <c r="G551" t="s">
        <v>40</v>
      </c>
      <c r="H551" t="s">
        <v>96</v>
      </c>
      <c r="I551" t="s">
        <v>50</v>
      </c>
      <c r="J551" t="s">
        <v>347</v>
      </c>
      <c r="K551" t="s">
        <v>75</v>
      </c>
      <c r="L551" t="s">
        <v>626</v>
      </c>
      <c r="M551">
        <v>0.35</v>
      </c>
      <c r="N551" t="s">
        <v>34</v>
      </c>
      <c r="O551" t="s">
        <v>113</v>
      </c>
      <c r="P551" t="s">
        <v>333</v>
      </c>
      <c r="Q551" t="s">
        <v>1219</v>
      </c>
      <c r="R551">
        <v>4901</v>
      </c>
      <c r="S551" s="1">
        <v>42051</v>
      </c>
      <c r="T551" s="1">
        <v>42055</v>
      </c>
      <c r="U551">
        <v>-8.3979999999999997</v>
      </c>
      <c r="V551">
        <v>1</v>
      </c>
      <c r="W551">
        <v>14.53</v>
      </c>
      <c r="X551">
        <v>90934</v>
      </c>
      <c r="Y551">
        <f>cleaneddata[[#This Row],[Unit Price]]-cleaneddata[[#This Row],[Discount]]</f>
        <v>11.48</v>
      </c>
      <c r="Z551" t="str">
        <f>_xlfn.IFS(cleaneddata[[#This Row],[Region]]="Central","Chris",cleaneddata[[#This Row],[Region]]="East","Erin",cleaneddata[[#This Row],[Region]]="South","Sam",cleaneddata[[#This Row],[Region]]="West","William")</f>
        <v>Erin</v>
      </c>
    </row>
    <row r="552" spans="1:26" x14ac:dyDescent="0.3">
      <c r="A552">
        <v>1138</v>
      </c>
      <c r="B552" t="s">
        <v>1220</v>
      </c>
      <c r="C552" t="s">
        <v>118</v>
      </c>
      <c r="D552">
        <v>0.02</v>
      </c>
      <c r="E552">
        <v>160.97999999999999</v>
      </c>
      <c r="F552">
        <v>30</v>
      </c>
      <c r="G552" t="s">
        <v>28</v>
      </c>
      <c r="H552" t="s">
        <v>73</v>
      </c>
      <c r="I552" t="s">
        <v>30</v>
      </c>
      <c r="J552" t="s">
        <v>111</v>
      </c>
      <c r="K552" t="s">
        <v>59</v>
      </c>
      <c r="L552" t="s">
        <v>894</v>
      </c>
      <c r="M552">
        <v>0.62</v>
      </c>
      <c r="N552" t="s">
        <v>34</v>
      </c>
      <c r="O552" t="s">
        <v>54</v>
      </c>
      <c r="P552" t="s">
        <v>189</v>
      </c>
      <c r="Q552" t="s">
        <v>1221</v>
      </c>
      <c r="R552">
        <v>75056</v>
      </c>
      <c r="S552" s="1">
        <v>42051</v>
      </c>
      <c r="T552" s="1">
        <v>42054</v>
      </c>
      <c r="U552">
        <v>-51.116</v>
      </c>
      <c r="V552">
        <v>1</v>
      </c>
      <c r="W552">
        <v>192.49</v>
      </c>
      <c r="X552">
        <v>86574</v>
      </c>
      <c r="Y552">
        <f>cleaneddata[[#This Row],[Unit Price]]-cleaneddata[[#This Row],[Discount]]</f>
        <v>160.95999999999998</v>
      </c>
      <c r="Z552" t="str">
        <f>_xlfn.IFS(cleaneddata[[#This Row],[Region]]="Central","Chris",cleaneddata[[#This Row],[Region]]="East","Erin",cleaneddata[[#This Row],[Region]]="South","Sam",cleaneddata[[#This Row],[Region]]="West","William")</f>
        <v>Chris</v>
      </c>
    </row>
    <row r="553" spans="1:26" x14ac:dyDescent="0.3">
      <c r="A553">
        <v>1228</v>
      </c>
      <c r="B553" t="s">
        <v>1222</v>
      </c>
      <c r="C553" t="s">
        <v>118</v>
      </c>
      <c r="D553">
        <v>0</v>
      </c>
      <c r="E553">
        <v>7.1</v>
      </c>
      <c r="F553">
        <v>6.05</v>
      </c>
      <c r="G553" t="s">
        <v>40</v>
      </c>
      <c r="H553" t="s">
        <v>29</v>
      </c>
      <c r="I553" t="s">
        <v>50</v>
      </c>
      <c r="J553" t="s">
        <v>74</v>
      </c>
      <c r="K553" t="s">
        <v>75</v>
      </c>
      <c r="L553" t="s">
        <v>253</v>
      </c>
      <c r="M553">
        <v>0.39</v>
      </c>
      <c r="N553" t="s">
        <v>34</v>
      </c>
      <c r="O553" t="s">
        <v>113</v>
      </c>
      <c r="P553" t="s">
        <v>322</v>
      </c>
      <c r="Q553" t="s">
        <v>323</v>
      </c>
      <c r="R553">
        <v>19140</v>
      </c>
      <c r="S553" s="1">
        <v>42051</v>
      </c>
      <c r="T553" s="1">
        <v>42052</v>
      </c>
      <c r="U553">
        <v>-60.145000000000003</v>
      </c>
      <c r="V553">
        <v>28</v>
      </c>
      <c r="W553">
        <v>208.83</v>
      </c>
      <c r="X553">
        <v>55874</v>
      </c>
      <c r="Y553">
        <f>cleaneddata[[#This Row],[Unit Price]]-cleaneddata[[#This Row],[Discount]]</f>
        <v>7.1</v>
      </c>
      <c r="Z553" t="str">
        <f>_xlfn.IFS(cleaneddata[[#This Row],[Region]]="Central","Chris",cleaneddata[[#This Row],[Region]]="East","Erin",cleaneddata[[#This Row],[Region]]="South","Sam",cleaneddata[[#This Row],[Region]]="West","William")</f>
        <v>Erin</v>
      </c>
    </row>
    <row r="554" spans="1:26" x14ac:dyDescent="0.3">
      <c r="A554">
        <v>1228</v>
      </c>
      <c r="B554" t="s">
        <v>1222</v>
      </c>
      <c r="C554" t="s">
        <v>118</v>
      </c>
      <c r="D554">
        <v>0.01</v>
      </c>
      <c r="E554">
        <v>4.9800000000000004</v>
      </c>
      <c r="F554">
        <v>4.62</v>
      </c>
      <c r="G554" t="s">
        <v>89</v>
      </c>
      <c r="H554" t="s">
        <v>29</v>
      </c>
      <c r="I554" t="s">
        <v>42</v>
      </c>
      <c r="J554" t="s">
        <v>43</v>
      </c>
      <c r="K554" t="s">
        <v>44</v>
      </c>
      <c r="L554" t="s">
        <v>1223</v>
      </c>
      <c r="M554">
        <v>0.64</v>
      </c>
      <c r="N554" t="s">
        <v>34</v>
      </c>
      <c r="O554" t="s">
        <v>113</v>
      </c>
      <c r="P554" t="s">
        <v>322</v>
      </c>
      <c r="Q554" t="s">
        <v>323</v>
      </c>
      <c r="R554">
        <v>19140</v>
      </c>
      <c r="S554" s="1">
        <v>42051</v>
      </c>
      <c r="T554" s="1">
        <v>42053</v>
      </c>
      <c r="U554">
        <v>-111.72</v>
      </c>
      <c r="V554">
        <v>41</v>
      </c>
      <c r="W554">
        <v>228.3</v>
      </c>
      <c r="X554">
        <v>55874</v>
      </c>
      <c r="Y554">
        <f>cleaneddata[[#This Row],[Unit Price]]-cleaneddata[[#This Row],[Discount]]</f>
        <v>4.9700000000000006</v>
      </c>
      <c r="Z554" t="str">
        <f>_xlfn.IFS(cleaneddata[[#This Row],[Region]]="Central","Chris",cleaneddata[[#This Row],[Region]]="East","Erin",cleaneddata[[#This Row],[Region]]="South","Sam",cleaneddata[[#This Row],[Region]]="West","William")</f>
        <v>Erin</v>
      </c>
    </row>
    <row r="555" spans="1:26" x14ac:dyDescent="0.3">
      <c r="A555">
        <v>1228</v>
      </c>
      <c r="B555" t="s">
        <v>1222</v>
      </c>
      <c r="C555" t="s">
        <v>118</v>
      </c>
      <c r="D555">
        <v>0.06</v>
      </c>
      <c r="E555">
        <v>5.68</v>
      </c>
      <c r="F555">
        <v>1.39</v>
      </c>
      <c r="G555" t="s">
        <v>40</v>
      </c>
      <c r="H555" t="s">
        <v>29</v>
      </c>
      <c r="I555" t="s">
        <v>50</v>
      </c>
      <c r="J555" t="s">
        <v>347</v>
      </c>
      <c r="K555" t="s">
        <v>75</v>
      </c>
      <c r="L555" t="s">
        <v>600</v>
      </c>
      <c r="M555">
        <v>0.38</v>
      </c>
      <c r="N555" t="s">
        <v>34</v>
      </c>
      <c r="O555" t="s">
        <v>113</v>
      </c>
      <c r="P555" t="s">
        <v>322</v>
      </c>
      <c r="Q555" t="s">
        <v>323</v>
      </c>
      <c r="R555">
        <v>19140</v>
      </c>
      <c r="S555" s="1">
        <v>42051</v>
      </c>
      <c r="T555" s="1">
        <v>42051</v>
      </c>
      <c r="U555">
        <v>33.01</v>
      </c>
      <c r="V555">
        <v>24</v>
      </c>
      <c r="W555">
        <v>129.53</v>
      </c>
      <c r="X555">
        <v>55874</v>
      </c>
      <c r="Y555">
        <f>cleaneddata[[#This Row],[Unit Price]]-cleaneddata[[#This Row],[Discount]]</f>
        <v>5.62</v>
      </c>
      <c r="Z555" t="str">
        <f>_xlfn.IFS(cleaneddata[[#This Row],[Region]]="Central","Chris",cleaneddata[[#This Row],[Region]]="East","Erin",cleaneddata[[#This Row],[Region]]="South","Sam",cleaneddata[[#This Row],[Region]]="West","William")</f>
        <v>Erin</v>
      </c>
    </row>
    <row r="556" spans="1:26" x14ac:dyDescent="0.3">
      <c r="A556">
        <v>1229</v>
      </c>
      <c r="B556" t="s">
        <v>1224</v>
      </c>
      <c r="C556" t="s">
        <v>118</v>
      </c>
      <c r="D556">
        <v>0.01</v>
      </c>
      <c r="E556">
        <v>4.9800000000000004</v>
      </c>
      <c r="F556">
        <v>4.62</v>
      </c>
      <c r="G556" t="s">
        <v>89</v>
      </c>
      <c r="H556" t="s">
        <v>29</v>
      </c>
      <c r="I556" t="s">
        <v>42</v>
      </c>
      <c r="J556" t="s">
        <v>43</v>
      </c>
      <c r="K556" t="s">
        <v>44</v>
      </c>
      <c r="L556" t="s">
        <v>1223</v>
      </c>
      <c r="M556">
        <v>0.64</v>
      </c>
      <c r="N556" t="s">
        <v>34</v>
      </c>
      <c r="O556" t="s">
        <v>54</v>
      </c>
      <c r="P556" t="s">
        <v>189</v>
      </c>
      <c r="Q556" t="s">
        <v>1142</v>
      </c>
      <c r="R556">
        <v>75482</v>
      </c>
      <c r="S556" s="1">
        <v>42051</v>
      </c>
      <c r="T556" s="1">
        <v>42053</v>
      </c>
      <c r="U556">
        <v>-111.72</v>
      </c>
      <c r="V556">
        <v>10</v>
      </c>
      <c r="W556">
        <v>55.68</v>
      </c>
      <c r="X556">
        <v>90378</v>
      </c>
      <c r="Y556">
        <f>cleaneddata[[#This Row],[Unit Price]]-cleaneddata[[#This Row],[Discount]]</f>
        <v>4.9700000000000006</v>
      </c>
      <c r="Z556" t="str">
        <f>_xlfn.IFS(cleaneddata[[#This Row],[Region]]="Central","Chris",cleaneddata[[#This Row],[Region]]="East","Erin",cleaneddata[[#This Row],[Region]]="South","Sam",cleaneddata[[#This Row],[Region]]="West","William")</f>
        <v>Chris</v>
      </c>
    </row>
    <row r="557" spans="1:26" x14ac:dyDescent="0.3">
      <c r="A557">
        <v>1625</v>
      </c>
      <c r="B557" t="s">
        <v>1225</v>
      </c>
      <c r="C557" t="s">
        <v>118</v>
      </c>
      <c r="D557">
        <v>0</v>
      </c>
      <c r="E557">
        <v>209.37</v>
      </c>
      <c r="F557">
        <v>69</v>
      </c>
      <c r="G557" t="s">
        <v>40</v>
      </c>
      <c r="H557" t="s">
        <v>73</v>
      </c>
      <c r="I557" t="s">
        <v>30</v>
      </c>
      <c r="J557" t="s">
        <v>31</v>
      </c>
      <c r="K557" t="s">
        <v>66</v>
      </c>
      <c r="L557" t="s">
        <v>1226</v>
      </c>
      <c r="M557">
        <v>0.79</v>
      </c>
      <c r="N557" t="s">
        <v>34</v>
      </c>
      <c r="O557" t="s">
        <v>113</v>
      </c>
      <c r="P557" t="s">
        <v>114</v>
      </c>
      <c r="Q557" t="s">
        <v>1227</v>
      </c>
      <c r="R557">
        <v>11542</v>
      </c>
      <c r="S557" s="1">
        <v>42051</v>
      </c>
      <c r="T557" s="1">
        <v>42053</v>
      </c>
      <c r="U557">
        <v>-263.11192907999998</v>
      </c>
      <c r="V557">
        <v>11</v>
      </c>
      <c r="W557">
        <v>1959.88</v>
      </c>
      <c r="X557">
        <v>90601</v>
      </c>
      <c r="Y557">
        <f>cleaneddata[[#This Row],[Unit Price]]-cleaneddata[[#This Row],[Discount]]</f>
        <v>209.37</v>
      </c>
      <c r="Z557" t="str">
        <f>_xlfn.IFS(cleaneddata[[#This Row],[Region]]="Central","Chris",cleaneddata[[#This Row],[Region]]="East","Erin",cleaneddata[[#This Row],[Region]]="South","Sam",cleaneddata[[#This Row],[Region]]="West","William")</f>
        <v>Erin</v>
      </c>
    </row>
    <row r="558" spans="1:26" x14ac:dyDescent="0.3">
      <c r="A558">
        <v>3151</v>
      </c>
      <c r="B558" t="s">
        <v>955</v>
      </c>
      <c r="C558" t="s">
        <v>72</v>
      </c>
      <c r="D558">
        <v>0.05</v>
      </c>
      <c r="E558">
        <v>25.99</v>
      </c>
      <c r="F558">
        <v>5.37</v>
      </c>
      <c r="G558" t="s">
        <v>89</v>
      </c>
      <c r="H558" t="s">
        <v>96</v>
      </c>
      <c r="I558" t="s">
        <v>50</v>
      </c>
      <c r="J558" t="s">
        <v>51</v>
      </c>
      <c r="K558" t="s">
        <v>75</v>
      </c>
      <c r="L558" t="s">
        <v>1228</v>
      </c>
      <c r="M558">
        <v>0.56000000000000005</v>
      </c>
      <c r="N558" t="s">
        <v>34</v>
      </c>
      <c r="O558" t="s">
        <v>61</v>
      </c>
      <c r="P558" t="s">
        <v>92</v>
      </c>
      <c r="Q558" t="s">
        <v>956</v>
      </c>
      <c r="R558">
        <v>92277</v>
      </c>
      <c r="S558" s="1">
        <v>42051</v>
      </c>
      <c r="T558" s="1">
        <v>42053</v>
      </c>
      <c r="U558">
        <v>220.35720000000001</v>
      </c>
      <c r="V558">
        <v>18</v>
      </c>
      <c r="W558">
        <v>451.35</v>
      </c>
      <c r="X558">
        <v>88545</v>
      </c>
      <c r="Y558">
        <f>cleaneddata[[#This Row],[Unit Price]]-cleaneddata[[#This Row],[Discount]]</f>
        <v>25.939999999999998</v>
      </c>
      <c r="Z558" t="str">
        <f>_xlfn.IFS(cleaneddata[[#This Row],[Region]]="Central","Chris",cleaneddata[[#This Row],[Region]]="East","Erin",cleaneddata[[#This Row],[Region]]="South","Sam",cleaneddata[[#This Row],[Region]]="West","William")</f>
        <v>William</v>
      </c>
    </row>
    <row r="559" spans="1:26" x14ac:dyDescent="0.3">
      <c r="A559">
        <v>936</v>
      </c>
      <c r="B559" t="s">
        <v>1229</v>
      </c>
      <c r="C559" t="s">
        <v>27</v>
      </c>
      <c r="D559">
        <v>0.05</v>
      </c>
      <c r="E559">
        <v>6.04</v>
      </c>
      <c r="F559">
        <v>2.14</v>
      </c>
      <c r="G559" t="s">
        <v>89</v>
      </c>
      <c r="H559" t="s">
        <v>96</v>
      </c>
      <c r="I559" t="s">
        <v>50</v>
      </c>
      <c r="J559" t="s">
        <v>90</v>
      </c>
      <c r="K559" t="s">
        <v>52</v>
      </c>
      <c r="L559" t="s">
        <v>1230</v>
      </c>
      <c r="M559">
        <v>0.38</v>
      </c>
      <c r="N559" t="s">
        <v>34</v>
      </c>
      <c r="O559" t="s">
        <v>61</v>
      </c>
      <c r="P559" t="s">
        <v>92</v>
      </c>
      <c r="Q559" t="s">
        <v>1231</v>
      </c>
      <c r="R559">
        <v>92374</v>
      </c>
      <c r="S559" s="1">
        <v>42052</v>
      </c>
      <c r="T559" s="1">
        <v>42054</v>
      </c>
      <c r="U559">
        <v>-4.1399999999999997</v>
      </c>
      <c r="V559">
        <v>1</v>
      </c>
      <c r="W559">
        <v>8.41</v>
      </c>
      <c r="X559">
        <v>90588</v>
      </c>
      <c r="Y559">
        <f>cleaneddata[[#This Row],[Unit Price]]-cleaneddata[[#This Row],[Discount]]</f>
        <v>5.99</v>
      </c>
      <c r="Z559" t="str">
        <f>_xlfn.IFS(cleaneddata[[#This Row],[Region]]="Central","Chris",cleaneddata[[#This Row],[Region]]="East","Erin",cleaneddata[[#This Row],[Region]]="South","Sam",cleaneddata[[#This Row],[Region]]="West","William")</f>
        <v>William</v>
      </c>
    </row>
    <row r="560" spans="1:26" x14ac:dyDescent="0.3">
      <c r="A560">
        <v>1305</v>
      </c>
      <c r="B560" t="s">
        <v>1232</v>
      </c>
      <c r="C560" t="s">
        <v>39</v>
      </c>
      <c r="D560">
        <v>0.04</v>
      </c>
      <c r="E560">
        <v>62.18</v>
      </c>
      <c r="F560">
        <v>10.84</v>
      </c>
      <c r="G560" t="s">
        <v>40</v>
      </c>
      <c r="H560" t="s">
        <v>41</v>
      </c>
      <c r="I560" t="s">
        <v>30</v>
      </c>
      <c r="J560" t="s">
        <v>128</v>
      </c>
      <c r="K560" t="s">
        <v>146</v>
      </c>
      <c r="L560" t="s">
        <v>1233</v>
      </c>
      <c r="M560">
        <v>0.63</v>
      </c>
      <c r="N560" t="s">
        <v>34</v>
      </c>
      <c r="O560" t="s">
        <v>61</v>
      </c>
      <c r="P560" t="s">
        <v>148</v>
      </c>
      <c r="Q560" t="s">
        <v>1234</v>
      </c>
      <c r="R560">
        <v>84120</v>
      </c>
      <c r="S560" s="1">
        <v>42052</v>
      </c>
      <c r="T560" s="1">
        <v>42054</v>
      </c>
      <c r="U560">
        <v>125.8077</v>
      </c>
      <c r="V560">
        <v>3</v>
      </c>
      <c r="W560">
        <v>182.33</v>
      </c>
      <c r="X560">
        <v>87002</v>
      </c>
      <c r="Y560">
        <f>cleaneddata[[#This Row],[Unit Price]]-cleaneddata[[#This Row],[Discount]]</f>
        <v>62.14</v>
      </c>
      <c r="Z560" t="str">
        <f>_xlfn.IFS(cleaneddata[[#This Row],[Region]]="Central","Chris",cleaneddata[[#This Row],[Region]]="East","Erin",cleaneddata[[#This Row],[Region]]="South","Sam",cleaneddata[[#This Row],[Region]]="West","William")</f>
        <v>William</v>
      </c>
    </row>
    <row r="561" spans="1:26" x14ac:dyDescent="0.3">
      <c r="A561">
        <v>2427</v>
      </c>
      <c r="B561" t="s">
        <v>1235</v>
      </c>
      <c r="C561" t="s">
        <v>39</v>
      </c>
      <c r="D561">
        <v>0.03</v>
      </c>
      <c r="E561">
        <v>40.99</v>
      </c>
      <c r="F561">
        <v>19.989999999999998</v>
      </c>
      <c r="G561" t="s">
        <v>40</v>
      </c>
      <c r="H561" t="s">
        <v>96</v>
      </c>
      <c r="I561" t="s">
        <v>50</v>
      </c>
      <c r="J561" t="s">
        <v>90</v>
      </c>
      <c r="K561" t="s">
        <v>75</v>
      </c>
      <c r="L561" t="s">
        <v>1236</v>
      </c>
      <c r="M561">
        <v>0.36</v>
      </c>
      <c r="N561" t="s">
        <v>34</v>
      </c>
      <c r="O561" t="s">
        <v>54</v>
      </c>
      <c r="P561" t="s">
        <v>189</v>
      </c>
      <c r="Q561" t="s">
        <v>1237</v>
      </c>
      <c r="R561">
        <v>76248</v>
      </c>
      <c r="S561" s="1">
        <v>42052</v>
      </c>
      <c r="T561" s="1">
        <v>42053</v>
      </c>
      <c r="U561">
        <v>395.30799999999999</v>
      </c>
      <c r="V561">
        <v>21</v>
      </c>
      <c r="W561">
        <v>885.65</v>
      </c>
      <c r="X561">
        <v>90860</v>
      </c>
      <c r="Y561">
        <f>cleaneddata[[#This Row],[Unit Price]]-cleaneddata[[#This Row],[Discount]]</f>
        <v>40.96</v>
      </c>
      <c r="Z561" t="str">
        <f>_xlfn.IFS(cleaneddata[[#This Row],[Region]]="Central","Chris",cleaneddata[[#This Row],[Region]]="East","Erin",cleaneddata[[#This Row],[Region]]="South","Sam",cleaneddata[[#This Row],[Region]]="West","William")</f>
        <v>Chris</v>
      </c>
    </row>
    <row r="562" spans="1:26" x14ac:dyDescent="0.3">
      <c r="A562">
        <v>1065</v>
      </c>
      <c r="B562" t="s">
        <v>1238</v>
      </c>
      <c r="C562" t="s">
        <v>27</v>
      </c>
      <c r="D562">
        <v>0.01</v>
      </c>
      <c r="E562">
        <v>15.99</v>
      </c>
      <c r="F562">
        <v>13.18</v>
      </c>
      <c r="G562" t="s">
        <v>40</v>
      </c>
      <c r="H562" t="s">
        <v>96</v>
      </c>
      <c r="I562" t="s">
        <v>50</v>
      </c>
      <c r="J562" t="s">
        <v>74</v>
      </c>
      <c r="K562" t="s">
        <v>75</v>
      </c>
      <c r="L562" t="s">
        <v>297</v>
      </c>
      <c r="M562">
        <v>0.37</v>
      </c>
      <c r="N562" t="s">
        <v>34</v>
      </c>
      <c r="O562" t="s">
        <v>54</v>
      </c>
      <c r="P562" t="s">
        <v>105</v>
      </c>
      <c r="Q562" t="s">
        <v>1239</v>
      </c>
      <c r="R562">
        <v>60459</v>
      </c>
      <c r="S562" s="1">
        <v>42053</v>
      </c>
      <c r="T562" s="1">
        <v>42055</v>
      </c>
      <c r="U562">
        <v>-99.43544</v>
      </c>
      <c r="V562">
        <v>23</v>
      </c>
      <c r="W562">
        <v>377.44</v>
      </c>
      <c r="X562">
        <v>88899</v>
      </c>
      <c r="Y562">
        <f>cleaneddata[[#This Row],[Unit Price]]-cleaneddata[[#This Row],[Discount]]</f>
        <v>15.98</v>
      </c>
      <c r="Z562" t="str">
        <f>_xlfn.IFS(cleaneddata[[#This Row],[Region]]="Central","Chris",cleaneddata[[#This Row],[Region]]="East","Erin",cleaneddata[[#This Row],[Region]]="South","Sam",cleaneddata[[#This Row],[Region]]="West","William")</f>
        <v>Chris</v>
      </c>
    </row>
    <row r="563" spans="1:26" x14ac:dyDescent="0.3">
      <c r="A563">
        <v>3255</v>
      </c>
      <c r="B563" t="s">
        <v>1240</v>
      </c>
      <c r="C563" t="s">
        <v>27</v>
      </c>
      <c r="D563">
        <v>0.06</v>
      </c>
      <c r="E563">
        <v>47.98</v>
      </c>
      <c r="F563">
        <v>3.61</v>
      </c>
      <c r="G563" t="s">
        <v>40</v>
      </c>
      <c r="H563" t="s">
        <v>73</v>
      </c>
      <c r="I563" t="s">
        <v>42</v>
      </c>
      <c r="J563" t="s">
        <v>43</v>
      </c>
      <c r="K563" t="s">
        <v>44</v>
      </c>
      <c r="L563" t="s">
        <v>1241</v>
      </c>
      <c r="M563">
        <v>0.71</v>
      </c>
      <c r="N563" t="s">
        <v>34</v>
      </c>
      <c r="O563" t="s">
        <v>35</v>
      </c>
      <c r="P563" t="s">
        <v>125</v>
      </c>
      <c r="Q563" t="s">
        <v>1242</v>
      </c>
      <c r="R563">
        <v>33319</v>
      </c>
      <c r="S563" s="1">
        <v>42053</v>
      </c>
      <c r="T563" s="1">
        <v>42055</v>
      </c>
      <c r="U563">
        <v>596.80799999999999</v>
      </c>
      <c r="V563">
        <v>2</v>
      </c>
      <c r="W563">
        <v>97.96</v>
      </c>
      <c r="X563">
        <v>90488</v>
      </c>
      <c r="Y563">
        <f>cleaneddata[[#This Row],[Unit Price]]-cleaneddata[[#This Row],[Discount]]</f>
        <v>47.919999999999995</v>
      </c>
      <c r="Z563" t="str">
        <f>_xlfn.IFS(cleaneddata[[#This Row],[Region]]="Central","Chris",cleaneddata[[#This Row],[Region]]="East","Erin",cleaneddata[[#This Row],[Region]]="South","Sam",cleaneddata[[#This Row],[Region]]="West","William")</f>
        <v>Sam</v>
      </c>
    </row>
    <row r="564" spans="1:26" x14ac:dyDescent="0.3">
      <c r="A564">
        <v>2141</v>
      </c>
      <c r="B564" t="s">
        <v>1243</v>
      </c>
      <c r="C564" t="s">
        <v>39</v>
      </c>
      <c r="D564">
        <v>0.01</v>
      </c>
      <c r="E564">
        <v>5.44</v>
      </c>
      <c r="F564">
        <v>7.46</v>
      </c>
      <c r="G564" t="s">
        <v>40</v>
      </c>
      <c r="H564" t="s">
        <v>73</v>
      </c>
      <c r="I564" t="s">
        <v>50</v>
      </c>
      <c r="J564" t="s">
        <v>74</v>
      </c>
      <c r="K564" t="s">
        <v>75</v>
      </c>
      <c r="L564" t="s">
        <v>1244</v>
      </c>
      <c r="M564">
        <v>0.36</v>
      </c>
      <c r="N564" t="s">
        <v>34</v>
      </c>
      <c r="O564" t="s">
        <v>61</v>
      </c>
      <c r="P564" t="s">
        <v>62</v>
      </c>
      <c r="Q564" t="s">
        <v>1245</v>
      </c>
      <c r="R564">
        <v>81301</v>
      </c>
      <c r="S564" s="1">
        <v>42053</v>
      </c>
      <c r="T564" s="1">
        <v>42054</v>
      </c>
      <c r="U564">
        <v>-18.478200000000001</v>
      </c>
      <c r="V564">
        <v>3</v>
      </c>
      <c r="W564">
        <v>19.68</v>
      </c>
      <c r="X564">
        <v>87570</v>
      </c>
      <c r="Y564">
        <f>cleaneddata[[#This Row],[Unit Price]]-cleaneddata[[#This Row],[Discount]]</f>
        <v>5.4300000000000006</v>
      </c>
      <c r="Z564" t="str">
        <f>_xlfn.IFS(cleaneddata[[#This Row],[Region]]="Central","Chris",cleaneddata[[#This Row],[Region]]="East","Erin",cleaneddata[[#This Row],[Region]]="South","Sam",cleaneddata[[#This Row],[Region]]="West","William")</f>
        <v>William</v>
      </c>
    </row>
    <row r="565" spans="1:26" x14ac:dyDescent="0.3">
      <c r="A565">
        <v>2141</v>
      </c>
      <c r="B565" t="s">
        <v>1243</v>
      </c>
      <c r="C565" t="s">
        <v>39</v>
      </c>
      <c r="D565">
        <v>0.02</v>
      </c>
      <c r="E565">
        <v>549.99</v>
      </c>
      <c r="F565">
        <v>49</v>
      </c>
      <c r="G565" t="s">
        <v>28</v>
      </c>
      <c r="H565" t="s">
        <v>73</v>
      </c>
      <c r="I565" t="s">
        <v>42</v>
      </c>
      <c r="J565" t="s">
        <v>65</v>
      </c>
      <c r="K565" t="s">
        <v>59</v>
      </c>
      <c r="L565" t="s">
        <v>1246</v>
      </c>
      <c r="M565">
        <v>0.35</v>
      </c>
      <c r="N565" t="s">
        <v>34</v>
      </c>
      <c r="O565" t="s">
        <v>61</v>
      </c>
      <c r="P565" t="s">
        <v>62</v>
      </c>
      <c r="Q565" t="s">
        <v>1245</v>
      </c>
      <c r="R565">
        <v>81301</v>
      </c>
      <c r="S565" s="1">
        <v>42053</v>
      </c>
      <c r="T565" s="1">
        <v>42055</v>
      </c>
      <c r="U565">
        <v>-381.84120000000001</v>
      </c>
      <c r="V565">
        <v>18</v>
      </c>
      <c r="W565">
        <v>9798.84</v>
      </c>
      <c r="X565">
        <v>87570</v>
      </c>
      <c r="Y565">
        <f>cleaneddata[[#This Row],[Unit Price]]-cleaneddata[[#This Row],[Discount]]</f>
        <v>549.97</v>
      </c>
      <c r="Z565" t="str">
        <f>_xlfn.IFS(cleaneddata[[#This Row],[Region]]="Central","Chris",cleaneddata[[#This Row],[Region]]="East","Erin",cleaneddata[[#This Row],[Region]]="South","Sam",cleaneddata[[#This Row],[Region]]="West","William")</f>
        <v>William</v>
      </c>
    </row>
    <row r="566" spans="1:26" x14ac:dyDescent="0.3">
      <c r="A566">
        <v>2141</v>
      </c>
      <c r="B566" t="s">
        <v>1243</v>
      </c>
      <c r="C566" t="s">
        <v>39</v>
      </c>
      <c r="D566">
        <v>0.03</v>
      </c>
      <c r="E566">
        <v>22.01</v>
      </c>
      <c r="F566">
        <v>5.53</v>
      </c>
      <c r="G566" t="s">
        <v>89</v>
      </c>
      <c r="H566" t="s">
        <v>73</v>
      </c>
      <c r="I566" t="s">
        <v>50</v>
      </c>
      <c r="J566" t="s">
        <v>51</v>
      </c>
      <c r="K566" t="s">
        <v>44</v>
      </c>
      <c r="L566" t="s">
        <v>498</v>
      </c>
      <c r="M566">
        <v>0.59</v>
      </c>
      <c r="N566" t="s">
        <v>34</v>
      </c>
      <c r="O566" t="s">
        <v>61</v>
      </c>
      <c r="P566" t="s">
        <v>62</v>
      </c>
      <c r="Q566" t="s">
        <v>1245</v>
      </c>
      <c r="R566">
        <v>81301</v>
      </c>
      <c r="S566" s="1">
        <v>42053</v>
      </c>
      <c r="T566" s="1">
        <v>42054</v>
      </c>
      <c r="U566">
        <v>12.5504</v>
      </c>
      <c r="V566">
        <v>7</v>
      </c>
      <c r="W566">
        <v>154.11000000000001</v>
      </c>
      <c r="X566">
        <v>87570</v>
      </c>
      <c r="Y566">
        <f>cleaneddata[[#This Row],[Unit Price]]-cleaneddata[[#This Row],[Discount]]</f>
        <v>21.98</v>
      </c>
      <c r="Z566" t="str">
        <f>_xlfn.IFS(cleaneddata[[#This Row],[Region]]="Central","Chris",cleaneddata[[#This Row],[Region]]="East","Erin",cleaneddata[[#This Row],[Region]]="South","Sam",cleaneddata[[#This Row],[Region]]="West","William")</f>
        <v>William</v>
      </c>
    </row>
    <row r="567" spans="1:26" x14ac:dyDescent="0.3">
      <c r="A567">
        <v>2141</v>
      </c>
      <c r="B567" t="s">
        <v>1243</v>
      </c>
      <c r="C567" t="s">
        <v>39</v>
      </c>
      <c r="D567">
        <v>0.09</v>
      </c>
      <c r="E567">
        <v>34.76</v>
      </c>
      <c r="F567">
        <v>8.2200000000000006</v>
      </c>
      <c r="G567" t="s">
        <v>40</v>
      </c>
      <c r="H567" t="s">
        <v>73</v>
      </c>
      <c r="I567" t="s">
        <v>50</v>
      </c>
      <c r="J567" t="s">
        <v>80</v>
      </c>
      <c r="K567" t="s">
        <v>75</v>
      </c>
      <c r="L567" t="s">
        <v>1247</v>
      </c>
      <c r="M567">
        <v>0.56999999999999995</v>
      </c>
      <c r="N567" t="s">
        <v>34</v>
      </c>
      <c r="O567" t="s">
        <v>61</v>
      </c>
      <c r="P567" t="s">
        <v>62</v>
      </c>
      <c r="Q567" t="s">
        <v>1245</v>
      </c>
      <c r="R567">
        <v>81301</v>
      </c>
      <c r="S567" s="1">
        <v>42053</v>
      </c>
      <c r="T567" s="1">
        <v>42055</v>
      </c>
      <c r="U567">
        <v>45.3324</v>
      </c>
      <c r="V567">
        <v>7</v>
      </c>
      <c r="W567">
        <v>242.97</v>
      </c>
      <c r="X567">
        <v>87570</v>
      </c>
      <c r="Y567">
        <f>cleaneddata[[#This Row],[Unit Price]]-cleaneddata[[#This Row],[Discount]]</f>
        <v>34.669999999999995</v>
      </c>
      <c r="Z567" t="str">
        <f>_xlfn.IFS(cleaneddata[[#This Row],[Region]]="Central","Chris",cleaneddata[[#This Row],[Region]]="East","Erin",cleaneddata[[#This Row],[Region]]="South","Sam",cleaneddata[[#This Row],[Region]]="West","William")</f>
        <v>William</v>
      </c>
    </row>
    <row r="568" spans="1:26" x14ac:dyDescent="0.3">
      <c r="A568">
        <v>91</v>
      </c>
      <c r="B568" t="s">
        <v>1248</v>
      </c>
      <c r="C568" t="s">
        <v>118</v>
      </c>
      <c r="D568">
        <v>0.05</v>
      </c>
      <c r="E568">
        <v>5.18</v>
      </c>
      <c r="F568">
        <v>2.04</v>
      </c>
      <c r="G568" t="s">
        <v>40</v>
      </c>
      <c r="H568" t="s">
        <v>73</v>
      </c>
      <c r="I568" t="s">
        <v>50</v>
      </c>
      <c r="J568" t="s">
        <v>90</v>
      </c>
      <c r="K568" t="s">
        <v>52</v>
      </c>
      <c r="L568" t="s">
        <v>835</v>
      </c>
      <c r="M568">
        <v>0.36</v>
      </c>
      <c r="N568" t="s">
        <v>34</v>
      </c>
      <c r="O568" t="s">
        <v>61</v>
      </c>
      <c r="P568" t="s">
        <v>92</v>
      </c>
      <c r="Q568" t="s">
        <v>1249</v>
      </c>
      <c r="R568">
        <v>94591</v>
      </c>
      <c r="S568" s="1">
        <v>42053</v>
      </c>
      <c r="T568" s="1">
        <v>42055</v>
      </c>
      <c r="U568">
        <v>34.010399999999997</v>
      </c>
      <c r="V568">
        <v>10</v>
      </c>
      <c r="W568">
        <v>53.54</v>
      </c>
      <c r="X568">
        <v>87176</v>
      </c>
      <c r="Y568">
        <f>cleaneddata[[#This Row],[Unit Price]]-cleaneddata[[#This Row],[Discount]]</f>
        <v>5.13</v>
      </c>
      <c r="Z568" t="str">
        <f>_xlfn.IFS(cleaneddata[[#This Row],[Region]]="Central","Chris",cleaneddata[[#This Row],[Region]]="East","Erin",cleaneddata[[#This Row],[Region]]="South","Sam",cleaneddata[[#This Row],[Region]]="West","William")</f>
        <v>William</v>
      </c>
    </row>
    <row r="569" spans="1:26" x14ac:dyDescent="0.3">
      <c r="A569">
        <v>2521</v>
      </c>
      <c r="B569" t="s">
        <v>1250</v>
      </c>
      <c r="C569" t="s">
        <v>118</v>
      </c>
      <c r="D569">
        <v>0</v>
      </c>
      <c r="E569">
        <v>175.99</v>
      </c>
      <c r="F569">
        <v>4.99</v>
      </c>
      <c r="G569" t="s">
        <v>40</v>
      </c>
      <c r="H569" t="s">
        <v>73</v>
      </c>
      <c r="I569" t="s">
        <v>42</v>
      </c>
      <c r="J569" t="s">
        <v>137</v>
      </c>
      <c r="K569" t="s">
        <v>75</v>
      </c>
      <c r="L569" t="s">
        <v>1251</v>
      </c>
      <c r="M569">
        <v>0.59</v>
      </c>
      <c r="N569" t="s">
        <v>34</v>
      </c>
      <c r="O569" t="s">
        <v>54</v>
      </c>
      <c r="P569" t="s">
        <v>189</v>
      </c>
      <c r="Q569" t="s">
        <v>1252</v>
      </c>
      <c r="R569">
        <v>75109</v>
      </c>
      <c r="S569" s="1">
        <v>42053</v>
      </c>
      <c r="T569" s="1">
        <v>42056</v>
      </c>
      <c r="U569">
        <v>1656.6555000000001</v>
      </c>
      <c r="V569">
        <v>15</v>
      </c>
      <c r="W569">
        <v>2400.9499999999998</v>
      </c>
      <c r="X569">
        <v>87032</v>
      </c>
      <c r="Y569">
        <f>cleaneddata[[#This Row],[Unit Price]]-cleaneddata[[#This Row],[Discount]]</f>
        <v>175.99</v>
      </c>
      <c r="Z569" t="str">
        <f>_xlfn.IFS(cleaneddata[[#This Row],[Region]]="Central","Chris",cleaneddata[[#This Row],[Region]]="East","Erin",cleaneddata[[#This Row],[Region]]="South","Sam",cleaneddata[[#This Row],[Region]]="West","William")</f>
        <v>Chris</v>
      </c>
    </row>
    <row r="570" spans="1:26" x14ac:dyDescent="0.3">
      <c r="A570">
        <v>2498</v>
      </c>
      <c r="B570" t="s">
        <v>931</v>
      </c>
      <c r="C570" t="s">
        <v>72</v>
      </c>
      <c r="D570">
        <v>0.09</v>
      </c>
      <c r="E570">
        <v>355.98</v>
      </c>
      <c r="F570">
        <v>58.92</v>
      </c>
      <c r="G570" t="s">
        <v>28</v>
      </c>
      <c r="H570" t="s">
        <v>96</v>
      </c>
      <c r="I570" t="s">
        <v>30</v>
      </c>
      <c r="J570" t="s">
        <v>111</v>
      </c>
      <c r="K570" t="s">
        <v>59</v>
      </c>
      <c r="L570" t="s">
        <v>696</v>
      </c>
      <c r="M570">
        <v>0.64</v>
      </c>
      <c r="N570" t="s">
        <v>34</v>
      </c>
      <c r="O570" t="s">
        <v>61</v>
      </c>
      <c r="P570" t="s">
        <v>92</v>
      </c>
      <c r="Q570" t="s">
        <v>892</v>
      </c>
      <c r="R570">
        <v>92024</v>
      </c>
      <c r="S570" s="1">
        <v>42053</v>
      </c>
      <c r="T570" s="1">
        <v>42055</v>
      </c>
      <c r="U570">
        <v>1240.25</v>
      </c>
      <c r="V570">
        <v>30</v>
      </c>
      <c r="W570">
        <v>10554.63</v>
      </c>
      <c r="X570">
        <v>16547</v>
      </c>
      <c r="Y570">
        <f>cleaneddata[[#This Row],[Unit Price]]-cleaneddata[[#This Row],[Discount]]</f>
        <v>355.89000000000004</v>
      </c>
      <c r="Z570" t="str">
        <f>_xlfn.IFS(cleaneddata[[#This Row],[Region]]="Central","Chris",cleaneddata[[#This Row],[Region]]="East","Erin",cleaneddata[[#This Row],[Region]]="South","Sam",cleaneddata[[#This Row],[Region]]="West","William")</f>
        <v>William</v>
      </c>
    </row>
    <row r="571" spans="1:26" x14ac:dyDescent="0.3">
      <c r="A571">
        <v>2498</v>
      </c>
      <c r="B571" t="s">
        <v>931</v>
      </c>
      <c r="C571" t="s">
        <v>72</v>
      </c>
      <c r="D571">
        <v>0.04</v>
      </c>
      <c r="E571">
        <v>218.75</v>
      </c>
      <c r="F571">
        <v>69.64</v>
      </c>
      <c r="G571" t="s">
        <v>28</v>
      </c>
      <c r="H571" t="s">
        <v>96</v>
      </c>
      <c r="I571" t="s">
        <v>30</v>
      </c>
      <c r="J571" t="s">
        <v>31</v>
      </c>
      <c r="K571" t="s">
        <v>32</v>
      </c>
      <c r="L571" t="s">
        <v>876</v>
      </c>
      <c r="M571">
        <v>0.77</v>
      </c>
      <c r="N571" t="s">
        <v>34</v>
      </c>
      <c r="O571" t="s">
        <v>61</v>
      </c>
      <c r="P571" t="s">
        <v>92</v>
      </c>
      <c r="Q571" t="s">
        <v>892</v>
      </c>
      <c r="R571">
        <v>92024</v>
      </c>
      <c r="S571" s="1">
        <v>42053</v>
      </c>
      <c r="T571" s="1">
        <v>42053</v>
      </c>
      <c r="U571">
        <v>-533.23199999999997</v>
      </c>
      <c r="V571">
        <v>8</v>
      </c>
      <c r="W571">
        <v>1749.64</v>
      </c>
      <c r="X571">
        <v>16547</v>
      </c>
      <c r="Y571">
        <f>cleaneddata[[#This Row],[Unit Price]]-cleaneddata[[#This Row],[Discount]]</f>
        <v>218.71</v>
      </c>
      <c r="Z571" t="str">
        <f>_xlfn.IFS(cleaneddata[[#This Row],[Region]]="Central","Chris",cleaneddata[[#This Row],[Region]]="East","Erin",cleaneddata[[#This Row],[Region]]="South","Sam",cleaneddata[[#This Row],[Region]]="West","William")</f>
        <v>William</v>
      </c>
    </row>
    <row r="572" spans="1:26" x14ac:dyDescent="0.3">
      <c r="A572">
        <v>2499</v>
      </c>
      <c r="B572" t="s">
        <v>1253</v>
      </c>
      <c r="C572" t="s">
        <v>72</v>
      </c>
      <c r="D572">
        <v>0.09</v>
      </c>
      <c r="E572">
        <v>355.98</v>
      </c>
      <c r="F572">
        <v>58.92</v>
      </c>
      <c r="G572" t="s">
        <v>28</v>
      </c>
      <c r="H572" t="s">
        <v>96</v>
      </c>
      <c r="I572" t="s">
        <v>30</v>
      </c>
      <c r="J572" t="s">
        <v>111</v>
      </c>
      <c r="K572" t="s">
        <v>59</v>
      </c>
      <c r="L572" t="s">
        <v>696</v>
      </c>
      <c r="M572">
        <v>0.64</v>
      </c>
      <c r="N572" t="s">
        <v>34</v>
      </c>
      <c r="O572" t="s">
        <v>54</v>
      </c>
      <c r="P572" t="s">
        <v>105</v>
      </c>
      <c r="Q572" t="s">
        <v>1254</v>
      </c>
      <c r="R572">
        <v>60901</v>
      </c>
      <c r="S572" s="1">
        <v>42053</v>
      </c>
      <c r="T572" s="1">
        <v>42055</v>
      </c>
      <c r="U572">
        <v>1240.25</v>
      </c>
      <c r="V572">
        <v>8</v>
      </c>
      <c r="W572">
        <v>2814.57</v>
      </c>
      <c r="X572">
        <v>88319</v>
      </c>
      <c r="Y572">
        <f>cleaneddata[[#This Row],[Unit Price]]-cleaneddata[[#This Row],[Discount]]</f>
        <v>355.89000000000004</v>
      </c>
      <c r="Z572" t="str">
        <f>_xlfn.IFS(cleaneddata[[#This Row],[Region]]="Central","Chris",cleaneddata[[#This Row],[Region]]="East","Erin",cleaneddata[[#This Row],[Region]]="South","Sam",cleaneddata[[#This Row],[Region]]="West","William")</f>
        <v>Chris</v>
      </c>
    </row>
    <row r="573" spans="1:26" x14ac:dyDescent="0.3">
      <c r="A573">
        <v>993</v>
      </c>
      <c r="B573" t="s">
        <v>1255</v>
      </c>
      <c r="C573" t="s">
        <v>39</v>
      </c>
      <c r="D573">
        <v>0.05</v>
      </c>
      <c r="E573">
        <v>4.28</v>
      </c>
      <c r="F573">
        <v>5.17</v>
      </c>
      <c r="G573" t="s">
        <v>40</v>
      </c>
      <c r="H573" t="s">
        <v>29</v>
      </c>
      <c r="I573" t="s">
        <v>50</v>
      </c>
      <c r="J573" t="s">
        <v>90</v>
      </c>
      <c r="K573" t="s">
        <v>75</v>
      </c>
      <c r="L573" t="s">
        <v>1256</v>
      </c>
      <c r="M573">
        <v>0.4</v>
      </c>
      <c r="N573" t="s">
        <v>34</v>
      </c>
      <c r="O573" t="s">
        <v>61</v>
      </c>
      <c r="P573" t="s">
        <v>92</v>
      </c>
      <c r="Q573" t="s">
        <v>1257</v>
      </c>
      <c r="R573">
        <v>93030</v>
      </c>
      <c r="S573" s="1">
        <v>42054</v>
      </c>
      <c r="T573" s="1">
        <v>42054</v>
      </c>
      <c r="U573">
        <v>-104.57</v>
      </c>
      <c r="V573">
        <v>9</v>
      </c>
      <c r="W573">
        <v>38.58</v>
      </c>
      <c r="X573">
        <v>89432</v>
      </c>
      <c r="Y573">
        <f>cleaneddata[[#This Row],[Unit Price]]-cleaneddata[[#This Row],[Discount]]</f>
        <v>4.2300000000000004</v>
      </c>
      <c r="Z573" t="str">
        <f>_xlfn.IFS(cleaneddata[[#This Row],[Region]]="Central","Chris",cleaneddata[[#This Row],[Region]]="East","Erin",cleaneddata[[#This Row],[Region]]="South","Sam",cleaneddata[[#This Row],[Region]]="West","William")</f>
        <v>William</v>
      </c>
    </row>
    <row r="574" spans="1:26" x14ac:dyDescent="0.3">
      <c r="A574">
        <v>1303</v>
      </c>
      <c r="B574" t="s">
        <v>1258</v>
      </c>
      <c r="C574" t="s">
        <v>39</v>
      </c>
      <c r="D574">
        <v>0.03</v>
      </c>
      <c r="E574">
        <v>39.479999999999997</v>
      </c>
      <c r="F574">
        <v>1.99</v>
      </c>
      <c r="G574" t="s">
        <v>40</v>
      </c>
      <c r="H574" t="s">
        <v>41</v>
      </c>
      <c r="I574" t="s">
        <v>42</v>
      </c>
      <c r="J574" t="s">
        <v>43</v>
      </c>
      <c r="K574" t="s">
        <v>44</v>
      </c>
      <c r="L574" t="s">
        <v>1259</v>
      </c>
      <c r="M574">
        <v>0.54</v>
      </c>
      <c r="N574" t="s">
        <v>34</v>
      </c>
      <c r="O574" t="s">
        <v>61</v>
      </c>
      <c r="P574" t="s">
        <v>148</v>
      </c>
      <c r="Q574" t="s">
        <v>1260</v>
      </c>
      <c r="R574">
        <v>84074</v>
      </c>
      <c r="S574" s="1">
        <v>42054</v>
      </c>
      <c r="T574" s="1">
        <v>42056</v>
      </c>
      <c r="U574">
        <v>317.08949999999999</v>
      </c>
      <c r="V574">
        <v>12</v>
      </c>
      <c r="W574">
        <v>459.55</v>
      </c>
      <c r="X574">
        <v>87003</v>
      </c>
      <c r="Y574">
        <f>cleaneddata[[#This Row],[Unit Price]]-cleaneddata[[#This Row],[Discount]]</f>
        <v>39.449999999999996</v>
      </c>
      <c r="Z574" t="str">
        <f>_xlfn.IFS(cleaneddata[[#This Row],[Region]]="Central","Chris",cleaneddata[[#This Row],[Region]]="East","Erin",cleaneddata[[#This Row],[Region]]="South","Sam",cleaneddata[[#This Row],[Region]]="West","William")</f>
        <v>William</v>
      </c>
    </row>
    <row r="575" spans="1:26" x14ac:dyDescent="0.3">
      <c r="A575">
        <v>2828</v>
      </c>
      <c r="B575" t="s">
        <v>1261</v>
      </c>
      <c r="C575" t="s">
        <v>39</v>
      </c>
      <c r="D575">
        <v>0.05</v>
      </c>
      <c r="E575">
        <v>11.29</v>
      </c>
      <c r="F575">
        <v>5.03</v>
      </c>
      <c r="G575" t="s">
        <v>40</v>
      </c>
      <c r="H575" t="s">
        <v>96</v>
      </c>
      <c r="I575" t="s">
        <v>50</v>
      </c>
      <c r="J575" t="s">
        <v>80</v>
      </c>
      <c r="K575" t="s">
        <v>75</v>
      </c>
      <c r="L575" t="s">
        <v>1262</v>
      </c>
      <c r="M575">
        <v>0.59</v>
      </c>
      <c r="N575" t="s">
        <v>34</v>
      </c>
      <c r="O575" t="s">
        <v>61</v>
      </c>
      <c r="P575" t="s">
        <v>92</v>
      </c>
      <c r="Q575" t="s">
        <v>1263</v>
      </c>
      <c r="R575">
        <v>92243</v>
      </c>
      <c r="S575" s="1">
        <v>42054</v>
      </c>
      <c r="T575" s="1">
        <v>42056</v>
      </c>
      <c r="U575">
        <v>-35.26</v>
      </c>
      <c r="V575">
        <v>8</v>
      </c>
      <c r="W575">
        <v>90.46</v>
      </c>
      <c r="X575">
        <v>87720</v>
      </c>
      <c r="Y575">
        <f>cleaneddata[[#This Row],[Unit Price]]-cleaneddata[[#This Row],[Discount]]</f>
        <v>11.239999999999998</v>
      </c>
      <c r="Z575" t="str">
        <f>_xlfn.IFS(cleaneddata[[#This Row],[Region]]="Central","Chris",cleaneddata[[#This Row],[Region]]="East","Erin",cleaneddata[[#This Row],[Region]]="South","Sam",cleaneddata[[#This Row],[Region]]="West","William")</f>
        <v>William</v>
      </c>
    </row>
    <row r="576" spans="1:26" x14ac:dyDescent="0.3">
      <c r="A576">
        <v>1303</v>
      </c>
      <c r="B576" t="s">
        <v>1258</v>
      </c>
      <c r="C576" t="s">
        <v>49</v>
      </c>
      <c r="D576">
        <v>0.01</v>
      </c>
      <c r="E576">
        <v>65.989999999999995</v>
      </c>
      <c r="F576">
        <v>5.31</v>
      </c>
      <c r="G576" t="s">
        <v>40</v>
      </c>
      <c r="H576" t="s">
        <v>41</v>
      </c>
      <c r="I576" t="s">
        <v>42</v>
      </c>
      <c r="J576" t="s">
        <v>137</v>
      </c>
      <c r="K576" t="s">
        <v>75</v>
      </c>
      <c r="L576" t="s">
        <v>1264</v>
      </c>
      <c r="M576">
        <v>0.56999999999999995</v>
      </c>
      <c r="N576" t="s">
        <v>34</v>
      </c>
      <c r="O576" t="s">
        <v>61</v>
      </c>
      <c r="P576" t="s">
        <v>148</v>
      </c>
      <c r="Q576" t="s">
        <v>1260</v>
      </c>
      <c r="R576">
        <v>84074</v>
      </c>
      <c r="S576" s="1">
        <v>42054</v>
      </c>
      <c r="T576" s="1">
        <v>42061</v>
      </c>
      <c r="U576">
        <v>250.36272</v>
      </c>
      <c r="V576">
        <v>9</v>
      </c>
      <c r="W576">
        <v>536.9</v>
      </c>
      <c r="X576">
        <v>87005</v>
      </c>
      <c r="Y576">
        <f>cleaneddata[[#This Row],[Unit Price]]-cleaneddata[[#This Row],[Discount]]</f>
        <v>65.97999999999999</v>
      </c>
      <c r="Z576" t="str">
        <f>_xlfn.IFS(cleaneddata[[#This Row],[Region]]="Central","Chris",cleaneddata[[#This Row],[Region]]="East","Erin",cleaneddata[[#This Row],[Region]]="South","Sam",cleaneddata[[#This Row],[Region]]="West","William")</f>
        <v>William</v>
      </c>
    </row>
    <row r="577" spans="1:26" x14ac:dyDescent="0.3">
      <c r="A577">
        <v>2287</v>
      </c>
      <c r="B577" t="s">
        <v>1265</v>
      </c>
      <c r="C577" t="s">
        <v>49</v>
      </c>
      <c r="D577">
        <v>0.1</v>
      </c>
      <c r="E577">
        <v>54.1</v>
      </c>
      <c r="F577">
        <v>19.989999999999998</v>
      </c>
      <c r="G577" t="s">
        <v>40</v>
      </c>
      <c r="H577" t="s">
        <v>96</v>
      </c>
      <c r="I577" t="s">
        <v>50</v>
      </c>
      <c r="J577" t="s">
        <v>80</v>
      </c>
      <c r="K577" t="s">
        <v>75</v>
      </c>
      <c r="L577" t="s">
        <v>1266</v>
      </c>
      <c r="M577">
        <v>0.59</v>
      </c>
      <c r="N577" t="s">
        <v>34</v>
      </c>
      <c r="O577" t="s">
        <v>35</v>
      </c>
      <c r="P577" t="s">
        <v>273</v>
      </c>
      <c r="Q577" t="s">
        <v>1267</v>
      </c>
      <c r="R577">
        <v>29483</v>
      </c>
      <c r="S577" s="1">
        <v>42054</v>
      </c>
      <c r="T577" s="1">
        <v>42059</v>
      </c>
      <c r="U577">
        <v>34.067999999999998</v>
      </c>
      <c r="V577">
        <v>9</v>
      </c>
      <c r="W577">
        <v>469.59</v>
      </c>
      <c r="X577">
        <v>90147</v>
      </c>
      <c r="Y577">
        <f>cleaneddata[[#This Row],[Unit Price]]-cleaneddata[[#This Row],[Discount]]</f>
        <v>54</v>
      </c>
      <c r="Z577" t="str">
        <f>_xlfn.IFS(cleaneddata[[#This Row],[Region]]="Central","Chris",cleaneddata[[#This Row],[Region]]="East","Erin",cleaneddata[[#This Row],[Region]]="South","Sam",cleaneddata[[#This Row],[Region]]="West","William")</f>
        <v>Sam</v>
      </c>
    </row>
    <row r="578" spans="1:26" x14ac:dyDescent="0.3">
      <c r="A578">
        <v>1827</v>
      </c>
      <c r="B578" t="s">
        <v>1268</v>
      </c>
      <c r="C578" t="s">
        <v>72</v>
      </c>
      <c r="D578">
        <v>0</v>
      </c>
      <c r="E578">
        <v>5.98</v>
      </c>
      <c r="F578">
        <v>0.96</v>
      </c>
      <c r="G578" t="s">
        <v>40</v>
      </c>
      <c r="H578" t="s">
        <v>96</v>
      </c>
      <c r="I578" t="s">
        <v>50</v>
      </c>
      <c r="J578" t="s">
        <v>51</v>
      </c>
      <c r="K578" t="s">
        <v>52</v>
      </c>
      <c r="L578" t="s">
        <v>1269</v>
      </c>
      <c r="M578">
        <v>0.6</v>
      </c>
      <c r="N578" t="s">
        <v>34</v>
      </c>
      <c r="O578" t="s">
        <v>54</v>
      </c>
      <c r="P578" t="s">
        <v>215</v>
      </c>
      <c r="Q578" t="s">
        <v>930</v>
      </c>
      <c r="R578">
        <v>52601</v>
      </c>
      <c r="S578" s="1">
        <v>42054</v>
      </c>
      <c r="T578" s="1">
        <v>42055</v>
      </c>
      <c r="U578">
        <v>38.039700000000003</v>
      </c>
      <c r="V578">
        <v>9</v>
      </c>
      <c r="W578">
        <v>55.13</v>
      </c>
      <c r="X578">
        <v>86956</v>
      </c>
      <c r="Y578">
        <f>cleaneddata[[#This Row],[Unit Price]]-cleaneddata[[#This Row],[Discount]]</f>
        <v>5.98</v>
      </c>
      <c r="Z578" t="str">
        <f>_xlfn.IFS(cleaneddata[[#This Row],[Region]]="Central","Chris",cleaneddata[[#This Row],[Region]]="East","Erin",cleaneddata[[#This Row],[Region]]="South","Sam",cleaneddata[[#This Row],[Region]]="West","William")</f>
        <v>Chris</v>
      </c>
    </row>
    <row r="579" spans="1:26" x14ac:dyDescent="0.3">
      <c r="A579">
        <v>1828</v>
      </c>
      <c r="B579" t="s">
        <v>252</v>
      </c>
      <c r="C579" t="s">
        <v>72</v>
      </c>
      <c r="D579">
        <v>0.02</v>
      </c>
      <c r="E579">
        <v>5.98</v>
      </c>
      <c r="F579">
        <v>5.46</v>
      </c>
      <c r="G579" t="s">
        <v>40</v>
      </c>
      <c r="H579" t="s">
        <v>96</v>
      </c>
      <c r="I579" t="s">
        <v>50</v>
      </c>
      <c r="J579" t="s">
        <v>90</v>
      </c>
      <c r="K579" t="s">
        <v>75</v>
      </c>
      <c r="L579" t="s">
        <v>1158</v>
      </c>
      <c r="M579">
        <v>0.36</v>
      </c>
      <c r="N579" t="s">
        <v>34</v>
      </c>
      <c r="O579" t="s">
        <v>54</v>
      </c>
      <c r="P579" t="s">
        <v>215</v>
      </c>
      <c r="Q579" t="s">
        <v>254</v>
      </c>
      <c r="R579">
        <v>50613</v>
      </c>
      <c r="S579" s="1">
        <v>42054</v>
      </c>
      <c r="T579" s="1">
        <v>42055</v>
      </c>
      <c r="U579">
        <v>-47.12</v>
      </c>
      <c r="V579">
        <v>7</v>
      </c>
      <c r="W579">
        <v>44.8</v>
      </c>
      <c r="X579">
        <v>86956</v>
      </c>
      <c r="Y579">
        <f>cleaneddata[[#This Row],[Unit Price]]-cleaneddata[[#This Row],[Discount]]</f>
        <v>5.9600000000000009</v>
      </c>
      <c r="Z579" t="str">
        <f>_xlfn.IFS(cleaneddata[[#This Row],[Region]]="Central","Chris",cleaneddata[[#This Row],[Region]]="East","Erin",cleaneddata[[#This Row],[Region]]="South","Sam",cleaneddata[[#This Row],[Region]]="West","William")</f>
        <v>Chris</v>
      </c>
    </row>
    <row r="580" spans="1:26" x14ac:dyDescent="0.3">
      <c r="A580">
        <v>2052</v>
      </c>
      <c r="B580" t="s">
        <v>1270</v>
      </c>
      <c r="C580" t="s">
        <v>72</v>
      </c>
      <c r="D580">
        <v>7.0000000000000007E-2</v>
      </c>
      <c r="E580">
        <v>31.78</v>
      </c>
      <c r="F580">
        <v>1.99</v>
      </c>
      <c r="G580" t="s">
        <v>40</v>
      </c>
      <c r="H580" t="s">
        <v>73</v>
      </c>
      <c r="I580" t="s">
        <v>42</v>
      </c>
      <c r="J580" t="s">
        <v>43</v>
      </c>
      <c r="K580" t="s">
        <v>44</v>
      </c>
      <c r="L580" t="s">
        <v>872</v>
      </c>
      <c r="M580">
        <v>0.42</v>
      </c>
      <c r="N580" t="s">
        <v>34</v>
      </c>
      <c r="O580" t="s">
        <v>61</v>
      </c>
      <c r="P580" t="s">
        <v>642</v>
      </c>
      <c r="Q580" t="s">
        <v>1271</v>
      </c>
      <c r="R580">
        <v>87105</v>
      </c>
      <c r="S580" s="1">
        <v>42054</v>
      </c>
      <c r="T580" s="1">
        <v>42056</v>
      </c>
      <c r="U580">
        <v>265.11180000000002</v>
      </c>
      <c r="V580">
        <v>13</v>
      </c>
      <c r="W580">
        <v>384.22</v>
      </c>
      <c r="X580">
        <v>87234</v>
      </c>
      <c r="Y580">
        <f>cleaneddata[[#This Row],[Unit Price]]-cleaneddata[[#This Row],[Discount]]</f>
        <v>31.71</v>
      </c>
      <c r="Z580" t="str">
        <f>_xlfn.IFS(cleaneddata[[#This Row],[Region]]="Central","Chris",cleaneddata[[#This Row],[Region]]="East","Erin",cleaneddata[[#This Row],[Region]]="South","Sam",cleaneddata[[#This Row],[Region]]="West","William")</f>
        <v>William</v>
      </c>
    </row>
    <row r="581" spans="1:26" x14ac:dyDescent="0.3">
      <c r="A581">
        <v>2052</v>
      </c>
      <c r="B581" t="s">
        <v>1270</v>
      </c>
      <c r="C581" t="s">
        <v>72</v>
      </c>
      <c r="D581">
        <v>0</v>
      </c>
      <c r="E581">
        <v>5.98</v>
      </c>
      <c r="F581">
        <v>2.5</v>
      </c>
      <c r="G581" t="s">
        <v>40</v>
      </c>
      <c r="H581" t="s">
        <v>73</v>
      </c>
      <c r="I581" t="s">
        <v>50</v>
      </c>
      <c r="J581" t="s">
        <v>347</v>
      </c>
      <c r="K581" t="s">
        <v>75</v>
      </c>
      <c r="L581" t="s">
        <v>1272</v>
      </c>
      <c r="M581">
        <v>0.36</v>
      </c>
      <c r="N581" t="s">
        <v>34</v>
      </c>
      <c r="O581" t="s">
        <v>61</v>
      </c>
      <c r="P581" t="s">
        <v>642</v>
      </c>
      <c r="Q581" t="s">
        <v>1271</v>
      </c>
      <c r="R581">
        <v>87105</v>
      </c>
      <c r="S581" s="1">
        <v>42054</v>
      </c>
      <c r="T581" s="1">
        <v>42055</v>
      </c>
      <c r="U581">
        <v>9.5608000000000004</v>
      </c>
      <c r="V581">
        <v>5</v>
      </c>
      <c r="W581">
        <v>31.64</v>
      </c>
      <c r="X581">
        <v>87234</v>
      </c>
      <c r="Y581">
        <f>cleaneddata[[#This Row],[Unit Price]]-cleaneddata[[#This Row],[Discount]]</f>
        <v>5.98</v>
      </c>
      <c r="Z581" t="str">
        <f>_xlfn.IFS(cleaneddata[[#This Row],[Region]]="Central","Chris",cleaneddata[[#This Row],[Region]]="East","Erin",cleaneddata[[#This Row],[Region]]="South","Sam",cleaneddata[[#This Row],[Region]]="West","William")</f>
        <v>William</v>
      </c>
    </row>
    <row r="582" spans="1:26" x14ac:dyDescent="0.3">
      <c r="A582">
        <v>2052</v>
      </c>
      <c r="B582" t="s">
        <v>1270</v>
      </c>
      <c r="C582" t="s">
        <v>72</v>
      </c>
      <c r="D582">
        <v>0.1</v>
      </c>
      <c r="E582">
        <v>35.99</v>
      </c>
      <c r="F582">
        <v>1.1000000000000001</v>
      </c>
      <c r="G582" t="s">
        <v>89</v>
      </c>
      <c r="H582" t="s">
        <v>73</v>
      </c>
      <c r="I582" t="s">
        <v>42</v>
      </c>
      <c r="J582" t="s">
        <v>137</v>
      </c>
      <c r="K582" t="s">
        <v>75</v>
      </c>
      <c r="L582" t="s">
        <v>276</v>
      </c>
      <c r="M582">
        <v>0.55000000000000004</v>
      </c>
      <c r="N582" t="s">
        <v>34</v>
      </c>
      <c r="O582" t="s">
        <v>61</v>
      </c>
      <c r="P582" t="s">
        <v>642</v>
      </c>
      <c r="Q582" t="s">
        <v>1271</v>
      </c>
      <c r="R582">
        <v>87105</v>
      </c>
      <c r="S582" s="1">
        <v>42054</v>
      </c>
      <c r="T582" s="1">
        <v>42055</v>
      </c>
      <c r="U582">
        <v>390.09840000000003</v>
      </c>
      <c r="V582">
        <v>19</v>
      </c>
      <c r="W582">
        <v>565.36</v>
      </c>
      <c r="X582">
        <v>87234</v>
      </c>
      <c r="Y582">
        <f>cleaneddata[[#This Row],[Unit Price]]-cleaneddata[[#This Row],[Discount]]</f>
        <v>35.89</v>
      </c>
      <c r="Z582" t="str">
        <f>_xlfn.IFS(cleaneddata[[#This Row],[Region]]="Central","Chris",cleaneddata[[#This Row],[Region]]="East","Erin",cleaneddata[[#This Row],[Region]]="South","Sam",cleaneddata[[#This Row],[Region]]="West","William")</f>
        <v>William</v>
      </c>
    </row>
    <row r="583" spans="1:26" x14ac:dyDescent="0.3">
      <c r="A583">
        <v>2882</v>
      </c>
      <c r="B583" t="s">
        <v>673</v>
      </c>
      <c r="C583" t="s">
        <v>39</v>
      </c>
      <c r="D583">
        <v>0.03</v>
      </c>
      <c r="E583">
        <v>4.0599999999999996</v>
      </c>
      <c r="F583">
        <v>6.89</v>
      </c>
      <c r="G583" t="s">
        <v>40</v>
      </c>
      <c r="H583" t="s">
        <v>41</v>
      </c>
      <c r="I583" t="s">
        <v>50</v>
      </c>
      <c r="J583" t="s">
        <v>97</v>
      </c>
      <c r="K583" t="s">
        <v>75</v>
      </c>
      <c r="L583" t="s">
        <v>1273</v>
      </c>
      <c r="M583">
        <v>0.6</v>
      </c>
      <c r="N583" t="s">
        <v>34</v>
      </c>
      <c r="O583" t="s">
        <v>35</v>
      </c>
      <c r="P583" t="s">
        <v>99</v>
      </c>
      <c r="Q583" t="s">
        <v>675</v>
      </c>
      <c r="R583">
        <v>28206</v>
      </c>
      <c r="S583" s="1">
        <v>42055</v>
      </c>
      <c r="T583" s="1">
        <v>42057</v>
      </c>
      <c r="U583">
        <v>-246.27610000000001</v>
      </c>
      <c r="V583">
        <v>37</v>
      </c>
      <c r="W583">
        <v>159.88999999999999</v>
      </c>
      <c r="X583">
        <v>55300</v>
      </c>
      <c r="Y583">
        <f>cleaneddata[[#This Row],[Unit Price]]-cleaneddata[[#This Row],[Discount]]</f>
        <v>4.0299999999999994</v>
      </c>
      <c r="Z583" t="str">
        <f>_xlfn.IFS(cleaneddata[[#This Row],[Region]]="Central","Chris",cleaneddata[[#This Row],[Region]]="East","Erin",cleaneddata[[#This Row],[Region]]="South","Sam",cleaneddata[[#This Row],[Region]]="West","William")</f>
        <v>Sam</v>
      </c>
    </row>
    <row r="584" spans="1:26" x14ac:dyDescent="0.3">
      <c r="A584">
        <v>2882</v>
      </c>
      <c r="B584" t="s">
        <v>673</v>
      </c>
      <c r="C584" t="s">
        <v>39</v>
      </c>
      <c r="D584">
        <v>0.01</v>
      </c>
      <c r="E584">
        <v>3.75</v>
      </c>
      <c r="F584">
        <v>0.5</v>
      </c>
      <c r="G584" t="s">
        <v>40</v>
      </c>
      <c r="H584" t="s">
        <v>41</v>
      </c>
      <c r="I584" t="s">
        <v>50</v>
      </c>
      <c r="J584" t="s">
        <v>154</v>
      </c>
      <c r="K584" t="s">
        <v>75</v>
      </c>
      <c r="L584" t="s">
        <v>1274</v>
      </c>
      <c r="M584">
        <v>0.37</v>
      </c>
      <c r="N584" t="s">
        <v>34</v>
      </c>
      <c r="O584" t="s">
        <v>35</v>
      </c>
      <c r="P584" t="s">
        <v>99</v>
      </c>
      <c r="Q584" t="s">
        <v>675</v>
      </c>
      <c r="R584">
        <v>28206</v>
      </c>
      <c r="S584" s="1">
        <v>42055</v>
      </c>
      <c r="T584" s="1">
        <v>42056</v>
      </c>
      <c r="U584">
        <v>55.194600000000001</v>
      </c>
      <c r="V584">
        <v>48</v>
      </c>
      <c r="W584">
        <v>180.48</v>
      </c>
      <c r="X584">
        <v>55300</v>
      </c>
      <c r="Y584">
        <f>cleaneddata[[#This Row],[Unit Price]]-cleaneddata[[#This Row],[Discount]]</f>
        <v>3.74</v>
      </c>
      <c r="Z584" t="str">
        <f>_xlfn.IFS(cleaneddata[[#This Row],[Region]]="Central","Chris",cleaneddata[[#This Row],[Region]]="East","Erin",cleaneddata[[#This Row],[Region]]="South","Sam",cleaneddata[[#This Row],[Region]]="West","William")</f>
        <v>Sam</v>
      </c>
    </row>
    <row r="585" spans="1:26" x14ac:dyDescent="0.3">
      <c r="A585">
        <v>2882</v>
      </c>
      <c r="B585" t="s">
        <v>673</v>
      </c>
      <c r="C585" t="s">
        <v>39</v>
      </c>
      <c r="D585">
        <v>0.02</v>
      </c>
      <c r="E585">
        <v>10.68</v>
      </c>
      <c r="F585">
        <v>13.04</v>
      </c>
      <c r="G585" t="s">
        <v>40</v>
      </c>
      <c r="H585" t="s">
        <v>41</v>
      </c>
      <c r="I585" t="s">
        <v>30</v>
      </c>
      <c r="J585" t="s">
        <v>128</v>
      </c>
      <c r="K585" t="s">
        <v>66</v>
      </c>
      <c r="L585" t="s">
        <v>1275</v>
      </c>
      <c r="M585">
        <v>0.6</v>
      </c>
      <c r="N585" t="s">
        <v>34</v>
      </c>
      <c r="O585" t="s">
        <v>35</v>
      </c>
      <c r="P585" t="s">
        <v>99</v>
      </c>
      <c r="Q585" t="s">
        <v>675</v>
      </c>
      <c r="R585">
        <v>28206</v>
      </c>
      <c r="S585" s="1">
        <v>42055</v>
      </c>
      <c r="T585" s="1">
        <v>42057</v>
      </c>
      <c r="U585">
        <v>-307.29649999999998</v>
      </c>
      <c r="V585">
        <v>31</v>
      </c>
      <c r="W585">
        <v>350.48</v>
      </c>
      <c r="X585">
        <v>55300</v>
      </c>
      <c r="Y585">
        <f>cleaneddata[[#This Row],[Unit Price]]-cleaneddata[[#This Row],[Discount]]</f>
        <v>10.66</v>
      </c>
      <c r="Z585" t="str">
        <f>_xlfn.IFS(cleaneddata[[#This Row],[Region]]="Central","Chris",cleaneddata[[#This Row],[Region]]="East","Erin",cleaneddata[[#This Row],[Region]]="South","Sam",cleaneddata[[#This Row],[Region]]="West","William")</f>
        <v>Sam</v>
      </c>
    </row>
    <row r="586" spans="1:26" x14ac:dyDescent="0.3">
      <c r="A586">
        <v>2886</v>
      </c>
      <c r="B586" t="s">
        <v>1276</v>
      </c>
      <c r="C586" t="s">
        <v>39</v>
      </c>
      <c r="D586">
        <v>0.03</v>
      </c>
      <c r="E586">
        <v>4.0599999999999996</v>
      </c>
      <c r="F586">
        <v>6.89</v>
      </c>
      <c r="G586" t="s">
        <v>40</v>
      </c>
      <c r="H586" t="s">
        <v>41</v>
      </c>
      <c r="I586" t="s">
        <v>50</v>
      </c>
      <c r="J586" t="s">
        <v>97</v>
      </c>
      <c r="K586" t="s">
        <v>75</v>
      </c>
      <c r="L586" t="s">
        <v>1273</v>
      </c>
      <c r="M586">
        <v>0.6</v>
      </c>
      <c r="N586" t="s">
        <v>34</v>
      </c>
      <c r="O586" t="s">
        <v>113</v>
      </c>
      <c r="P586" t="s">
        <v>319</v>
      </c>
      <c r="Q586" t="s">
        <v>1277</v>
      </c>
      <c r="R586">
        <v>44134</v>
      </c>
      <c r="S586" s="1">
        <v>42055</v>
      </c>
      <c r="T586" s="1">
        <v>42057</v>
      </c>
      <c r="U586">
        <v>-185.17</v>
      </c>
      <c r="V586">
        <v>9</v>
      </c>
      <c r="W586">
        <v>38.89</v>
      </c>
      <c r="X586">
        <v>87630</v>
      </c>
      <c r="Y586">
        <f>cleaneddata[[#This Row],[Unit Price]]-cleaneddata[[#This Row],[Discount]]</f>
        <v>4.0299999999999994</v>
      </c>
      <c r="Z586" t="str">
        <f>_xlfn.IFS(cleaneddata[[#This Row],[Region]]="Central","Chris",cleaneddata[[#This Row],[Region]]="East","Erin",cleaneddata[[#This Row],[Region]]="South","Sam",cleaneddata[[#This Row],[Region]]="West","William")</f>
        <v>Erin</v>
      </c>
    </row>
    <row r="587" spans="1:26" x14ac:dyDescent="0.3">
      <c r="A587">
        <v>2886</v>
      </c>
      <c r="B587" t="s">
        <v>1276</v>
      </c>
      <c r="C587" t="s">
        <v>39</v>
      </c>
      <c r="D587">
        <v>0.01</v>
      </c>
      <c r="E587">
        <v>3.75</v>
      </c>
      <c r="F587">
        <v>0.5</v>
      </c>
      <c r="G587" t="s">
        <v>40</v>
      </c>
      <c r="H587" t="s">
        <v>41</v>
      </c>
      <c r="I587" t="s">
        <v>50</v>
      </c>
      <c r="J587" t="s">
        <v>154</v>
      </c>
      <c r="K587" t="s">
        <v>75</v>
      </c>
      <c r="L587" t="s">
        <v>1274</v>
      </c>
      <c r="M587">
        <v>0.37</v>
      </c>
      <c r="N587" t="s">
        <v>34</v>
      </c>
      <c r="O587" t="s">
        <v>113</v>
      </c>
      <c r="P587" t="s">
        <v>319</v>
      </c>
      <c r="Q587" t="s">
        <v>1277</v>
      </c>
      <c r="R587">
        <v>44134</v>
      </c>
      <c r="S587" s="1">
        <v>42055</v>
      </c>
      <c r="T587" s="1">
        <v>42056</v>
      </c>
      <c r="U587">
        <v>31.1328</v>
      </c>
      <c r="V587">
        <v>12</v>
      </c>
      <c r="W587">
        <v>45.12</v>
      </c>
      <c r="X587">
        <v>87630</v>
      </c>
      <c r="Y587">
        <f>cleaneddata[[#This Row],[Unit Price]]-cleaneddata[[#This Row],[Discount]]</f>
        <v>3.74</v>
      </c>
      <c r="Z587" t="str">
        <f>_xlfn.IFS(cleaneddata[[#This Row],[Region]]="Central","Chris",cleaneddata[[#This Row],[Region]]="East","Erin",cleaneddata[[#This Row],[Region]]="South","Sam",cleaneddata[[#This Row],[Region]]="West","William")</f>
        <v>Erin</v>
      </c>
    </row>
    <row r="588" spans="1:26" x14ac:dyDescent="0.3">
      <c r="A588">
        <v>2886</v>
      </c>
      <c r="B588" t="s">
        <v>1276</v>
      </c>
      <c r="C588" t="s">
        <v>39</v>
      </c>
      <c r="D588">
        <v>0.02</v>
      </c>
      <c r="E588">
        <v>10.68</v>
      </c>
      <c r="F588">
        <v>13.04</v>
      </c>
      <c r="G588" t="s">
        <v>40</v>
      </c>
      <c r="H588" t="s">
        <v>41</v>
      </c>
      <c r="I588" t="s">
        <v>30</v>
      </c>
      <c r="J588" t="s">
        <v>128</v>
      </c>
      <c r="K588" t="s">
        <v>66</v>
      </c>
      <c r="L588" t="s">
        <v>1275</v>
      </c>
      <c r="M588">
        <v>0.6</v>
      </c>
      <c r="N588" t="s">
        <v>34</v>
      </c>
      <c r="O588" t="s">
        <v>113</v>
      </c>
      <c r="P588" t="s">
        <v>319</v>
      </c>
      <c r="Q588" t="s">
        <v>1277</v>
      </c>
      <c r="R588">
        <v>44134</v>
      </c>
      <c r="S588" s="1">
        <v>42055</v>
      </c>
      <c r="T588" s="1">
        <v>42057</v>
      </c>
      <c r="U588">
        <v>-231.05</v>
      </c>
      <c r="V588">
        <v>8</v>
      </c>
      <c r="W588">
        <v>90.45</v>
      </c>
      <c r="X588">
        <v>87630</v>
      </c>
      <c r="Y588">
        <f>cleaneddata[[#This Row],[Unit Price]]-cleaneddata[[#This Row],[Discount]]</f>
        <v>10.66</v>
      </c>
      <c r="Z588" t="str">
        <f>_xlfn.IFS(cleaneddata[[#This Row],[Region]]="Central","Chris",cleaneddata[[#This Row],[Region]]="East","Erin",cleaneddata[[#This Row],[Region]]="South","Sam",cleaneddata[[#This Row],[Region]]="West","William")</f>
        <v>Erin</v>
      </c>
    </row>
    <row r="589" spans="1:26" x14ac:dyDescent="0.3">
      <c r="A589">
        <v>3284</v>
      </c>
      <c r="B589" t="s">
        <v>1278</v>
      </c>
      <c r="C589" t="s">
        <v>39</v>
      </c>
      <c r="D589">
        <v>0.05</v>
      </c>
      <c r="E589">
        <v>19.23</v>
      </c>
      <c r="F589">
        <v>6.15</v>
      </c>
      <c r="G589" t="s">
        <v>89</v>
      </c>
      <c r="H589" t="s">
        <v>96</v>
      </c>
      <c r="I589" t="s">
        <v>30</v>
      </c>
      <c r="J589" t="s">
        <v>128</v>
      </c>
      <c r="K589" t="s">
        <v>44</v>
      </c>
      <c r="L589" t="s">
        <v>1279</v>
      </c>
      <c r="M589">
        <v>0.44</v>
      </c>
      <c r="N589" t="s">
        <v>34</v>
      </c>
      <c r="O589" t="s">
        <v>35</v>
      </c>
      <c r="P589" t="s">
        <v>125</v>
      </c>
      <c r="Q589" t="s">
        <v>1280</v>
      </c>
      <c r="R589">
        <v>34741</v>
      </c>
      <c r="S589" s="1">
        <v>42055</v>
      </c>
      <c r="T589" s="1">
        <v>42057</v>
      </c>
      <c r="U589">
        <v>-2133.2779999999998</v>
      </c>
      <c r="V589">
        <v>6</v>
      </c>
      <c r="W589">
        <v>119.78</v>
      </c>
      <c r="X589">
        <v>90751</v>
      </c>
      <c r="Y589">
        <f>cleaneddata[[#This Row],[Unit Price]]-cleaneddata[[#This Row],[Discount]]</f>
        <v>19.18</v>
      </c>
      <c r="Z589" t="str">
        <f>_xlfn.IFS(cleaneddata[[#This Row],[Region]]="Central","Chris",cleaneddata[[#This Row],[Region]]="East","Erin",cleaneddata[[#This Row],[Region]]="South","Sam",cleaneddata[[#This Row],[Region]]="West","William")</f>
        <v>Sam</v>
      </c>
    </row>
    <row r="590" spans="1:26" x14ac:dyDescent="0.3">
      <c r="A590">
        <v>233</v>
      </c>
      <c r="B590" t="s">
        <v>1281</v>
      </c>
      <c r="C590" t="s">
        <v>118</v>
      </c>
      <c r="D590">
        <v>7.0000000000000007E-2</v>
      </c>
      <c r="E590">
        <v>5.81</v>
      </c>
      <c r="F590">
        <v>8.49</v>
      </c>
      <c r="G590" t="s">
        <v>40</v>
      </c>
      <c r="H590" t="s">
        <v>29</v>
      </c>
      <c r="I590" t="s">
        <v>50</v>
      </c>
      <c r="J590" t="s">
        <v>74</v>
      </c>
      <c r="K590" t="s">
        <v>75</v>
      </c>
      <c r="L590" t="s">
        <v>332</v>
      </c>
      <c r="M590">
        <v>0.39</v>
      </c>
      <c r="N590" t="s">
        <v>34</v>
      </c>
      <c r="O590" t="s">
        <v>54</v>
      </c>
      <c r="P590" t="s">
        <v>105</v>
      </c>
      <c r="Q590" t="s">
        <v>1282</v>
      </c>
      <c r="R590">
        <v>60462</v>
      </c>
      <c r="S590" s="1">
        <v>42055</v>
      </c>
      <c r="T590" s="1">
        <v>42057</v>
      </c>
      <c r="U590">
        <v>-243.23650000000001</v>
      </c>
      <c r="V590">
        <v>10</v>
      </c>
      <c r="W590">
        <v>58.8</v>
      </c>
      <c r="X590">
        <v>90237</v>
      </c>
      <c r="Y590">
        <f>cleaneddata[[#This Row],[Unit Price]]-cleaneddata[[#This Row],[Discount]]</f>
        <v>5.7399999999999993</v>
      </c>
      <c r="Z590" t="str">
        <f>_xlfn.IFS(cleaneddata[[#This Row],[Region]]="Central","Chris",cleaneddata[[#This Row],[Region]]="East","Erin",cleaneddata[[#This Row],[Region]]="South","Sam",cleaneddata[[#This Row],[Region]]="West","William")</f>
        <v>Chris</v>
      </c>
    </row>
    <row r="591" spans="1:26" x14ac:dyDescent="0.3">
      <c r="A591">
        <v>233</v>
      </c>
      <c r="B591" t="s">
        <v>1281</v>
      </c>
      <c r="C591" t="s">
        <v>118</v>
      </c>
      <c r="D591">
        <v>0.04</v>
      </c>
      <c r="E591">
        <v>9.65</v>
      </c>
      <c r="F591">
        <v>6.22</v>
      </c>
      <c r="G591" t="s">
        <v>40</v>
      </c>
      <c r="H591" t="s">
        <v>29</v>
      </c>
      <c r="I591" t="s">
        <v>30</v>
      </c>
      <c r="J591" t="s">
        <v>128</v>
      </c>
      <c r="K591" t="s">
        <v>75</v>
      </c>
      <c r="L591" t="s">
        <v>1283</v>
      </c>
      <c r="M591">
        <v>0.55000000000000004</v>
      </c>
      <c r="N591" t="s">
        <v>34</v>
      </c>
      <c r="O591" t="s">
        <v>54</v>
      </c>
      <c r="P591" t="s">
        <v>105</v>
      </c>
      <c r="Q591" t="s">
        <v>1282</v>
      </c>
      <c r="R591">
        <v>60462</v>
      </c>
      <c r="S591" s="1">
        <v>42055</v>
      </c>
      <c r="T591" s="1">
        <v>42056</v>
      </c>
      <c r="U591">
        <v>-53.62</v>
      </c>
      <c r="V591">
        <v>12</v>
      </c>
      <c r="W591">
        <v>120.47</v>
      </c>
      <c r="X591">
        <v>90237</v>
      </c>
      <c r="Y591">
        <f>cleaneddata[[#This Row],[Unit Price]]-cleaneddata[[#This Row],[Discount]]</f>
        <v>9.6100000000000012</v>
      </c>
      <c r="Z591" t="str">
        <f>_xlfn.IFS(cleaneddata[[#This Row],[Region]]="Central","Chris",cleaneddata[[#This Row],[Region]]="East","Erin",cleaneddata[[#This Row],[Region]]="South","Sam",cleaneddata[[#This Row],[Region]]="West","William")</f>
        <v>Chris</v>
      </c>
    </row>
    <row r="592" spans="1:26" x14ac:dyDescent="0.3">
      <c r="A592">
        <v>1485</v>
      </c>
      <c r="B592" t="s">
        <v>1284</v>
      </c>
      <c r="C592" t="s">
        <v>72</v>
      </c>
      <c r="D592">
        <v>0.04</v>
      </c>
      <c r="E592">
        <v>11.5</v>
      </c>
      <c r="F592">
        <v>7.19</v>
      </c>
      <c r="G592" t="s">
        <v>40</v>
      </c>
      <c r="H592" t="s">
        <v>73</v>
      </c>
      <c r="I592" t="s">
        <v>50</v>
      </c>
      <c r="J592" t="s">
        <v>74</v>
      </c>
      <c r="K592" t="s">
        <v>75</v>
      </c>
      <c r="L592" t="s">
        <v>1285</v>
      </c>
      <c r="M592">
        <v>0.4</v>
      </c>
      <c r="N592" t="s">
        <v>34</v>
      </c>
      <c r="O592" t="s">
        <v>54</v>
      </c>
      <c r="P592" t="s">
        <v>105</v>
      </c>
      <c r="Q592" t="s">
        <v>1286</v>
      </c>
      <c r="R592">
        <v>60516</v>
      </c>
      <c r="S592" s="1">
        <v>42055</v>
      </c>
      <c r="T592" s="1">
        <v>42058</v>
      </c>
      <c r="U592">
        <v>-23.357880000000002</v>
      </c>
      <c r="V592">
        <v>14</v>
      </c>
      <c r="W592">
        <v>157.81</v>
      </c>
      <c r="X592">
        <v>91236</v>
      </c>
      <c r="Y592">
        <f>cleaneddata[[#This Row],[Unit Price]]-cleaneddata[[#This Row],[Discount]]</f>
        <v>11.46</v>
      </c>
      <c r="Z592" t="str">
        <f>_xlfn.IFS(cleaneddata[[#This Row],[Region]]="Central","Chris",cleaneddata[[#This Row],[Region]]="East","Erin",cleaneddata[[#This Row],[Region]]="South","Sam",cleaneddata[[#This Row],[Region]]="West","William")</f>
        <v>Chris</v>
      </c>
    </row>
    <row r="593" spans="1:26" x14ac:dyDescent="0.3">
      <c r="A593">
        <v>1485</v>
      </c>
      <c r="B593" t="s">
        <v>1284</v>
      </c>
      <c r="C593" t="s">
        <v>72</v>
      </c>
      <c r="D593">
        <v>0.02</v>
      </c>
      <c r="E593">
        <v>15.7</v>
      </c>
      <c r="F593">
        <v>11.25</v>
      </c>
      <c r="G593" t="s">
        <v>40</v>
      </c>
      <c r="H593" t="s">
        <v>73</v>
      </c>
      <c r="I593" t="s">
        <v>50</v>
      </c>
      <c r="J593" t="s">
        <v>80</v>
      </c>
      <c r="K593" t="s">
        <v>75</v>
      </c>
      <c r="L593" t="s">
        <v>1287</v>
      </c>
      <c r="M593">
        <v>0.6</v>
      </c>
      <c r="N593" t="s">
        <v>34</v>
      </c>
      <c r="O593" t="s">
        <v>54</v>
      </c>
      <c r="P593" t="s">
        <v>105</v>
      </c>
      <c r="Q593" t="s">
        <v>1286</v>
      </c>
      <c r="R593">
        <v>60516</v>
      </c>
      <c r="S593" s="1">
        <v>42055</v>
      </c>
      <c r="T593" s="1">
        <v>42056</v>
      </c>
      <c r="U593">
        <v>-18.241599999999998</v>
      </c>
      <c r="V593">
        <v>1</v>
      </c>
      <c r="W593">
        <v>19.440000000000001</v>
      </c>
      <c r="X593">
        <v>91236</v>
      </c>
      <c r="Y593">
        <f>cleaneddata[[#This Row],[Unit Price]]-cleaneddata[[#This Row],[Discount]]</f>
        <v>15.68</v>
      </c>
      <c r="Z593" t="str">
        <f>_xlfn.IFS(cleaneddata[[#This Row],[Region]]="Central","Chris",cleaneddata[[#This Row],[Region]]="East","Erin",cleaneddata[[#This Row],[Region]]="South","Sam",cleaneddata[[#This Row],[Region]]="West","William")</f>
        <v>Chris</v>
      </c>
    </row>
    <row r="594" spans="1:26" x14ac:dyDescent="0.3">
      <c r="A594">
        <v>1485</v>
      </c>
      <c r="B594" t="s">
        <v>1284</v>
      </c>
      <c r="C594" t="s">
        <v>72</v>
      </c>
      <c r="D594">
        <v>0.05</v>
      </c>
      <c r="E594">
        <v>225.02</v>
      </c>
      <c r="F594">
        <v>28.66</v>
      </c>
      <c r="G594" t="s">
        <v>28</v>
      </c>
      <c r="H594" t="s">
        <v>73</v>
      </c>
      <c r="I594" t="s">
        <v>50</v>
      </c>
      <c r="J594" t="s">
        <v>80</v>
      </c>
      <c r="K594" t="s">
        <v>59</v>
      </c>
      <c r="L594" t="s">
        <v>1288</v>
      </c>
      <c r="M594">
        <v>0.72</v>
      </c>
      <c r="N594" t="s">
        <v>34</v>
      </c>
      <c r="O594" t="s">
        <v>54</v>
      </c>
      <c r="P594" t="s">
        <v>105</v>
      </c>
      <c r="Q594" t="s">
        <v>1286</v>
      </c>
      <c r="R594">
        <v>60516</v>
      </c>
      <c r="S594" s="1">
        <v>42055</v>
      </c>
      <c r="T594" s="1">
        <v>42057</v>
      </c>
      <c r="U594">
        <v>1428.9104</v>
      </c>
      <c r="V594">
        <v>21</v>
      </c>
      <c r="W594">
        <v>4636.63</v>
      </c>
      <c r="X594">
        <v>91236</v>
      </c>
      <c r="Y594">
        <f>cleaneddata[[#This Row],[Unit Price]]-cleaneddata[[#This Row],[Discount]]</f>
        <v>224.97</v>
      </c>
      <c r="Z594" t="str">
        <f>_xlfn.IFS(cleaneddata[[#This Row],[Region]]="Central","Chris",cleaneddata[[#This Row],[Region]]="East","Erin",cleaneddata[[#This Row],[Region]]="South","Sam",cleaneddata[[#This Row],[Region]]="West","William")</f>
        <v>Chris</v>
      </c>
    </row>
    <row r="595" spans="1:26" x14ac:dyDescent="0.3">
      <c r="A595">
        <v>181</v>
      </c>
      <c r="B595" t="s">
        <v>1289</v>
      </c>
      <c r="C595" t="s">
        <v>27</v>
      </c>
      <c r="D595">
        <v>0.02</v>
      </c>
      <c r="E595">
        <v>49.99</v>
      </c>
      <c r="F595">
        <v>19.989999999999998</v>
      </c>
      <c r="G595" t="s">
        <v>40</v>
      </c>
      <c r="H595" t="s">
        <v>29</v>
      </c>
      <c r="I595" t="s">
        <v>42</v>
      </c>
      <c r="J595" t="s">
        <v>43</v>
      </c>
      <c r="K595" t="s">
        <v>75</v>
      </c>
      <c r="L595" t="s">
        <v>1290</v>
      </c>
      <c r="M595">
        <v>0.41</v>
      </c>
      <c r="N595" t="s">
        <v>34</v>
      </c>
      <c r="O595" t="s">
        <v>61</v>
      </c>
      <c r="P595" t="s">
        <v>92</v>
      </c>
      <c r="Q595" t="s">
        <v>943</v>
      </c>
      <c r="R595">
        <v>94122</v>
      </c>
      <c r="S595" s="1">
        <v>42056</v>
      </c>
      <c r="T595" s="1">
        <v>42056</v>
      </c>
      <c r="U595">
        <v>-76.89</v>
      </c>
      <c r="V595">
        <v>18</v>
      </c>
      <c r="W595">
        <v>901.81</v>
      </c>
      <c r="X595">
        <v>38087</v>
      </c>
      <c r="Y595">
        <f>cleaneddata[[#This Row],[Unit Price]]-cleaneddata[[#This Row],[Discount]]</f>
        <v>49.97</v>
      </c>
      <c r="Z595" t="str">
        <f>_xlfn.IFS(cleaneddata[[#This Row],[Region]]="Central","Chris",cleaneddata[[#This Row],[Region]]="East","Erin",cleaneddata[[#This Row],[Region]]="South","Sam",cleaneddata[[#This Row],[Region]]="West","William")</f>
        <v>William</v>
      </c>
    </row>
    <row r="596" spans="1:26" x14ac:dyDescent="0.3">
      <c r="A596">
        <v>184</v>
      </c>
      <c r="B596" t="s">
        <v>1291</v>
      </c>
      <c r="C596" t="s">
        <v>27</v>
      </c>
      <c r="D596">
        <v>0.02</v>
      </c>
      <c r="E596">
        <v>49.99</v>
      </c>
      <c r="F596">
        <v>19.989999999999998</v>
      </c>
      <c r="G596" t="s">
        <v>40</v>
      </c>
      <c r="H596" t="s">
        <v>29</v>
      </c>
      <c r="I596" t="s">
        <v>42</v>
      </c>
      <c r="J596" t="s">
        <v>43</v>
      </c>
      <c r="K596" t="s">
        <v>75</v>
      </c>
      <c r="L596" t="s">
        <v>1290</v>
      </c>
      <c r="M596">
        <v>0.41</v>
      </c>
      <c r="N596" t="s">
        <v>34</v>
      </c>
      <c r="O596" t="s">
        <v>113</v>
      </c>
      <c r="P596" t="s">
        <v>405</v>
      </c>
      <c r="Q596" t="s">
        <v>1292</v>
      </c>
      <c r="R596">
        <v>2474</v>
      </c>
      <c r="S596" s="1">
        <v>42056</v>
      </c>
      <c r="T596" s="1">
        <v>42056</v>
      </c>
      <c r="U596">
        <v>-76.89</v>
      </c>
      <c r="V596">
        <v>5</v>
      </c>
      <c r="W596">
        <v>250.5</v>
      </c>
      <c r="X596">
        <v>88360</v>
      </c>
      <c r="Y596">
        <f>cleaneddata[[#This Row],[Unit Price]]-cleaneddata[[#This Row],[Discount]]</f>
        <v>49.97</v>
      </c>
      <c r="Z596" t="str">
        <f>_xlfn.IFS(cleaneddata[[#This Row],[Region]]="Central","Chris",cleaneddata[[#This Row],[Region]]="East","Erin",cleaneddata[[#This Row],[Region]]="South","Sam",cleaneddata[[#This Row],[Region]]="West","William")</f>
        <v>Erin</v>
      </c>
    </row>
    <row r="597" spans="1:26" x14ac:dyDescent="0.3">
      <c r="A597">
        <v>2225</v>
      </c>
      <c r="B597" t="s">
        <v>1293</v>
      </c>
      <c r="C597" t="s">
        <v>27</v>
      </c>
      <c r="D597">
        <v>0</v>
      </c>
      <c r="E597">
        <v>100.89</v>
      </c>
      <c r="F597">
        <v>42</v>
      </c>
      <c r="G597" t="s">
        <v>28</v>
      </c>
      <c r="H597" t="s">
        <v>29</v>
      </c>
      <c r="I597" t="s">
        <v>30</v>
      </c>
      <c r="J597" t="s">
        <v>111</v>
      </c>
      <c r="K597" t="s">
        <v>59</v>
      </c>
      <c r="L597" t="s">
        <v>1294</v>
      </c>
      <c r="M597">
        <v>0.61</v>
      </c>
      <c r="N597" t="s">
        <v>34</v>
      </c>
      <c r="O597" t="s">
        <v>61</v>
      </c>
      <c r="P597" t="s">
        <v>642</v>
      </c>
      <c r="Q597" t="s">
        <v>1295</v>
      </c>
      <c r="R597">
        <v>88240</v>
      </c>
      <c r="S597" s="1">
        <v>42056</v>
      </c>
      <c r="T597" s="1">
        <v>42057</v>
      </c>
      <c r="U597">
        <v>1500.12</v>
      </c>
      <c r="V597">
        <v>15</v>
      </c>
      <c r="W597">
        <v>1608.11</v>
      </c>
      <c r="X597">
        <v>89970</v>
      </c>
      <c r="Y597">
        <f>cleaneddata[[#This Row],[Unit Price]]-cleaneddata[[#This Row],[Discount]]</f>
        <v>100.89</v>
      </c>
      <c r="Z597" t="str">
        <f>_xlfn.IFS(cleaneddata[[#This Row],[Region]]="Central","Chris",cleaneddata[[#This Row],[Region]]="East","Erin",cleaneddata[[#This Row],[Region]]="South","Sam",cleaneddata[[#This Row],[Region]]="West","William")</f>
        <v>William</v>
      </c>
    </row>
    <row r="598" spans="1:26" x14ac:dyDescent="0.3">
      <c r="A598">
        <v>875</v>
      </c>
      <c r="B598" t="s">
        <v>1296</v>
      </c>
      <c r="C598" t="s">
        <v>39</v>
      </c>
      <c r="D598">
        <v>0.04</v>
      </c>
      <c r="E598">
        <v>4.37</v>
      </c>
      <c r="F598">
        <v>5.15</v>
      </c>
      <c r="G598" t="s">
        <v>40</v>
      </c>
      <c r="H598" t="s">
        <v>29</v>
      </c>
      <c r="I598" t="s">
        <v>50</v>
      </c>
      <c r="J598" t="s">
        <v>97</v>
      </c>
      <c r="K598" t="s">
        <v>75</v>
      </c>
      <c r="L598" t="s">
        <v>1297</v>
      </c>
      <c r="M598">
        <v>0.59</v>
      </c>
      <c r="N598" t="s">
        <v>34</v>
      </c>
      <c r="O598" t="s">
        <v>61</v>
      </c>
      <c r="P598" t="s">
        <v>148</v>
      </c>
      <c r="Q598" t="s">
        <v>1298</v>
      </c>
      <c r="R598">
        <v>84106</v>
      </c>
      <c r="S598" s="1">
        <v>42056</v>
      </c>
      <c r="T598" s="1">
        <v>42057</v>
      </c>
      <c r="U598">
        <v>-74.479600000000005</v>
      </c>
      <c r="V598">
        <v>18</v>
      </c>
      <c r="W598">
        <v>78.59</v>
      </c>
      <c r="X598">
        <v>89059</v>
      </c>
      <c r="Y598">
        <f>cleaneddata[[#This Row],[Unit Price]]-cleaneddata[[#This Row],[Discount]]</f>
        <v>4.33</v>
      </c>
      <c r="Z598" t="str">
        <f>_xlfn.IFS(cleaneddata[[#This Row],[Region]]="Central","Chris",cleaneddata[[#This Row],[Region]]="East","Erin",cleaneddata[[#This Row],[Region]]="South","Sam",cleaneddata[[#This Row],[Region]]="West","William")</f>
        <v>William</v>
      </c>
    </row>
    <row r="599" spans="1:26" x14ac:dyDescent="0.3">
      <c r="A599">
        <v>875</v>
      </c>
      <c r="B599" t="s">
        <v>1296</v>
      </c>
      <c r="C599" t="s">
        <v>39</v>
      </c>
      <c r="D599">
        <v>0.09</v>
      </c>
      <c r="E599">
        <v>155.99</v>
      </c>
      <c r="F599">
        <v>8.99</v>
      </c>
      <c r="G599" t="s">
        <v>40</v>
      </c>
      <c r="H599" t="s">
        <v>29</v>
      </c>
      <c r="I599" t="s">
        <v>42</v>
      </c>
      <c r="J599" t="s">
        <v>137</v>
      </c>
      <c r="K599" t="s">
        <v>75</v>
      </c>
      <c r="L599" t="s">
        <v>1299</v>
      </c>
      <c r="M599">
        <v>0.57999999999999996</v>
      </c>
      <c r="N599" t="s">
        <v>34</v>
      </c>
      <c r="O599" t="s">
        <v>61</v>
      </c>
      <c r="P599" t="s">
        <v>148</v>
      </c>
      <c r="Q599" t="s">
        <v>1298</v>
      </c>
      <c r="R599">
        <v>84106</v>
      </c>
      <c r="S599" s="1">
        <v>42056</v>
      </c>
      <c r="T599" s="1">
        <v>42058</v>
      </c>
      <c r="U599">
        <v>-232.22056000000001</v>
      </c>
      <c r="V599">
        <v>4</v>
      </c>
      <c r="W599">
        <v>497.11</v>
      </c>
      <c r="X599">
        <v>89059</v>
      </c>
      <c r="Y599">
        <f>cleaneddata[[#This Row],[Unit Price]]-cleaneddata[[#This Row],[Discount]]</f>
        <v>155.9</v>
      </c>
      <c r="Z599" t="str">
        <f>_xlfn.IFS(cleaneddata[[#This Row],[Region]]="Central","Chris",cleaneddata[[#This Row],[Region]]="East","Erin",cleaneddata[[#This Row],[Region]]="South","Sam",cleaneddata[[#This Row],[Region]]="West","William")</f>
        <v>William</v>
      </c>
    </row>
    <row r="600" spans="1:26" x14ac:dyDescent="0.3">
      <c r="A600">
        <v>2472</v>
      </c>
      <c r="B600" t="s">
        <v>1300</v>
      </c>
      <c r="C600" t="s">
        <v>49</v>
      </c>
      <c r="D600">
        <v>0.1</v>
      </c>
      <c r="E600">
        <v>4.91</v>
      </c>
      <c r="F600">
        <v>0.5</v>
      </c>
      <c r="G600" t="s">
        <v>89</v>
      </c>
      <c r="H600" t="s">
        <v>73</v>
      </c>
      <c r="I600" t="s">
        <v>50</v>
      </c>
      <c r="J600" t="s">
        <v>154</v>
      </c>
      <c r="K600" t="s">
        <v>75</v>
      </c>
      <c r="L600" t="s">
        <v>975</v>
      </c>
      <c r="M600">
        <v>0.36</v>
      </c>
      <c r="N600" t="s">
        <v>34</v>
      </c>
      <c r="O600" t="s">
        <v>54</v>
      </c>
      <c r="P600" t="s">
        <v>105</v>
      </c>
      <c r="Q600" t="s">
        <v>1301</v>
      </c>
      <c r="R600">
        <v>60432</v>
      </c>
      <c r="S600" s="1">
        <v>42056</v>
      </c>
      <c r="T600" s="1">
        <v>42056</v>
      </c>
      <c r="U600">
        <v>35.279699999999998</v>
      </c>
      <c r="V600">
        <v>10</v>
      </c>
      <c r="W600">
        <v>51.13</v>
      </c>
      <c r="X600">
        <v>86514</v>
      </c>
      <c r="Y600">
        <f>cleaneddata[[#This Row],[Unit Price]]-cleaneddata[[#This Row],[Discount]]</f>
        <v>4.8100000000000005</v>
      </c>
      <c r="Z600" t="str">
        <f>_xlfn.IFS(cleaneddata[[#This Row],[Region]]="Central","Chris",cleaneddata[[#This Row],[Region]]="East","Erin",cleaneddata[[#This Row],[Region]]="South","Sam",cleaneddata[[#This Row],[Region]]="West","William")</f>
        <v>Chris</v>
      </c>
    </row>
    <row r="601" spans="1:26" x14ac:dyDescent="0.3">
      <c r="A601">
        <v>553</v>
      </c>
      <c r="B601" t="s">
        <v>853</v>
      </c>
      <c r="C601" t="s">
        <v>72</v>
      </c>
      <c r="D601">
        <v>7.0000000000000007E-2</v>
      </c>
      <c r="E601">
        <v>2036.48</v>
      </c>
      <c r="F601">
        <v>14.7</v>
      </c>
      <c r="G601" t="s">
        <v>28</v>
      </c>
      <c r="H601" t="s">
        <v>96</v>
      </c>
      <c r="I601" t="s">
        <v>42</v>
      </c>
      <c r="J601" t="s">
        <v>58</v>
      </c>
      <c r="K601" t="s">
        <v>59</v>
      </c>
      <c r="L601" t="s">
        <v>60</v>
      </c>
      <c r="M601">
        <v>0.55000000000000004</v>
      </c>
      <c r="N601" t="s">
        <v>34</v>
      </c>
      <c r="O601" t="s">
        <v>61</v>
      </c>
      <c r="P601" t="s">
        <v>92</v>
      </c>
      <c r="Q601" t="s">
        <v>102</v>
      </c>
      <c r="R601">
        <v>90008</v>
      </c>
      <c r="S601" s="1">
        <v>42056</v>
      </c>
      <c r="T601" s="1">
        <v>42056</v>
      </c>
      <c r="U601">
        <v>4073.25</v>
      </c>
      <c r="V601">
        <v>25</v>
      </c>
      <c r="W601">
        <v>43046.2</v>
      </c>
      <c r="X601">
        <v>2433</v>
      </c>
      <c r="Y601">
        <f>cleaneddata[[#This Row],[Unit Price]]-cleaneddata[[#This Row],[Discount]]</f>
        <v>2036.41</v>
      </c>
      <c r="Z601" t="str">
        <f>_xlfn.IFS(cleaneddata[[#This Row],[Region]]="Central","Chris",cleaneddata[[#This Row],[Region]]="East","Erin",cleaneddata[[#This Row],[Region]]="South","Sam",cleaneddata[[#This Row],[Region]]="West","William")</f>
        <v>William</v>
      </c>
    </row>
    <row r="602" spans="1:26" x14ac:dyDescent="0.3">
      <c r="A602">
        <v>555</v>
      </c>
      <c r="B602" t="s">
        <v>1302</v>
      </c>
      <c r="C602" t="s">
        <v>72</v>
      </c>
      <c r="D602">
        <v>7.0000000000000007E-2</v>
      </c>
      <c r="E602">
        <v>2036.48</v>
      </c>
      <c r="F602">
        <v>14.7</v>
      </c>
      <c r="G602" t="s">
        <v>28</v>
      </c>
      <c r="H602" t="s">
        <v>96</v>
      </c>
      <c r="I602" t="s">
        <v>42</v>
      </c>
      <c r="J602" t="s">
        <v>58</v>
      </c>
      <c r="K602" t="s">
        <v>59</v>
      </c>
      <c r="L602" t="s">
        <v>60</v>
      </c>
      <c r="M602">
        <v>0.55000000000000004</v>
      </c>
      <c r="N602" t="s">
        <v>34</v>
      </c>
      <c r="O602" t="s">
        <v>61</v>
      </c>
      <c r="P602" t="s">
        <v>148</v>
      </c>
      <c r="Q602" t="s">
        <v>1303</v>
      </c>
      <c r="R602">
        <v>84062</v>
      </c>
      <c r="S602" s="1">
        <v>42056</v>
      </c>
      <c r="T602" s="1">
        <v>42056</v>
      </c>
      <c r="U602">
        <v>6028.41</v>
      </c>
      <c r="V602">
        <v>6</v>
      </c>
      <c r="W602">
        <v>10331.09</v>
      </c>
      <c r="X602">
        <v>86190</v>
      </c>
      <c r="Y602">
        <f>cleaneddata[[#This Row],[Unit Price]]-cleaneddata[[#This Row],[Discount]]</f>
        <v>2036.41</v>
      </c>
      <c r="Z602" t="str">
        <f>_xlfn.IFS(cleaneddata[[#This Row],[Region]]="Central","Chris",cleaneddata[[#This Row],[Region]]="East","Erin",cleaneddata[[#This Row],[Region]]="South","Sam",cleaneddata[[#This Row],[Region]]="West","William")</f>
        <v>William</v>
      </c>
    </row>
    <row r="603" spans="1:26" x14ac:dyDescent="0.3">
      <c r="A603">
        <v>3136</v>
      </c>
      <c r="B603" t="s">
        <v>1304</v>
      </c>
      <c r="C603" t="s">
        <v>27</v>
      </c>
      <c r="D603">
        <v>0.03</v>
      </c>
      <c r="E603">
        <v>150.88999999999999</v>
      </c>
      <c r="F603">
        <v>60.2</v>
      </c>
      <c r="G603" t="s">
        <v>28</v>
      </c>
      <c r="H603" t="s">
        <v>41</v>
      </c>
      <c r="I603" t="s">
        <v>30</v>
      </c>
      <c r="J603" t="s">
        <v>111</v>
      </c>
      <c r="K603" t="s">
        <v>59</v>
      </c>
      <c r="L603" t="s">
        <v>1305</v>
      </c>
      <c r="M603">
        <v>0.77</v>
      </c>
      <c r="N603" t="s">
        <v>34</v>
      </c>
      <c r="O603" t="s">
        <v>113</v>
      </c>
      <c r="P603" t="s">
        <v>333</v>
      </c>
      <c r="Q603" t="s">
        <v>334</v>
      </c>
      <c r="R603">
        <v>4073</v>
      </c>
      <c r="S603" s="1">
        <v>42057</v>
      </c>
      <c r="T603" s="1">
        <v>42057</v>
      </c>
      <c r="U603">
        <v>-677.87199999999996</v>
      </c>
      <c r="V603">
        <v>23</v>
      </c>
      <c r="W603">
        <v>3596.03</v>
      </c>
      <c r="X603">
        <v>86791</v>
      </c>
      <c r="Y603">
        <f>cleaneddata[[#This Row],[Unit Price]]-cleaneddata[[#This Row],[Discount]]</f>
        <v>150.85999999999999</v>
      </c>
      <c r="Z603" t="str">
        <f>_xlfn.IFS(cleaneddata[[#This Row],[Region]]="Central","Chris",cleaneddata[[#This Row],[Region]]="East","Erin",cleaneddata[[#This Row],[Region]]="South","Sam",cleaneddata[[#This Row],[Region]]="West","William")</f>
        <v>Erin</v>
      </c>
    </row>
    <row r="604" spans="1:26" x14ac:dyDescent="0.3">
      <c r="A604">
        <v>32</v>
      </c>
      <c r="B604" t="s">
        <v>646</v>
      </c>
      <c r="C604" t="s">
        <v>39</v>
      </c>
      <c r="D604">
        <v>0.08</v>
      </c>
      <c r="E604">
        <v>34.99</v>
      </c>
      <c r="F604">
        <v>7.73</v>
      </c>
      <c r="G604" t="s">
        <v>40</v>
      </c>
      <c r="H604" t="s">
        <v>96</v>
      </c>
      <c r="I604" t="s">
        <v>50</v>
      </c>
      <c r="J604" t="s">
        <v>51</v>
      </c>
      <c r="K604" t="s">
        <v>75</v>
      </c>
      <c r="L604" t="s">
        <v>1306</v>
      </c>
      <c r="M604">
        <v>0.59</v>
      </c>
      <c r="N604" t="s">
        <v>34</v>
      </c>
      <c r="O604" t="s">
        <v>61</v>
      </c>
      <c r="P604" t="s">
        <v>141</v>
      </c>
      <c r="Q604" t="s">
        <v>648</v>
      </c>
      <c r="R604">
        <v>97526</v>
      </c>
      <c r="S604" s="1">
        <v>42057</v>
      </c>
      <c r="T604" s="1">
        <v>42058</v>
      </c>
      <c r="U604">
        <v>144.69</v>
      </c>
      <c r="V604">
        <v>13</v>
      </c>
      <c r="W604">
        <v>424.68</v>
      </c>
      <c r="X604">
        <v>89199</v>
      </c>
      <c r="Y604">
        <f>cleaneddata[[#This Row],[Unit Price]]-cleaneddata[[#This Row],[Discount]]</f>
        <v>34.910000000000004</v>
      </c>
      <c r="Z604" t="str">
        <f>_xlfn.IFS(cleaneddata[[#This Row],[Region]]="Central","Chris",cleaneddata[[#This Row],[Region]]="East","Erin",cleaneddata[[#This Row],[Region]]="South","Sam",cleaneddata[[#This Row],[Region]]="West","William")</f>
        <v>William</v>
      </c>
    </row>
    <row r="605" spans="1:26" x14ac:dyDescent="0.3">
      <c r="A605">
        <v>1728</v>
      </c>
      <c r="B605" t="s">
        <v>1307</v>
      </c>
      <c r="C605" t="s">
        <v>39</v>
      </c>
      <c r="D605">
        <v>0.04</v>
      </c>
      <c r="E605">
        <v>55.48</v>
      </c>
      <c r="F605">
        <v>6.79</v>
      </c>
      <c r="G605" t="s">
        <v>40</v>
      </c>
      <c r="H605" t="s">
        <v>96</v>
      </c>
      <c r="I605" t="s">
        <v>50</v>
      </c>
      <c r="J605" t="s">
        <v>90</v>
      </c>
      <c r="K605" t="s">
        <v>75</v>
      </c>
      <c r="L605" t="s">
        <v>1308</v>
      </c>
      <c r="M605">
        <v>0.37</v>
      </c>
      <c r="N605" t="s">
        <v>34</v>
      </c>
      <c r="O605" t="s">
        <v>113</v>
      </c>
      <c r="P605" t="s">
        <v>319</v>
      </c>
      <c r="Q605" t="s">
        <v>1309</v>
      </c>
      <c r="R605">
        <v>45429</v>
      </c>
      <c r="S605" s="1">
        <v>42057</v>
      </c>
      <c r="T605" s="1">
        <v>42059</v>
      </c>
      <c r="U605">
        <v>376.88490000000002</v>
      </c>
      <c r="V605">
        <v>10</v>
      </c>
      <c r="W605">
        <v>546.21</v>
      </c>
      <c r="X605">
        <v>87195</v>
      </c>
      <c r="Y605">
        <f>cleaneddata[[#This Row],[Unit Price]]-cleaneddata[[#This Row],[Discount]]</f>
        <v>55.44</v>
      </c>
      <c r="Z605" t="str">
        <f>_xlfn.IFS(cleaneddata[[#This Row],[Region]]="Central","Chris",cleaneddata[[#This Row],[Region]]="East","Erin",cleaneddata[[#This Row],[Region]]="South","Sam",cleaneddata[[#This Row],[Region]]="West","William")</f>
        <v>Erin</v>
      </c>
    </row>
    <row r="606" spans="1:26" x14ac:dyDescent="0.3">
      <c r="A606">
        <v>1991</v>
      </c>
      <c r="B606" t="s">
        <v>1310</v>
      </c>
      <c r="C606" t="s">
        <v>118</v>
      </c>
      <c r="D606">
        <v>0</v>
      </c>
      <c r="E606">
        <v>47.9</v>
      </c>
      <c r="F606">
        <v>5.86</v>
      </c>
      <c r="G606" t="s">
        <v>40</v>
      </c>
      <c r="H606" t="s">
        <v>73</v>
      </c>
      <c r="I606" t="s">
        <v>50</v>
      </c>
      <c r="J606" t="s">
        <v>90</v>
      </c>
      <c r="K606" t="s">
        <v>75</v>
      </c>
      <c r="L606" t="s">
        <v>1311</v>
      </c>
      <c r="M606">
        <v>0.37</v>
      </c>
      <c r="N606" t="s">
        <v>34</v>
      </c>
      <c r="O606" t="s">
        <v>61</v>
      </c>
      <c r="P606" t="s">
        <v>148</v>
      </c>
      <c r="Q606" t="s">
        <v>1312</v>
      </c>
      <c r="R606">
        <v>84118</v>
      </c>
      <c r="S606" s="1">
        <v>42057</v>
      </c>
      <c r="T606" s="1">
        <v>42059</v>
      </c>
      <c r="U606">
        <v>638.38109999999995</v>
      </c>
      <c r="V606">
        <v>18</v>
      </c>
      <c r="W606">
        <v>925.19</v>
      </c>
      <c r="X606">
        <v>90002</v>
      </c>
      <c r="Y606">
        <f>cleaneddata[[#This Row],[Unit Price]]-cleaneddata[[#This Row],[Discount]]</f>
        <v>47.9</v>
      </c>
      <c r="Z606" t="str">
        <f>_xlfn.IFS(cleaneddata[[#This Row],[Region]]="Central","Chris",cleaneddata[[#This Row],[Region]]="East","Erin",cleaneddata[[#This Row],[Region]]="South","Sam",cleaneddata[[#This Row],[Region]]="West","William")</f>
        <v>William</v>
      </c>
    </row>
    <row r="607" spans="1:26" x14ac:dyDescent="0.3">
      <c r="A607">
        <v>236</v>
      </c>
      <c r="B607" t="s">
        <v>1313</v>
      </c>
      <c r="C607" t="s">
        <v>72</v>
      </c>
      <c r="D607">
        <v>0</v>
      </c>
      <c r="E607">
        <v>442.14</v>
      </c>
      <c r="F607">
        <v>14.7</v>
      </c>
      <c r="G607" t="s">
        <v>28</v>
      </c>
      <c r="H607" t="s">
        <v>96</v>
      </c>
      <c r="I607" t="s">
        <v>42</v>
      </c>
      <c r="J607" t="s">
        <v>58</v>
      </c>
      <c r="K607" t="s">
        <v>59</v>
      </c>
      <c r="L607" t="s">
        <v>1314</v>
      </c>
      <c r="M607">
        <v>0.56000000000000005</v>
      </c>
      <c r="N607" t="s">
        <v>34</v>
      </c>
      <c r="O607" t="s">
        <v>61</v>
      </c>
      <c r="P607" t="s">
        <v>62</v>
      </c>
      <c r="Q607" t="s">
        <v>1315</v>
      </c>
      <c r="R607">
        <v>80027</v>
      </c>
      <c r="S607" s="1">
        <v>42057</v>
      </c>
      <c r="T607" s="1">
        <v>42057</v>
      </c>
      <c r="U607">
        <v>3294.8258999999998</v>
      </c>
      <c r="V607">
        <v>10</v>
      </c>
      <c r="W607">
        <v>4775.1099999999997</v>
      </c>
      <c r="X607">
        <v>86621</v>
      </c>
      <c r="Y607">
        <f>cleaneddata[[#This Row],[Unit Price]]-cleaneddata[[#This Row],[Discount]]</f>
        <v>442.14</v>
      </c>
      <c r="Z607" t="str">
        <f>_xlfn.IFS(cleaneddata[[#This Row],[Region]]="Central","Chris",cleaneddata[[#This Row],[Region]]="East","Erin",cleaneddata[[#This Row],[Region]]="South","Sam",cleaneddata[[#This Row],[Region]]="West","William")</f>
        <v>William</v>
      </c>
    </row>
    <row r="608" spans="1:26" x14ac:dyDescent="0.3">
      <c r="A608">
        <v>829</v>
      </c>
      <c r="B608" t="s">
        <v>1316</v>
      </c>
      <c r="C608" t="s">
        <v>72</v>
      </c>
      <c r="D608">
        <v>0.01</v>
      </c>
      <c r="E608">
        <v>5.18</v>
      </c>
      <c r="F608">
        <v>2.04</v>
      </c>
      <c r="G608" t="s">
        <v>40</v>
      </c>
      <c r="H608" t="s">
        <v>96</v>
      </c>
      <c r="I608" t="s">
        <v>50</v>
      </c>
      <c r="J608" t="s">
        <v>90</v>
      </c>
      <c r="K608" t="s">
        <v>52</v>
      </c>
      <c r="L608" t="s">
        <v>835</v>
      </c>
      <c r="M608">
        <v>0.36</v>
      </c>
      <c r="N608" t="s">
        <v>34</v>
      </c>
      <c r="O608" t="s">
        <v>35</v>
      </c>
      <c r="P608" t="s">
        <v>46</v>
      </c>
      <c r="Q608" t="s">
        <v>1317</v>
      </c>
      <c r="R608">
        <v>71854</v>
      </c>
      <c r="S608" s="1">
        <v>42057</v>
      </c>
      <c r="T608" s="1">
        <v>42059</v>
      </c>
      <c r="U608">
        <v>-17.654</v>
      </c>
      <c r="V608">
        <v>5</v>
      </c>
      <c r="W608">
        <v>28.46</v>
      </c>
      <c r="X608">
        <v>90271</v>
      </c>
      <c r="Y608">
        <f>cleaneddata[[#This Row],[Unit Price]]-cleaneddata[[#This Row],[Discount]]</f>
        <v>5.17</v>
      </c>
      <c r="Z608" t="str">
        <f>_xlfn.IFS(cleaneddata[[#This Row],[Region]]="Central","Chris",cleaneddata[[#This Row],[Region]]="East","Erin",cleaneddata[[#This Row],[Region]]="South","Sam",cleaneddata[[#This Row],[Region]]="West","William")</f>
        <v>Sam</v>
      </c>
    </row>
    <row r="609" spans="1:26" x14ac:dyDescent="0.3">
      <c r="A609">
        <v>2653</v>
      </c>
      <c r="B609" t="s">
        <v>1318</v>
      </c>
      <c r="C609" t="s">
        <v>72</v>
      </c>
      <c r="D609">
        <v>0.05</v>
      </c>
      <c r="E609">
        <v>4.9800000000000004</v>
      </c>
      <c r="F609">
        <v>4.62</v>
      </c>
      <c r="G609" t="s">
        <v>40</v>
      </c>
      <c r="H609" t="s">
        <v>41</v>
      </c>
      <c r="I609" t="s">
        <v>42</v>
      </c>
      <c r="J609" t="s">
        <v>43</v>
      </c>
      <c r="K609" t="s">
        <v>44</v>
      </c>
      <c r="L609" t="s">
        <v>1223</v>
      </c>
      <c r="M609">
        <v>0.64</v>
      </c>
      <c r="N609" t="s">
        <v>34</v>
      </c>
      <c r="O609" t="s">
        <v>54</v>
      </c>
      <c r="P609" t="s">
        <v>539</v>
      </c>
      <c r="Q609" t="s">
        <v>1319</v>
      </c>
      <c r="R609">
        <v>67037</v>
      </c>
      <c r="S609" s="1">
        <v>42057</v>
      </c>
      <c r="T609" s="1">
        <v>42058</v>
      </c>
      <c r="U609">
        <v>-98.35</v>
      </c>
      <c r="V609">
        <v>7</v>
      </c>
      <c r="W609">
        <v>34.32</v>
      </c>
      <c r="X609">
        <v>89360</v>
      </c>
      <c r="Y609">
        <f>cleaneddata[[#This Row],[Unit Price]]-cleaneddata[[#This Row],[Discount]]</f>
        <v>4.9300000000000006</v>
      </c>
      <c r="Z609" t="str">
        <f>_xlfn.IFS(cleaneddata[[#This Row],[Region]]="Central","Chris",cleaneddata[[#This Row],[Region]]="East","Erin",cleaneddata[[#This Row],[Region]]="South","Sam",cleaneddata[[#This Row],[Region]]="West","William")</f>
        <v>Chris</v>
      </c>
    </row>
    <row r="610" spans="1:26" x14ac:dyDescent="0.3">
      <c r="A610">
        <v>2653</v>
      </c>
      <c r="B610" t="s">
        <v>1318</v>
      </c>
      <c r="C610" t="s">
        <v>72</v>
      </c>
      <c r="D610">
        <v>0.02</v>
      </c>
      <c r="E610">
        <v>34.229999999999997</v>
      </c>
      <c r="F610">
        <v>5.0199999999999996</v>
      </c>
      <c r="G610" t="s">
        <v>40</v>
      </c>
      <c r="H610" t="s">
        <v>41</v>
      </c>
      <c r="I610" t="s">
        <v>30</v>
      </c>
      <c r="J610" t="s">
        <v>128</v>
      </c>
      <c r="K610" t="s">
        <v>75</v>
      </c>
      <c r="L610" t="s">
        <v>1320</v>
      </c>
      <c r="M610">
        <v>0.55000000000000004</v>
      </c>
      <c r="N610" t="s">
        <v>34</v>
      </c>
      <c r="O610" t="s">
        <v>54</v>
      </c>
      <c r="P610" t="s">
        <v>539</v>
      </c>
      <c r="Q610" t="s">
        <v>1319</v>
      </c>
      <c r="R610">
        <v>67037</v>
      </c>
      <c r="S610" s="1">
        <v>42057</v>
      </c>
      <c r="T610" s="1">
        <v>42059</v>
      </c>
      <c r="U610">
        <v>270.79050000000001</v>
      </c>
      <c r="V610">
        <v>11</v>
      </c>
      <c r="W610">
        <v>392.45</v>
      </c>
      <c r="X610">
        <v>89360</v>
      </c>
      <c r="Y610">
        <f>cleaneddata[[#This Row],[Unit Price]]-cleaneddata[[#This Row],[Discount]]</f>
        <v>34.209999999999994</v>
      </c>
      <c r="Z610" t="str">
        <f>_xlfn.IFS(cleaneddata[[#This Row],[Region]]="Central","Chris",cleaneddata[[#This Row],[Region]]="East","Erin",cleaneddata[[#This Row],[Region]]="South","Sam",cleaneddata[[#This Row],[Region]]="West","William")</f>
        <v>Chris</v>
      </c>
    </row>
    <row r="611" spans="1:26" x14ac:dyDescent="0.3">
      <c r="A611">
        <v>2968</v>
      </c>
      <c r="B611" t="s">
        <v>1321</v>
      </c>
      <c r="C611" t="s">
        <v>72</v>
      </c>
      <c r="D611">
        <v>0.08</v>
      </c>
      <c r="E611">
        <v>9.68</v>
      </c>
      <c r="F611">
        <v>2.0299999999999998</v>
      </c>
      <c r="G611" t="s">
        <v>40</v>
      </c>
      <c r="H611" t="s">
        <v>29</v>
      </c>
      <c r="I611" t="s">
        <v>50</v>
      </c>
      <c r="J611" t="s">
        <v>90</v>
      </c>
      <c r="K611" t="s">
        <v>52</v>
      </c>
      <c r="L611" t="s">
        <v>1322</v>
      </c>
      <c r="M611">
        <v>0.37</v>
      </c>
      <c r="N611" t="s">
        <v>34</v>
      </c>
      <c r="O611" t="s">
        <v>35</v>
      </c>
      <c r="P611" t="s">
        <v>125</v>
      </c>
      <c r="Q611" t="s">
        <v>1323</v>
      </c>
      <c r="R611">
        <v>33021</v>
      </c>
      <c r="S611" s="1">
        <v>42057</v>
      </c>
      <c r="T611" s="1">
        <v>42059</v>
      </c>
      <c r="U611">
        <v>-536.24199999999996</v>
      </c>
      <c r="V611">
        <v>1</v>
      </c>
      <c r="W611">
        <v>10.94</v>
      </c>
      <c r="X611">
        <v>86085</v>
      </c>
      <c r="Y611">
        <f>cleaneddata[[#This Row],[Unit Price]]-cleaneddata[[#This Row],[Discount]]</f>
        <v>9.6</v>
      </c>
      <c r="Z611" t="str">
        <f>_xlfn.IFS(cleaneddata[[#This Row],[Region]]="Central","Chris",cleaneddata[[#This Row],[Region]]="East","Erin",cleaneddata[[#This Row],[Region]]="South","Sam",cleaneddata[[#This Row],[Region]]="West","William")</f>
        <v>Sam</v>
      </c>
    </row>
    <row r="612" spans="1:26" x14ac:dyDescent="0.3">
      <c r="A612">
        <v>2968</v>
      </c>
      <c r="B612" t="s">
        <v>1321</v>
      </c>
      <c r="C612" t="s">
        <v>72</v>
      </c>
      <c r="D612">
        <v>0.04</v>
      </c>
      <c r="E612">
        <v>150.97999999999999</v>
      </c>
      <c r="F612">
        <v>16.010000000000002</v>
      </c>
      <c r="G612" t="s">
        <v>28</v>
      </c>
      <c r="H612" t="s">
        <v>29</v>
      </c>
      <c r="I612" t="s">
        <v>30</v>
      </c>
      <c r="J612" t="s">
        <v>31</v>
      </c>
      <c r="K612" t="s">
        <v>32</v>
      </c>
      <c r="L612" t="s">
        <v>1324</v>
      </c>
      <c r="M612">
        <v>0.7</v>
      </c>
      <c r="N612" t="s">
        <v>34</v>
      </c>
      <c r="O612" t="s">
        <v>35</v>
      </c>
      <c r="P612" t="s">
        <v>125</v>
      </c>
      <c r="Q612" t="s">
        <v>1323</v>
      </c>
      <c r="R612">
        <v>33021</v>
      </c>
      <c r="S612" s="1">
        <v>42057</v>
      </c>
      <c r="T612" s="1">
        <v>42058</v>
      </c>
      <c r="U612">
        <v>-125.86</v>
      </c>
      <c r="V612">
        <v>5</v>
      </c>
      <c r="W612">
        <v>731.38</v>
      </c>
      <c r="X612">
        <v>86085</v>
      </c>
      <c r="Y612">
        <f>cleaneddata[[#This Row],[Unit Price]]-cleaneddata[[#This Row],[Discount]]</f>
        <v>150.94</v>
      </c>
      <c r="Z612" t="str">
        <f>_xlfn.IFS(cleaneddata[[#This Row],[Region]]="Central","Chris",cleaneddata[[#This Row],[Region]]="East","Erin",cleaneddata[[#This Row],[Region]]="South","Sam",cleaneddata[[#This Row],[Region]]="West","William")</f>
        <v>Sam</v>
      </c>
    </row>
    <row r="613" spans="1:26" x14ac:dyDescent="0.3">
      <c r="A613">
        <v>2697</v>
      </c>
      <c r="B613" t="s">
        <v>1325</v>
      </c>
      <c r="C613" t="s">
        <v>27</v>
      </c>
      <c r="D613">
        <v>0.04</v>
      </c>
      <c r="E613">
        <v>1.74</v>
      </c>
      <c r="F613">
        <v>4.08</v>
      </c>
      <c r="G613" t="s">
        <v>40</v>
      </c>
      <c r="H613" t="s">
        <v>96</v>
      </c>
      <c r="I613" t="s">
        <v>30</v>
      </c>
      <c r="J613" t="s">
        <v>128</v>
      </c>
      <c r="K613" t="s">
        <v>44</v>
      </c>
      <c r="L613" t="s">
        <v>772</v>
      </c>
      <c r="M613">
        <v>0.53</v>
      </c>
      <c r="N613" t="s">
        <v>34</v>
      </c>
      <c r="O613" t="s">
        <v>35</v>
      </c>
      <c r="P613" t="s">
        <v>166</v>
      </c>
      <c r="Q613" t="s">
        <v>1326</v>
      </c>
      <c r="R613">
        <v>35216</v>
      </c>
      <c r="S613" s="1">
        <v>42058</v>
      </c>
      <c r="T613" s="1">
        <v>42060</v>
      </c>
      <c r="U613">
        <v>9.2520000000000007</v>
      </c>
      <c r="V613">
        <v>16</v>
      </c>
      <c r="W613">
        <v>29.08</v>
      </c>
      <c r="X613">
        <v>87678</v>
      </c>
      <c r="Y613">
        <f>cleaneddata[[#This Row],[Unit Price]]-cleaneddata[[#This Row],[Discount]]</f>
        <v>1.7</v>
      </c>
      <c r="Z613" t="str">
        <f>_xlfn.IFS(cleaneddata[[#This Row],[Region]]="Central","Chris",cleaneddata[[#This Row],[Region]]="East","Erin",cleaneddata[[#This Row],[Region]]="South","Sam",cleaneddata[[#This Row],[Region]]="West","William")</f>
        <v>Sam</v>
      </c>
    </row>
    <row r="614" spans="1:26" x14ac:dyDescent="0.3">
      <c r="A614">
        <v>2697</v>
      </c>
      <c r="B614" t="s">
        <v>1325</v>
      </c>
      <c r="C614" t="s">
        <v>27</v>
      </c>
      <c r="D614">
        <v>0.01</v>
      </c>
      <c r="E614">
        <v>119.99</v>
      </c>
      <c r="F614">
        <v>56.14</v>
      </c>
      <c r="G614" t="s">
        <v>28</v>
      </c>
      <c r="H614" t="s">
        <v>96</v>
      </c>
      <c r="I614" t="s">
        <v>42</v>
      </c>
      <c r="J614" t="s">
        <v>58</v>
      </c>
      <c r="K614" t="s">
        <v>32</v>
      </c>
      <c r="L614" t="s">
        <v>589</v>
      </c>
      <c r="M614">
        <v>0.39</v>
      </c>
      <c r="N614" t="s">
        <v>34</v>
      </c>
      <c r="O614" t="s">
        <v>35</v>
      </c>
      <c r="P614" t="s">
        <v>166</v>
      </c>
      <c r="Q614" t="s">
        <v>1326</v>
      </c>
      <c r="R614">
        <v>35216</v>
      </c>
      <c r="S614" s="1">
        <v>42058</v>
      </c>
      <c r="T614" s="1">
        <v>42059</v>
      </c>
      <c r="U614">
        <v>-1197.0419999999999</v>
      </c>
      <c r="V614">
        <v>21</v>
      </c>
      <c r="W614">
        <v>2569.5700000000002</v>
      </c>
      <c r="X614">
        <v>87678</v>
      </c>
      <c r="Y614">
        <f>cleaneddata[[#This Row],[Unit Price]]-cleaneddata[[#This Row],[Discount]]</f>
        <v>119.97999999999999</v>
      </c>
      <c r="Z614" t="str">
        <f>_xlfn.IFS(cleaneddata[[#This Row],[Region]]="Central","Chris",cleaneddata[[#This Row],[Region]]="East","Erin",cleaneddata[[#This Row],[Region]]="South","Sam",cleaneddata[[#This Row],[Region]]="West","William")</f>
        <v>Sam</v>
      </c>
    </row>
    <row r="615" spans="1:26" x14ac:dyDescent="0.3">
      <c r="A615">
        <v>2865</v>
      </c>
      <c r="B615" t="s">
        <v>1327</v>
      </c>
      <c r="C615" t="s">
        <v>27</v>
      </c>
      <c r="D615">
        <v>0.01</v>
      </c>
      <c r="E615">
        <v>13.79</v>
      </c>
      <c r="F615">
        <v>8.7799999999999994</v>
      </c>
      <c r="G615" t="s">
        <v>40</v>
      </c>
      <c r="H615" t="s">
        <v>96</v>
      </c>
      <c r="I615" t="s">
        <v>30</v>
      </c>
      <c r="J615" t="s">
        <v>128</v>
      </c>
      <c r="K615" t="s">
        <v>75</v>
      </c>
      <c r="L615" t="s">
        <v>1328</v>
      </c>
      <c r="M615">
        <v>0.43</v>
      </c>
      <c r="N615" t="s">
        <v>34</v>
      </c>
      <c r="O615" t="s">
        <v>54</v>
      </c>
      <c r="P615" t="s">
        <v>189</v>
      </c>
      <c r="Q615" t="s">
        <v>1329</v>
      </c>
      <c r="R615">
        <v>75460</v>
      </c>
      <c r="S615" s="1">
        <v>42058</v>
      </c>
      <c r="T615" s="1">
        <v>42060</v>
      </c>
      <c r="U615">
        <v>-36.770000000000003</v>
      </c>
      <c r="V615">
        <v>4</v>
      </c>
      <c r="W615">
        <v>56.68</v>
      </c>
      <c r="X615">
        <v>90871</v>
      </c>
      <c r="Y615">
        <f>cleaneddata[[#This Row],[Unit Price]]-cleaneddata[[#This Row],[Discount]]</f>
        <v>13.78</v>
      </c>
      <c r="Z615" t="str">
        <f>_xlfn.IFS(cleaneddata[[#This Row],[Region]]="Central","Chris",cleaneddata[[#This Row],[Region]]="East","Erin",cleaneddata[[#This Row],[Region]]="South","Sam",cleaneddata[[#This Row],[Region]]="West","William")</f>
        <v>Chris</v>
      </c>
    </row>
    <row r="616" spans="1:26" x14ac:dyDescent="0.3">
      <c r="A616">
        <v>2865</v>
      </c>
      <c r="B616" t="s">
        <v>1327</v>
      </c>
      <c r="C616" t="s">
        <v>27</v>
      </c>
      <c r="D616">
        <v>0.04</v>
      </c>
      <c r="E616">
        <v>33.29</v>
      </c>
      <c r="F616">
        <v>8.74</v>
      </c>
      <c r="G616" t="s">
        <v>40</v>
      </c>
      <c r="H616" t="s">
        <v>96</v>
      </c>
      <c r="I616" t="s">
        <v>50</v>
      </c>
      <c r="J616" t="s">
        <v>80</v>
      </c>
      <c r="K616" t="s">
        <v>75</v>
      </c>
      <c r="L616" t="s">
        <v>1330</v>
      </c>
      <c r="M616">
        <v>0.61</v>
      </c>
      <c r="N616" t="s">
        <v>34</v>
      </c>
      <c r="O616" t="s">
        <v>54</v>
      </c>
      <c r="P616" t="s">
        <v>189</v>
      </c>
      <c r="Q616" t="s">
        <v>1329</v>
      </c>
      <c r="R616">
        <v>75460</v>
      </c>
      <c r="S616" s="1">
        <v>42058</v>
      </c>
      <c r="T616" s="1">
        <v>42059</v>
      </c>
      <c r="U616">
        <v>87.03</v>
      </c>
      <c r="V616">
        <v>8</v>
      </c>
      <c r="W616">
        <v>273.33999999999997</v>
      </c>
      <c r="X616">
        <v>90871</v>
      </c>
      <c r="Y616">
        <f>cleaneddata[[#This Row],[Unit Price]]-cleaneddata[[#This Row],[Discount]]</f>
        <v>33.25</v>
      </c>
      <c r="Z616" t="str">
        <f>_xlfn.IFS(cleaneddata[[#This Row],[Region]]="Central","Chris",cleaneddata[[#This Row],[Region]]="East","Erin",cleaneddata[[#This Row],[Region]]="South","Sam",cleaneddata[[#This Row],[Region]]="West","William")</f>
        <v>Chris</v>
      </c>
    </row>
    <row r="617" spans="1:26" x14ac:dyDescent="0.3">
      <c r="A617">
        <v>508</v>
      </c>
      <c r="B617" t="s">
        <v>1331</v>
      </c>
      <c r="C617" t="s">
        <v>39</v>
      </c>
      <c r="D617">
        <v>0.01</v>
      </c>
      <c r="E617">
        <v>20.98</v>
      </c>
      <c r="F617">
        <v>53.03</v>
      </c>
      <c r="G617" t="s">
        <v>28</v>
      </c>
      <c r="H617" t="s">
        <v>96</v>
      </c>
      <c r="I617" t="s">
        <v>50</v>
      </c>
      <c r="J617" t="s">
        <v>80</v>
      </c>
      <c r="K617" t="s">
        <v>59</v>
      </c>
      <c r="L617" t="s">
        <v>1092</v>
      </c>
      <c r="M617">
        <v>0.78</v>
      </c>
      <c r="N617" t="s">
        <v>34</v>
      </c>
      <c r="O617" t="s">
        <v>35</v>
      </c>
      <c r="P617" t="s">
        <v>390</v>
      </c>
      <c r="Q617" t="s">
        <v>1332</v>
      </c>
      <c r="R617">
        <v>41011</v>
      </c>
      <c r="S617" s="1">
        <v>42058</v>
      </c>
      <c r="T617" s="1">
        <v>42058</v>
      </c>
      <c r="U617">
        <v>-282.08179999999999</v>
      </c>
      <c r="V617">
        <v>5</v>
      </c>
      <c r="W617">
        <v>123</v>
      </c>
      <c r="X617">
        <v>87356</v>
      </c>
      <c r="Y617">
        <f>cleaneddata[[#This Row],[Unit Price]]-cleaneddata[[#This Row],[Discount]]</f>
        <v>20.97</v>
      </c>
      <c r="Z617" t="str">
        <f>_xlfn.IFS(cleaneddata[[#This Row],[Region]]="Central","Chris",cleaneddata[[#This Row],[Region]]="East","Erin",cleaneddata[[#This Row],[Region]]="South","Sam",cleaneddata[[#This Row],[Region]]="West","William")</f>
        <v>Sam</v>
      </c>
    </row>
    <row r="618" spans="1:26" x14ac:dyDescent="0.3">
      <c r="A618">
        <v>2892</v>
      </c>
      <c r="B618" t="s">
        <v>1333</v>
      </c>
      <c r="C618" t="s">
        <v>39</v>
      </c>
      <c r="D618">
        <v>0.1</v>
      </c>
      <c r="E618">
        <v>209.37</v>
      </c>
      <c r="F618">
        <v>69</v>
      </c>
      <c r="G618" t="s">
        <v>40</v>
      </c>
      <c r="H618" t="s">
        <v>41</v>
      </c>
      <c r="I618" t="s">
        <v>30</v>
      </c>
      <c r="J618" t="s">
        <v>31</v>
      </c>
      <c r="K618" t="s">
        <v>66</v>
      </c>
      <c r="L618" t="s">
        <v>1226</v>
      </c>
      <c r="M618">
        <v>0.79</v>
      </c>
      <c r="N618" t="s">
        <v>34</v>
      </c>
      <c r="O618" t="s">
        <v>54</v>
      </c>
      <c r="P618" t="s">
        <v>291</v>
      </c>
      <c r="Q618" t="s">
        <v>1334</v>
      </c>
      <c r="R618">
        <v>48154</v>
      </c>
      <c r="S618" s="1">
        <v>42058</v>
      </c>
      <c r="T618" s="1">
        <v>42060</v>
      </c>
      <c r="U618">
        <v>-165.59492040000001</v>
      </c>
      <c r="V618">
        <v>11</v>
      </c>
      <c r="W618">
        <v>2125.12</v>
      </c>
      <c r="X618">
        <v>90011</v>
      </c>
      <c r="Y618">
        <f>cleaneddata[[#This Row],[Unit Price]]-cleaneddata[[#This Row],[Discount]]</f>
        <v>209.27</v>
      </c>
      <c r="Z618" t="str">
        <f>_xlfn.IFS(cleaneddata[[#This Row],[Region]]="Central","Chris",cleaneddata[[#This Row],[Region]]="East","Erin",cleaneddata[[#This Row],[Region]]="South","Sam",cleaneddata[[#This Row],[Region]]="West","William")</f>
        <v>Chris</v>
      </c>
    </row>
    <row r="619" spans="1:26" x14ac:dyDescent="0.3">
      <c r="A619">
        <v>2893</v>
      </c>
      <c r="B619" t="s">
        <v>1335</v>
      </c>
      <c r="C619" t="s">
        <v>39</v>
      </c>
      <c r="D619">
        <v>7.0000000000000007E-2</v>
      </c>
      <c r="E619">
        <v>4.9800000000000004</v>
      </c>
      <c r="F619">
        <v>4.7</v>
      </c>
      <c r="G619" t="s">
        <v>40</v>
      </c>
      <c r="H619" t="s">
        <v>41</v>
      </c>
      <c r="I619" t="s">
        <v>50</v>
      </c>
      <c r="J619" t="s">
        <v>90</v>
      </c>
      <c r="K619" t="s">
        <v>75</v>
      </c>
      <c r="L619" t="s">
        <v>1336</v>
      </c>
      <c r="M619">
        <v>0.38</v>
      </c>
      <c r="N619" t="s">
        <v>34</v>
      </c>
      <c r="O619" t="s">
        <v>54</v>
      </c>
      <c r="P619" t="s">
        <v>291</v>
      </c>
      <c r="Q619" t="s">
        <v>512</v>
      </c>
      <c r="R619">
        <v>48071</v>
      </c>
      <c r="S619" s="1">
        <v>42058</v>
      </c>
      <c r="T619" s="1">
        <v>42059</v>
      </c>
      <c r="U619">
        <v>-21.684000000000001</v>
      </c>
      <c r="V619">
        <v>9</v>
      </c>
      <c r="W619">
        <v>45.05</v>
      </c>
      <c r="X619">
        <v>90011</v>
      </c>
      <c r="Y619">
        <f>cleaneddata[[#This Row],[Unit Price]]-cleaneddata[[#This Row],[Discount]]</f>
        <v>4.91</v>
      </c>
      <c r="Z619" t="str">
        <f>_xlfn.IFS(cleaneddata[[#This Row],[Region]]="Central","Chris",cleaneddata[[#This Row],[Region]]="East","Erin",cleaneddata[[#This Row],[Region]]="South","Sam",cleaneddata[[#This Row],[Region]]="West","William")</f>
        <v>Chris</v>
      </c>
    </row>
    <row r="620" spans="1:26" x14ac:dyDescent="0.3">
      <c r="A620">
        <v>247</v>
      </c>
      <c r="B620" t="s">
        <v>1337</v>
      </c>
      <c r="C620" t="s">
        <v>118</v>
      </c>
      <c r="D620">
        <v>0.02</v>
      </c>
      <c r="E620">
        <v>146.05000000000001</v>
      </c>
      <c r="F620">
        <v>80.2</v>
      </c>
      <c r="G620" t="s">
        <v>28</v>
      </c>
      <c r="H620" t="s">
        <v>96</v>
      </c>
      <c r="I620" t="s">
        <v>30</v>
      </c>
      <c r="J620" t="s">
        <v>31</v>
      </c>
      <c r="K620" t="s">
        <v>32</v>
      </c>
      <c r="L620" t="s">
        <v>973</v>
      </c>
      <c r="M620">
        <v>0.71</v>
      </c>
      <c r="N620" t="s">
        <v>34</v>
      </c>
      <c r="O620" t="s">
        <v>35</v>
      </c>
      <c r="P620" t="s">
        <v>402</v>
      </c>
      <c r="Q620" t="s">
        <v>1338</v>
      </c>
      <c r="R620">
        <v>37804</v>
      </c>
      <c r="S620" s="1">
        <v>42058</v>
      </c>
      <c r="T620" s="1">
        <v>42058</v>
      </c>
      <c r="U620">
        <v>-101.19199999999999</v>
      </c>
      <c r="V620">
        <v>5</v>
      </c>
      <c r="W620">
        <v>798.69</v>
      </c>
      <c r="X620">
        <v>89139</v>
      </c>
      <c r="Y620">
        <f>cleaneddata[[#This Row],[Unit Price]]-cleaneddata[[#This Row],[Discount]]</f>
        <v>146.03</v>
      </c>
      <c r="Z620" t="str">
        <f>_xlfn.IFS(cleaneddata[[#This Row],[Region]]="Central","Chris",cleaneddata[[#This Row],[Region]]="East","Erin",cleaneddata[[#This Row],[Region]]="South","Sam",cleaneddata[[#This Row],[Region]]="West","William")</f>
        <v>Sam</v>
      </c>
    </row>
    <row r="621" spans="1:26" x14ac:dyDescent="0.3">
      <c r="A621">
        <v>247</v>
      </c>
      <c r="B621" t="s">
        <v>1337</v>
      </c>
      <c r="C621" t="s">
        <v>118</v>
      </c>
      <c r="D621">
        <v>0.06</v>
      </c>
      <c r="E621">
        <v>65.989999999999995</v>
      </c>
      <c r="F621">
        <v>5.92</v>
      </c>
      <c r="G621" t="s">
        <v>40</v>
      </c>
      <c r="H621" t="s">
        <v>96</v>
      </c>
      <c r="I621" t="s">
        <v>42</v>
      </c>
      <c r="J621" t="s">
        <v>137</v>
      </c>
      <c r="K621" t="s">
        <v>75</v>
      </c>
      <c r="L621" t="s">
        <v>266</v>
      </c>
      <c r="M621">
        <v>0.55000000000000004</v>
      </c>
      <c r="N621" t="s">
        <v>34</v>
      </c>
      <c r="O621" t="s">
        <v>35</v>
      </c>
      <c r="P621" t="s">
        <v>402</v>
      </c>
      <c r="Q621" t="s">
        <v>1338</v>
      </c>
      <c r="R621">
        <v>37804</v>
      </c>
      <c r="S621" s="1">
        <v>42058</v>
      </c>
      <c r="T621" s="1">
        <v>42059</v>
      </c>
      <c r="U621">
        <v>-3.3319999999999999</v>
      </c>
      <c r="V621">
        <v>14</v>
      </c>
      <c r="W621">
        <v>792.11</v>
      </c>
      <c r="X621">
        <v>89139</v>
      </c>
      <c r="Y621">
        <f>cleaneddata[[#This Row],[Unit Price]]-cleaneddata[[#This Row],[Discount]]</f>
        <v>65.929999999999993</v>
      </c>
      <c r="Z621" t="str">
        <f>_xlfn.IFS(cleaneddata[[#This Row],[Region]]="Central","Chris",cleaneddata[[#This Row],[Region]]="East","Erin",cleaneddata[[#This Row],[Region]]="South","Sam",cleaneddata[[#This Row],[Region]]="West","William")</f>
        <v>Sam</v>
      </c>
    </row>
    <row r="622" spans="1:26" x14ac:dyDescent="0.3">
      <c r="A622">
        <v>1649</v>
      </c>
      <c r="B622" t="s">
        <v>1339</v>
      </c>
      <c r="C622" t="s">
        <v>27</v>
      </c>
      <c r="D622">
        <v>0.03</v>
      </c>
      <c r="E622">
        <v>48.58</v>
      </c>
      <c r="F622">
        <v>3.99</v>
      </c>
      <c r="G622" t="s">
        <v>89</v>
      </c>
      <c r="H622" t="s">
        <v>96</v>
      </c>
      <c r="I622" t="s">
        <v>50</v>
      </c>
      <c r="J622" t="s">
        <v>97</v>
      </c>
      <c r="K622" t="s">
        <v>75</v>
      </c>
      <c r="L622" t="s">
        <v>1340</v>
      </c>
      <c r="M622">
        <v>0.56000000000000005</v>
      </c>
      <c r="N622" t="s">
        <v>34</v>
      </c>
      <c r="O622" t="s">
        <v>113</v>
      </c>
      <c r="P622" t="s">
        <v>114</v>
      </c>
      <c r="Q622" t="s">
        <v>544</v>
      </c>
      <c r="R622">
        <v>11598</v>
      </c>
      <c r="S622" s="1">
        <v>42059</v>
      </c>
      <c r="T622" s="1">
        <v>42061</v>
      </c>
      <c r="U622">
        <v>100.1328</v>
      </c>
      <c r="V622">
        <v>3</v>
      </c>
      <c r="W622">
        <v>145.12</v>
      </c>
      <c r="X622">
        <v>91041</v>
      </c>
      <c r="Y622">
        <f>cleaneddata[[#This Row],[Unit Price]]-cleaneddata[[#This Row],[Discount]]</f>
        <v>48.55</v>
      </c>
      <c r="Z622" t="str">
        <f>_xlfn.IFS(cleaneddata[[#This Row],[Region]]="Central","Chris",cleaneddata[[#This Row],[Region]]="East","Erin",cleaneddata[[#This Row],[Region]]="South","Sam",cleaneddata[[#This Row],[Region]]="West","William")</f>
        <v>Erin</v>
      </c>
    </row>
    <row r="623" spans="1:26" x14ac:dyDescent="0.3">
      <c r="A623">
        <v>1894</v>
      </c>
      <c r="B623" t="s">
        <v>1341</v>
      </c>
      <c r="C623" t="s">
        <v>27</v>
      </c>
      <c r="D623">
        <v>0</v>
      </c>
      <c r="E623">
        <v>300.98</v>
      </c>
      <c r="F623">
        <v>164.73</v>
      </c>
      <c r="G623" t="s">
        <v>28</v>
      </c>
      <c r="H623" t="s">
        <v>73</v>
      </c>
      <c r="I623" t="s">
        <v>30</v>
      </c>
      <c r="J623" t="s">
        <v>111</v>
      </c>
      <c r="K623" t="s">
        <v>59</v>
      </c>
      <c r="L623" t="s">
        <v>1342</v>
      </c>
      <c r="M623">
        <v>0.56000000000000005</v>
      </c>
      <c r="N623" t="s">
        <v>34</v>
      </c>
      <c r="O623" t="s">
        <v>54</v>
      </c>
      <c r="P623" t="s">
        <v>359</v>
      </c>
      <c r="Q623" t="s">
        <v>1343</v>
      </c>
      <c r="R623">
        <v>54915</v>
      </c>
      <c r="S623" s="1">
        <v>42059</v>
      </c>
      <c r="T623" s="1">
        <v>42060</v>
      </c>
      <c r="U623">
        <v>2653.2914999999998</v>
      </c>
      <c r="V623">
        <v>12</v>
      </c>
      <c r="W623">
        <v>3845.35</v>
      </c>
      <c r="X623">
        <v>91261</v>
      </c>
      <c r="Y623">
        <f>cleaneddata[[#This Row],[Unit Price]]-cleaneddata[[#This Row],[Discount]]</f>
        <v>300.98</v>
      </c>
      <c r="Z623" t="str">
        <f>_xlfn.IFS(cleaneddata[[#This Row],[Region]]="Central","Chris",cleaneddata[[#This Row],[Region]]="East","Erin",cleaneddata[[#This Row],[Region]]="South","Sam",cleaneddata[[#This Row],[Region]]="West","William")</f>
        <v>Chris</v>
      </c>
    </row>
    <row r="624" spans="1:26" x14ac:dyDescent="0.3">
      <c r="A624">
        <v>1894</v>
      </c>
      <c r="B624" t="s">
        <v>1341</v>
      </c>
      <c r="C624" t="s">
        <v>27</v>
      </c>
      <c r="D624">
        <v>0.09</v>
      </c>
      <c r="E624">
        <v>2.94</v>
      </c>
      <c r="F624">
        <v>0.96</v>
      </c>
      <c r="G624" t="s">
        <v>40</v>
      </c>
      <c r="H624" t="s">
        <v>73</v>
      </c>
      <c r="I624" t="s">
        <v>50</v>
      </c>
      <c r="J624" t="s">
        <v>51</v>
      </c>
      <c r="K624" t="s">
        <v>52</v>
      </c>
      <c r="L624" t="s">
        <v>831</v>
      </c>
      <c r="M624">
        <v>0.57999999999999996</v>
      </c>
      <c r="N624" t="s">
        <v>34</v>
      </c>
      <c r="O624" t="s">
        <v>54</v>
      </c>
      <c r="P624" t="s">
        <v>359</v>
      </c>
      <c r="Q624" t="s">
        <v>1343</v>
      </c>
      <c r="R624">
        <v>54915</v>
      </c>
      <c r="S624" s="1">
        <v>42059</v>
      </c>
      <c r="T624" s="1">
        <v>42061</v>
      </c>
      <c r="U624">
        <v>-1.84</v>
      </c>
      <c r="V624">
        <v>1</v>
      </c>
      <c r="W624">
        <v>3.77</v>
      </c>
      <c r="X624">
        <v>91261</v>
      </c>
      <c r="Y624">
        <f>cleaneddata[[#This Row],[Unit Price]]-cleaneddata[[#This Row],[Discount]]</f>
        <v>2.85</v>
      </c>
      <c r="Z624" t="str">
        <f>_xlfn.IFS(cleaneddata[[#This Row],[Region]]="Central","Chris",cleaneddata[[#This Row],[Region]]="East","Erin",cleaneddata[[#This Row],[Region]]="South","Sam",cleaneddata[[#This Row],[Region]]="West","William")</f>
        <v>Chris</v>
      </c>
    </row>
    <row r="625" spans="1:26" x14ac:dyDescent="0.3">
      <c r="A625">
        <v>1919</v>
      </c>
      <c r="B625" t="s">
        <v>1344</v>
      </c>
      <c r="C625" t="s">
        <v>39</v>
      </c>
      <c r="D625">
        <v>0</v>
      </c>
      <c r="E625">
        <v>195.99</v>
      </c>
      <c r="F625">
        <v>8.99</v>
      </c>
      <c r="G625" t="s">
        <v>40</v>
      </c>
      <c r="H625" t="s">
        <v>73</v>
      </c>
      <c r="I625" t="s">
        <v>42</v>
      </c>
      <c r="J625" t="s">
        <v>137</v>
      </c>
      <c r="K625" t="s">
        <v>75</v>
      </c>
      <c r="L625" t="s">
        <v>1345</v>
      </c>
      <c r="M625">
        <v>0.6</v>
      </c>
      <c r="N625" t="s">
        <v>34</v>
      </c>
      <c r="O625" t="s">
        <v>35</v>
      </c>
      <c r="P625" t="s">
        <v>46</v>
      </c>
      <c r="Q625" t="s">
        <v>1346</v>
      </c>
      <c r="R625">
        <v>71603</v>
      </c>
      <c r="S625" s="1">
        <v>42059</v>
      </c>
      <c r="T625" s="1">
        <v>42060</v>
      </c>
      <c r="U625">
        <v>114.88200000000001</v>
      </c>
      <c r="V625">
        <v>5</v>
      </c>
      <c r="W625">
        <v>882.93</v>
      </c>
      <c r="X625">
        <v>85896</v>
      </c>
      <c r="Y625">
        <f>cleaneddata[[#This Row],[Unit Price]]-cleaneddata[[#This Row],[Discount]]</f>
        <v>195.99</v>
      </c>
      <c r="Z625" t="str">
        <f>_xlfn.IFS(cleaneddata[[#This Row],[Region]]="Central","Chris",cleaneddata[[#This Row],[Region]]="East","Erin",cleaneddata[[#This Row],[Region]]="South","Sam",cleaneddata[[#This Row],[Region]]="West","William")</f>
        <v>Sam</v>
      </c>
    </row>
    <row r="626" spans="1:26" x14ac:dyDescent="0.3">
      <c r="A626">
        <v>1127</v>
      </c>
      <c r="B626" t="s">
        <v>1347</v>
      </c>
      <c r="C626" t="s">
        <v>118</v>
      </c>
      <c r="D626">
        <v>0.02</v>
      </c>
      <c r="E626">
        <v>4.0599999999999996</v>
      </c>
      <c r="F626">
        <v>6.89</v>
      </c>
      <c r="G626" t="s">
        <v>40</v>
      </c>
      <c r="H626" t="s">
        <v>41</v>
      </c>
      <c r="I626" t="s">
        <v>50</v>
      </c>
      <c r="J626" t="s">
        <v>97</v>
      </c>
      <c r="K626" t="s">
        <v>75</v>
      </c>
      <c r="L626" t="s">
        <v>1273</v>
      </c>
      <c r="M626">
        <v>0.6</v>
      </c>
      <c r="N626" t="s">
        <v>34</v>
      </c>
      <c r="O626" t="s">
        <v>54</v>
      </c>
      <c r="P626" t="s">
        <v>189</v>
      </c>
      <c r="Q626" t="s">
        <v>1348</v>
      </c>
      <c r="R626">
        <v>78852</v>
      </c>
      <c r="S626" s="1">
        <v>42059</v>
      </c>
      <c r="T626" s="1">
        <v>42061</v>
      </c>
      <c r="U626">
        <v>-93.735200000000006</v>
      </c>
      <c r="V626">
        <v>16</v>
      </c>
      <c r="W626">
        <v>66.81</v>
      </c>
      <c r="X626">
        <v>87221</v>
      </c>
      <c r="Y626">
        <f>cleaneddata[[#This Row],[Unit Price]]-cleaneddata[[#This Row],[Discount]]</f>
        <v>4.04</v>
      </c>
      <c r="Z626" t="str">
        <f>_xlfn.IFS(cleaneddata[[#This Row],[Region]]="Central","Chris",cleaneddata[[#This Row],[Region]]="East","Erin",cleaneddata[[#This Row],[Region]]="South","Sam",cleaneddata[[#This Row],[Region]]="West","William")</f>
        <v>Chris</v>
      </c>
    </row>
    <row r="627" spans="1:26" x14ac:dyDescent="0.3">
      <c r="A627">
        <v>961</v>
      </c>
      <c r="B627" t="s">
        <v>1349</v>
      </c>
      <c r="C627" t="s">
        <v>72</v>
      </c>
      <c r="D627">
        <v>0.05</v>
      </c>
      <c r="E627">
        <v>124.49</v>
      </c>
      <c r="F627">
        <v>51.94</v>
      </c>
      <c r="G627" t="s">
        <v>28</v>
      </c>
      <c r="H627" t="s">
        <v>73</v>
      </c>
      <c r="I627" t="s">
        <v>30</v>
      </c>
      <c r="J627" t="s">
        <v>31</v>
      </c>
      <c r="K627" t="s">
        <v>32</v>
      </c>
      <c r="L627" t="s">
        <v>1151</v>
      </c>
      <c r="M627">
        <v>0.63</v>
      </c>
      <c r="N627" t="s">
        <v>34</v>
      </c>
      <c r="O627" t="s">
        <v>61</v>
      </c>
      <c r="P627" t="s">
        <v>92</v>
      </c>
      <c r="Q627" t="s">
        <v>1350</v>
      </c>
      <c r="R627">
        <v>94061</v>
      </c>
      <c r="S627" s="1">
        <v>42059</v>
      </c>
      <c r="T627" s="1">
        <v>42059</v>
      </c>
      <c r="U627">
        <v>-44.163600000000002</v>
      </c>
      <c r="V627">
        <v>1</v>
      </c>
      <c r="W627">
        <v>120.12</v>
      </c>
      <c r="X627">
        <v>89402</v>
      </c>
      <c r="Y627">
        <f>cleaneddata[[#This Row],[Unit Price]]-cleaneddata[[#This Row],[Discount]]</f>
        <v>124.44</v>
      </c>
      <c r="Z627" t="str">
        <f>_xlfn.IFS(cleaneddata[[#This Row],[Region]]="Central","Chris",cleaneddata[[#This Row],[Region]]="East","Erin",cleaneddata[[#This Row],[Region]]="South","Sam",cleaneddata[[#This Row],[Region]]="West","William")</f>
        <v>William</v>
      </c>
    </row>
    <row r="628" spans="1:26" x14ac:dyDescent="0.3">
      <c r="A628">
        <v>2398</v>
      </c>
      <c r="B628" t="s">
        <v>1351</v>
      </c>
      <c r="C628" t="s">
        <v>72</v>
      </c>
      <c r="D628">
        <v>0.03</v>
      </c>
      <c r="E628">
        <v>7.64</v>
      </c>
      <c r="F628">
        <v>5.83</v>
      </c>
      <c r="G628" t="s">
        <v>40</v>
      </c>
      <c r="H628" t="s">
        <v>96</v>
      </c>
      <c r="I628" t="s">
        <v>50</v>
      </c>
      <c r="J628" t="s">
        <v>90</v>
      </c>
      <c r="K628" t="s">
        <v>52</v>
      </c>
      <c r="L628" t="s">
        <v>234</v>
      </c>
      <c r="M628">
        <v>0.36</v>
      </c>
      <c r="N628" t="s">
        <v>34</v>
      </c>
      <c r="O628" t="s">
        <v>54</v>
      </c>
      <c r="P628" t="s">
        <v>105</v>
      </c>
      <c r="Q628" t="s">
        <v>1352</v>
      </c>
      <c r="R628">
        <v>60103</v>
      </c>
      <c r="S628" s="1">
        <v>42059</v>
      </c>
      <c r="T628" s="1">
        <v>42061</v>
      </c>
      <c r="U628">
        <v>-15.090400000000001</v>
      </c>
      <c r="V628">
        <v>12</v>
      </c>
      <c r="W628">
        <v>96.86</v>
      </c>
      <c r="X628">
        <v>86373</v>
      </c>
      <c r="Y628">
        <f>cleaneddata[[#This Row],[Unit Price]]-cleaneddata[[#This Row],[Discount]]</f>
        <v>7.6099999999999994</v>
      </c>
      <c r="Z628" t="str">
        <f>_xlfn.IFS(cleaneddata[[#This Row],[Region]]="Central","Chris",cleaneddata[[#This Row],[Region]]="East","Erin",cleaneddata[[#This Row],[Region]]="South","Sam",cleaneddata[[#This Row],[Region]]="West","William")</f>
        <v>Chris</v>
      </c>
    </row>
    <row r="629" spans="1:26" x14ac:dyDescent="0.3">
      <c r="A629">
        <v>1193</v>
      </c>
      <c r="B629" t="s">
        <v>1353</v>
      </c>
      <c r="C629" t="s">
        <v>39</v>
      </c>
      <c r="D629">
        <v>0.05</v>
      </c>
      <c r="E629">
        <v>52.4</v>
      </c>
      <c r="F629">
        <v>16.11</v>
      </c>
      <c r="G629" t="s">
        <v>40</v>
      </c>
      <c r="H629" t="s">
        <v>41</v>
      </c>
      <c r="I629" t="s">
        <v>50</v>
      </c>
      <c r="J629" t="s">
        <v>74</v>
      </c>
      <c r="K629" t="s">
        <v>75</v>
      </c>
      <c r="L629" t="s">
        <v>1354</v>
      </c>
      <c r="M629">
        <v>0.39</v>
      </c>
      <c r="N629" t="s">
        <v>34</v>
      </c>
      <c r="O629" t="s">
        <v>113</v>
      </c>
      <c r="P629" t="s">
        <v>376</v>
      </c>
      <c r="Q629" t="s">
        <v>68</v>
      </c>
      <c r="R629">
        <v>20016</v>
      </c>
      <c r="S629" s="1">
        <v>42060</v>
      </c>
      <c r="T629" s="1">
        <v>42062</v>
      </c>
      <c r="U629">
        <v>592.52650000000006</v>
      </c>
      <c r="V629">
        <v>85</v>
      </c>
      <c r="W629">
        <v>4556.63</v>
      </c>
      <c r="X629">
        <v>29350</v>
      </c>
      <c r="Y629">
        <f>cleaneddata[[#This Row],[Unit Price]]-cleaneddata[[#This Row],[Discount]]</f>
        <v>52.35</v>
      </c>
      <c r="Z629" t="str">
        <f>_xlfn.IFS(cleaneddata[[#This Row],[Region]]="Central","Chris",cleaneddata[[#This Row],[Region]]="East","Erin",cleaneddata[[#This Row],[Region]]="South","Sam",cleaneddata[[#This Row],[Region]]="West","William")</f>
        <v>Erin</v>
      </c>
    </row>
    <row r="630" spans="1:26" x14ac:dyDescent="0.3">
      <c r="A630">
        <v>1193</v>
      </c>
      <c r="B630" t="s">
        <v>1353</v>
      </c>
      <c r="C630" t="s">
        <v>39</v>
      </c>
      <c r="D630">
        <v>0.05</v>
      </c>
      <c r="E630">
        <v>36.549999999999997</v>
      </c>
      <c r="F630">
        <v>13.89</v>
      </c>
      <c r="G630" t="s">
        <v>89</v>
      </c>
      <c r="H630" t="s">
        <v>41</v>
      </c>
      <c r="I630" t="s">
        <v>50</v>
      </c>
      <c r="J630" t="s">
        <v>51</v>
      </c>
      <c r="K630" t="s">
        <v>52</v>
      </c>
      <c r="L630" t="s">
        <v>1355</v>
      </c>
      <c r="M630">
        <v>0.41</v>
      </c>
      <c r="N630" t="s">
        <v>34</v>
      </c>
      <c r="O630" t="s">
        <v>113</v>
      </c>
      <c r="P630" t="s">
        <v>376</v>
      </c>
      <c r="Q630" t="s">
        <v>68</v>
      </c>
      <c r="R630">
        <v>20016</v>
      </c>
      <c r="S630" s="1">
        <v>42060</v>
      </c>
      <c r="T630" s="1">
        <v>42061</v>
      </c>
      <c r="U630">
        <v>232.8</v>
      </c>
      <c r="V630">
        <v>83</v>
      </c>
      <c r="W630">
        <v>2948.61</v>
      </c>
      <c r="X630">
        <v>29350</v>
      </c>
      <c r="Y630">
        <f>cleaneddata[[#This Row],[Unit Price]]-cleaneddata[[#This Row],[Discount]]</f>
        <v>36.5</v>
      </c>
      <c r="Z630" t="str">
        <f>_xlfn.IFS(cleaneddata[[#This Row],[Region]]="Central","Chris",cleaneddata[[#This Row],[Region]]="East","Erin",cleaneddata[[#This Row],[Region]]="South","Sam",cleaneddata[[#This Row],[Region]]="West","William")</f>
        <v>Erin</v>
      </c>
    </row>
    <row r="631" spans="1:26" x14ac:dyDescent="0.3">
      <c r="A631">
        <v>1199</v>
      </c>
      <c r="B631" t="s">
        <v>1356</v>
      </c>
      <c r="C631" t="s">
        <v>39</v>
      </c>
      <c r="D631">
        <v>0.1</v>
      </c>
      <c r="E631">
        <v>15.14</v>
      </c>
      <c r="F631">
        <v>4.53</v>
      </c>
      <c r="G631" t="s">
        <v>40</v>
      </c>
      <c r="H631" t="s">
        <v>41</v>
      </c>
      <c r="I631" t="s">
        <v>50</v>
      </c>
      <c r="J631" t="s">
        <v>80</v>
      </c>
      <c r="K631" t="s">
        <v>75</v>
      </c>
      <c r="L631" t="s">
        <v>1357</v>
      </c>
      <c r="M631">
        <v>0.81</v>
      </c>
      <c r="N631" t="s">
        <v>34</v>
      </c>
      <c r="O631" t="s">
        <v>113</v>
      </c>
      <c r="P631" t="s">
        <v>1358</v>
      </c>
      <c r="Q631" t="s">
        <v>1359</v>
      </c>
      <c r="R631">
        <v>3060</v>
      </c>
      <c r="S631" s="1">
        <v>42060</v>
      </c>
      <c r="T631" s="1">
        <v>42063</v>
      </c>
      <c r="U631">
        <v>-24.897600000000001</v>
      </c>
      <c r="V631">
        <v>5</v>
      </c>
      <c r="W631">
        <v>75.17</v>
      </c>
      <c r="X631">
        <v>87585</v>
      </c>
      <c r="Y631">
        <f>cleaneddata[[#This Row],[Unit Price]]-cleaneddata[[#This Row],[Discount]]</f>
        <v>15.040000000000001</v>
      </c>
      <c r="Z631" t="str">
        <f>_xlfn.IFS(cleaneddata[[#This Row],[Region]]="Central","Chris",cleaneddata[[#This Row],[Region]]="East","Erin",cleaneddata[[#This Row],[Region]]="South","Sam",cleaneddata[[#This Row],[Region]]="West","William")</f>
        <v>Erin</v>
      </c>
    </row>
    <row r="632" spans="1:26" x14ac:dyDescent="0.3">
      <c r="A632">
        <v>1200</v>
      </c>
      <c r="B632" t="s">
        <v>1360</v>
      </c>
      <c r="C632" t="s">
        <v>39</v>
      </c>
      <c r="D632">
        <v>0.05</v>
      </c>
      <c r="E632">
        <v>52.4</v>
      </c>
      <c r="F632">
        <v>16.11</v>
      </c>
      <c r="G632" t="s">
        <v>40</v>
      </c>
      <c r="H632" t="s">
        <v>41</v>
      </c>
      <c r="I632" t="s">
        <v>50</v>
      </c>
      <c r="J632" t="s">
        <v>74</v>
      </c>
      <c r="K632" t="s">
        <v>75</v>
      </c>
      <c r="L632" t="s">
        <v>1354</v>
      </c>
      <c r="M632">
        <v>0.39</v>
      </c>
      <c r="N632" t="s">
        <v>34</v>
      </c>
      <c r="O632" t="s">
        <v>113</v>
      </c>
      <c r="P632" t="s">
        <v>399</v>
      </c>
      <c r="Q632" t="s">
        <v>1361</v>
      </c>
      <c r="R632">
        <v>7407</v>
      </c>
      <c r="S632" s="1">
        <v>42060</v>
      </c>
      <c r="T632" s="1">
        <v>42062</v>
      </c>
      <c r="U632">
        <v>776.77440000000001</v>
      </c>
      <c r="V632">
        <v>21</v>
      </c>
      <c r="W632">
        <v>1125.76</v>
      </c>
      <c r="X632">
        <v>87585</v>
      </c>
      <c r="Y632">
        <f>cleaneddata[[#This Row],[Unit Price]]-cleaneddata[[#This Row],[Discount]]</f>
        <v>52.35</v>
      </c>
      <c r="Z632" t="str">
        <f>_xlfn.IFS(cleaneddata[[#This Row],[Region]]="Central","Chris",cleaneddata[[#This Row],[Region]]="East","Erin",cleaneddata[[#This Row],[Region]]="South","Sam",cleaneddata[[#This Row],[Region]]="West","William")</f>
        <v>Erin</v>
      </c>
    </row>
    <row r="633" spans="1:26" x14ac:dyDescent="0.3">
      <c r="A633">
        <v>1202</v>
      </c>
      <c r="B633" t="s">
        <v>1362</v>
      </c>
      <c r="C633" t="s">
        <v>39</v>
      </c>
      <c r="D633">
        <v>0.05</v>
      </c>
      <c r="E633">
        <v>36.549999999999997</v>
      </c>
      <c r="F633">
        <v>13.89</v>
      </c>
      <c r="G633" t="s">
        <v>89</v>
      </c>
      <c r="H633" t="s">
        <v>41</v>
      </c>
      <c r="I633" t="s">
        <v>50</v>
      </c>
      <c r="J633" t="s">
        <v>51</v>
      </c>
      <c r="K633" t="s">
        <v>52</v>
      </c>
      <c r="L633" t="s">
        <v>1355</v>
      </c>
      <c r="M633">
        <v>0.41</v>
      </c>
      <c r="N633" t="s">
        <v>34</v>
      </c>
      <c r="O633" t="s">
        <v>113</v>
      </c>
      <c r="P633" t="s">
        <v>399</v>
      </c>
      <c r="Q633" t="s">
        <v>1363</v>
      </c>
      <c r="R633">
        <v>7079</v>
      </c>
      <c r="S633" s="1">
        <v>42060</v>
      </c>
      <c r="T633" s="1">
        <v>42061</v>
      </c>
      <c r="U633">
        <v>344.54399999999998</v>
      </c>
      <c r="V633">
        <v>21</v>
      </c>
      <c r="W633">
        <v>746.03</v>
      </c>
      <c r="X633">
        <v>87585</v>
      </c>
      <c r="Y633">
        <f>cleaneddata[[#This Row],[Unit Price]]-cleaneddata[[#This Row],[Discount]]</f>
        <v>36.5</v>
      </c>
      <c r="Z633" t="str">
        <f>_xlfn.IFS(cleaneddata[[#This Row],[Region]]="Central","Chris",cleaneddata[[#This Row],[Region]]="East","Erin",cleaneddata[[#This Row],[Region]]="South","Sam",cleaneddata[[#This Row],[Region]]="West","William")</f>
        <v>Erin</v>
      </c>
    </row>
    <row r="634" spans="1:26" x14ac:dyDescent="0.3">
      <c r="A634">
        <v>2361</v>
      </c>
      <c r="B634" t="s">
        <v>1364</v>
      </c>
      <c r="C634" t="s">
        <v>39</v>
      </c>
      <c r="D634">
        <v>0.06</v>
      </c>
      <c r="E634">
        <v>8.33</v>
      </c>
      <c r="F634">
        <v>1.99</v>
      </c>
      <c r="G634" t="s">
        <v>40</v>
      </c>
      <c r="H634" t="s">
        <v>96</v>
      </c>
      <c r="I634" t="s">
        <v>42</v>
      </c>
      <c r="J634" t="s">
        <v>43</v>
      </c>
      <c r="K634" t="s">
        <v>44</v>
      </c>
      <c r="L634" t="s">
        <v>1176</v>
      </c>
      <c r="M634">
        <v>0.52</v>
      </c>
      <c r="N634" t="s">
        <v>34</v>
      </c>
      <c r="O634" t="s">
        <v>35</v>
      </c>
      <c r="P634" t="s">
        <v>125</v>
      </c>
      <c r="Q634" t="s">
        <v>1365</v>
      </c>
      <c r="R634">
        <v>32259</v>
      </c>
      <c r="S634" s="1">
        <v>42060</v>
      </c>
      <c r="T634" s="1">
        <v>42061</v>
      </c>
      <c r="U634">
        <v>-344.82</v>
      </c>
      <c r="V634">
        <v>1</v>
      </c>
      <c r="W634">
        <v>8.49</v>
      </c>
      <c r="X634">
        <v>88266</v>
      </c>
      <c r="Y634">
        <f>cleaneddata[[#This Row],[Unit Price]]-cleaneddata[[#This Row],[Discount]]</f>
        <v>8.27</v>
      </c>
      <c r="Z634" t="str">
        <f>_xlfn.IFS(cleaneddata[[#This Row],[Region]]="Central","Chris",cleaneddata[[#This Row],[Region]]="East","Erin",cleaneddata[[#This Row],[Region]]="South","Sam",cleaneddata[[#This Row],[Region]]="West","William")</f>
        <v>Sam</v>
      </c>
    </row>
    <row r="635" spans="1:26" x14ac:dyDescent="0.3">
      <c r="A635">
        <v>851</v>
      </c>
      <c r="B635" t="s">
        <v>1366</v>
      </c>
      <c r="C635" t="s">
        <v>49</v>
      </c>
      <c r="D635">
        <v>0.1</v>
      </c>
      <c r="E635">
        <v>50.98</v>
      </c>
      <c r="F635">
        <v>22.24</v>
      </c>
      <c r="G635" t="s">
        <v>40</v>
      </c>
      <c r="H635" t="s">
        <v>96</v>
      </c>
      <c r="I635" t="s">
        <v>30</v>
      </c>
      <c r="J635" t="s">
        <v>128</v>
      </c>
      <c r="K635" t="s">
        <v>66</v>
      </c>
      <c r="L635" t="s">
        <v>1367</v>
      </c>
      <c r="M635">
        <v>0.55000000000000004</v>
      </c>
      <c r="N635" t="s">
        <v>34</v>
      </c>
      <c r="O635" t="s">
        <v>61</v>
      </c>
      <c r="P635" t="s">
        <v>92</v>
      </c>
      <c r="Q635" t="s">
        <v>1368</v>
      </c>
      <c r="R635">
        <v>91745</v>
      </c>
      <c r="S635" s="1">
        <v>42060</v>
      </c>
      <c r="T635" s="1">
        <v>42062</v>
      </c>
      <c r="U635">
        <v>98.12</v>
      </c>
      <c r="V635">
        <v>6</v>
      </c>
      <c r="W635">
        <v>300.63</v>
      </c>
      <c r="X635">
        <v>88568</v>
      </c>
      <c r="Y635">
        <f>cleaneddata[[#This Row],[Unit Price]]-cleaneddata[[#This Row],[Discount]]</f>
        <v>50.879999999999995</v>
      </c>
      <c r="Z635" t="str">
        <f>_xlfn.IFS(cleaneddata[[#This Row],[Region]]="Central","Chris",cleaneddata[[#This Row],[Region]]="East","Erin",cleaneddata[[#This Row],[Region]]="South","Sam",cleaneddata[[#This Row],[Region]]="West","William")</f>
        <v>William</v>
      </c>
    </row>
    <row r="636" spans="1:26" x14ac:dyDescent="0.3">
      <c r="A636">
        <v>2980</v>
      </c>
      <c r="B636" t="s">
        <v>823</v>
      </c>
      <c r="C636" t="s">
        <v>118</v>
      </c>
      <c r="D636">
        <v>7.0000000000000007E-2</v>
      </c>
      <c r="E636">
        <v>2.61</v>
      </c>
      <c r="F636">
        <v>0.5</v>
      </c>
      <c r="G636" t="s">
        <v>40</v>
      </c>
      <c r="H636" t="s">
        <v>96</v>
      </c>
      <c r="I636" t="s">
        <v>50</v>
      </c>
      <c r="J636" t="s">
        <v>154</v>
      </c>
      <c r="K636" t="s">
        <v>75</v>
      </c>
      <c r="L636" t="s">
        <v>1369</v>
      </c>
      <c r="M636">
        <v>0.39</v>
      </c>
      <c r="N636" t="s">
        <v>34</v>
      </c>
      <c r="O636" t="s">
        <v>113</v>
      </c>
      <c r="P636" t="s">
        <v>319</v>
      </c>
      <c r="Q636" t="s">
        <v>825</v>
      </c>
      <c r="R636">
        <v>44870</v>
      </c>
      <c r="S636" s="1">
        <v>42060</v>
      </c>
      <c r="T636" s="1">
        <v>42062</v>
      </c>
      <c r="U636">
        <v>10.798500000000001</v>
      </c>
      <c r="V636">
        <v>6</v>
      </c>
      <c r="W636">
        <v>15.65</v>
      </c>
      <c r="X636">
        <v>86547</v>
      </c>
      <c r="Y636">
        <f>cleaneddata[[#This Row],[Unit Price]]-cleaneddata[[#This Row],[Discount]]</f>
        <v>2.54</v>
      </c>
      <c r="Z636" t="str">
        <f>_xlfn.IFS(cleaneddata[[#This Row],[Region]]="Central","Chris",cleaneddata[[#This Row],[Region]]="East","Erin",cleaneddata[[#This Row],[Region]]="South","Sam",cleaneddata[[#This Row],[Region]]="West","William")</f>
        <v>Erin</v>
      </c>
    </row>
    <row r="637" spans="1:26" x14ac:dyDescent="0.3">
      <c r="A637">
        <v>868</v>
      </c>
      <c r="B637" t="s">
        <v>1370</v>
      </c>
      <c r="C637" t="s">
        <v>72</v>
      </c>
      <c r="D637">
        <v>0.04</v>
      </c>
      <c r="E637">
        <v>29.18</v>
      </c>
      <c r="F637">
        <v>8.5500000000000007</v>
      </c>
      <c r="G637" t="s">
        <v>89</v>
      </c>
      <c r="H637" t="s">
        <v>96</v>
      </c>
      <c r="I637" t="s">
        <v>30</v>
      </c>
      <c r="J637" t="s">
        <v>128</v>
      </c>
      <c r="K637" t="s">
        <v>75</v>
      </c>
      <c r="L637" t="s">
        <v>1371</v>
      </c>
      <c r="M637">
        <v>0.42</v>
      </c>
      <c r="N637" t="s">
        <v>34</v>
      </c>
      <c r="O637" t="s">
        <v>54</v>
      </c>
      <c r="P637" t="s">
        <v>86</v>
      </c>
      <c r="Q637" t="s">
        <v>1372</v>
      </c>
      <c r="R637">
        <v>55126</v>
      </c>
      <c r="S637" s="1">
        <v>42060</v>
      </c>
      <c r="T637" s="1">
        <v>42062</v>
      </c>
      <c r="U637">
        <v>201.7353</v>
      </c>
      <c r="V637">
        <v>10</v>
      </c>
      <c r="W637">
        <v>292.37</v>
      </c>
      <c r="X637">
        <v>91194</v>
      </c>
      <c r="Y637">
        <f>cleaneddata[[#This Row],[Unit Price]]-cleaneddata[[#This Row],[Discount]]</f>
        <v>29.14</v>
      </c>
      <c r="Z637" t="str">
        <f>_xlfn.IFS(cleaneddata[[#This Row],[Region]]="Central","Chris",cleaneddata[[#This Row],[Region]]="East","Erin",cleaneddata[[#This Row],[Region]]="South","Sam",cleaneddata[[#This Row],[Region]]="West","William")</f>
        <v>Chris</v>
      </c>
    </row>
    <row r="638" spans="1:26" x14ac:dyDescent="0.3">
      <c r="A638">
        <v>868</v>
      </c>
      <c r="B638" t="s">
        <v>1370</v>
      </c>
      <c r="C638" t="s">
        <v>72</v>
      </c>
      <c r="D638">
        <v>0</v>
      </c>
      <c r="E638">
        <v>80.98</v>
      </c>
      <c r="F638">
        <v>35</v>
      </c>
      <c r="G638" t="s">
        <v>40</v>
      </c>
      <c r="H638" t="s">
        <v>96</v>
      </c>
      <c r="I638" t="s">
        <v>50</v>
      </c>
      <c r="J638" t="s">
        <v>80</v>
      </c>
      <c r="K638" t="s">
        <v>66</v>
      </c>
      <c r="L638" t="s">
        <v>709</v>
      </c>
      <c r="M638">
        <v>0.83</v>
      </c>
      <c r="N638" t="s">
        <v>34</v>
      </c>
      <c r="O638" t="s">
        <v>54</v>
      </c>
      <c r="P638" t="s">
        <v>86</v>
      </c>
      <c r="Q638" t="s">
        <v>1372</v>
      </c>
      <c r="R638">
        <v>55126</v>
      </c>
      <c r="S638" s="1">
        <v>42060</v>
      </c>
      <c r="T638" s="1">
        <v>42062</v>
      </c>
      <c r="U638">
        <v>-684.78</v>
      </c>
      <c r="V638">
        <v>8</v>
      </c>
      <c r="W638">
        <v>682.79</v>
      </c>
      <c r="X638">
        <v>91194</v>
      </c>
      <c r="Y638">
        <f>cleaneddata[[#This Row],[Unit Price]]-cleaneddata[[#This Row],[Discount]]</f>
        <v>80.98</v>
      </c>
      <c r="Z638" t="str">
        <f>_xlfn.IFS(cleaneddata[[#This Row],[Region]]="Central","Chris",cleaneddata[[#This Row],[Region]]="East","Erin",cleaneddata[[#This Row],[Region]]="South","Sam",cleaneddata[[#This Row],[Region]]="West","William")</f>
        <v>Chris</v>
      </c>
    </row>
    <row r="639" spans="1:26" x14ac:dyDescent="0.3">
      <c r="A639">
        <v>907</v>
      </c>
      <c r="B639" t="s">
        <v>1373</v>
      </c>
      <c r="C639" t="s">
        <v>27</v>
      </c>
      <c r="D639">
        <v>0.09</v>
      </c>
      <c r="E639">
        <v>35.99</v>
      </c>
      <c r="F639">
        <v>5.99</v>
      </c>
      <c r="G639" t="s">
        <v>40</v>
      </c>
      <c r="H639" t="s">
        <v>73</v>
      </c>
      <c r="I639" t="s">
        <v>42</v>
      </c>
      <c r="J639" t="s">
        <v>137</v>
      </c>
      <c r="K639" t="s">
        <v>52</v>
      </c>
      <c r="L639" t="s">
        <v>1374</v>
      </c>
      <c r="M639">
        <v>0.38</v>
      </c>
      <c r="N639" t="s">
        <v>34</v>
      </c>
      <c r="O639" t="s">
        <v>35</v>
      </c>
      <c r="P639" t="s">
        <v>390</v>
      </c>
      <c r="Q639" t="s">
        <v>468</v>
      </c>
      <c r="R639">
        <v>42420</v>
      </c>
      <c r="S639" s="1">
        <v>42061</v>
      </c>
      <c r="T639" s="1">
        <v>42062</v>
      </c>
      <c r="U639">
        <v>114.3165</v>
      </c>
      <c r="V639">
        <v>5</v>
      </c>
      <c r="W639">
        <v>151.6</v>
      </c>
      <c r="X639">
        <v>86459</v>
      </c>
      <c r="Y639">
        <f>cleaneddata[[#This Row],[Unit Price]]-cleaneddata[[#This Row],[Discount]]</f>
        <v>35.9</v>
      </c>
      <c r="Z639" t="str">
        <f>_xlfn.IFS(cleaneddata[[#This Row],[Region]]="Central","Chris",cleaneddata[[#This Row],[Region]]="East","Erin",cleaneddata[[#This Row],[Region]]="South","Sam",cleaneddata[[#This Row],[Region]]="West","William")</f>
        <v>Sam</v>
      </c>
    </row>
    <row r="640" spans="1:26" x14ac:dyDescent="0.3">
      <c r="A640">
        <v>1639</v>
      </c>
      <c r="B640" t="s">
        <v>1375</v>
      </c>
      <c r="C640" t="s">
        <v>27</v>
      </c>
      <c r="D640">
        <v>0.08</v>
      </c>
      <c r="E640">
        <v>55.48</v>
      </c>
      <c r="F640">
        <v>6.79</v>
      </c>
      <c r="G640" t="s">
        <v>40</v>
      </c>
      <c r="H640" t="s">
        <v>73</v>
      </c>
      <c r="I640" t="s">
        <v>50</v>
      </c>
      <c r="J640" t="s">
        <v>90</v>
      </c>
      <c r="K640" t="s">
        <v>75</v>
      </c>
      <c r="L640" t="s">
        <v>1308</v>
      </c>
      <c r="M640">
        <v>0.37</v>
      </c>
      <c r="N640" t="s">
        <v>34</v>
      </c>
      <c r="O640" t="s">
        <v>113</v>
      </c>
      <c r="P640" t="s">
        <v>250</v>
      </c>
      <c r="Q640" t="s">
        <v>1376</v>
      </c>
      <c r="R640">
        <v>6901</v>
      </c>
      <c r="S640" s="1">
        <v>42061</v>
      </c>
      <c r="T640" s="1">
        <v>42063</v>
      </c>
      <c r="U640">
        <v>147.75659999999999</v>
      </c>
      <c r="V640">
        <v>4</v>
      </c>
      <c r="W640">
        <v>214.14</v>
      </c>
      <c r="X640">
        <v>89705</v>
      </c>
      <c r="Y640">
        <f>cleaneddata[[#This Row],[Unit Price]]-cleaneddata[[#This Row],[Discount]]</f>
        <v>55.4</v>
      </c>
      <c r="Z640" t="str">
        <f>_xlfn.IFS(cleaneddata[[#This Row],[Region]]="Central","Chris",cleaneddata[[#This Row],[Region]]="East","Erin",cleaneddata[[#This Row],[Region]]="South","Sam",cleaneddata[[#This Row],[Region]]="West","William")</f>
        <v>Erin</v>
      </c>
    </row>
    <row r="641" spans="1:26" x14ac:dyDescent="0.3">
      <c r="A641">
        <v>2114</v>
      </c>
      <c r="B641" t="s">
        <v>1377</v>
      </c>
      <c r="C641" t="s">
        <v>27</v>
      </c>
      <c r="D641">
        <v>7.0000000000000007E-2</v>
      </c>
      <c r="E641">
        <v>226.67</v>
      </c>
      <c r="F641">
        <v>28.16</v>
      </c>
      <c r="G641" t="s">
        <v>28</v>
      </c>
      <c r="H641" t="s">
        <v>96</v>
      </c>
      <c r="I641" t="s">
        <v>30</v>
      </c>
      <c r="J641" t="s">
        <v>111</v>
      </c>
      <c r="K641" t="s">
        <v>59</v>
      </c>
      <c r="L641" t="s">
        <v>1378</v>
      </c>
      <c r="M641">
        <v>0.59</v>
      </c>
      <c r="N641" t="s">
        <v>34</v>
      </c>
      <c r="O641" t="s">
        <v>35</v>
      </c>
      <c r="P641" t="s">
        <v>244</v>
      </c>
      <c r="Q641" t="s">
        <v>1379</v>
      </c>
      <c r="R641">
        <v>23518</v>
      </c>
      <c r="S641" s="1">
        <v>42061</v>
      </c>
      <c r="T641" s="1">
        <v>42062</v>
      </c>
      <c r="U641">
        <v>53.114400000000003</v>
      </c>
      <c r="V641">
        <v>1</v>
      </c>
      <c r="W641">
        <v>255.83</v>
      </c>
      <c r="X641">
        <v>88405</v>
      </c>
      <c r="Y641">
        <f>cleaneddata[[#This Row],[Unit Price]]-cleaneddata[[#This Row],[Discount]]</f>
        <v>226.6</v>
      </c>
      <c r="Z641" t="str">
        <f>_xlfn.IFS(cleaneddata[[#This Row],[Region]]="Central","Chris",cleaneddata[[#This Row],[Region]]="East","Erin",cleaneddata[[#This Row],[Region]]="South","Sam",cleaneddata[[#This Row],[Region]]="West","William")</f>
        <v>Sam</v>
      </c>
    </row>
    <row r="642" spans="1:26" x14ac:dyDescent="0.3">
      <c r="A642">
        <v>2114</v>
      </c>
      <c r="B642" t="s">
        <v>1377</v>
      </c>
      <c r="C642" t="s">
        <v>27</v>
      </c>
      <c r="D642">
        <v>0.08</v>
      </c>
      <c r="E642">
        <v>20.98</v>
      </c>
      <c r="F642">
        <v>53.03</v>
      </c>
      <c r="G642" t="s">
        <v>28</v>
      </c>
      <c r="H642" t="s">
        <v>96</v>
      </c>
      <c r="I642" t="s">
        <v>50</v>
      </c>
      <c r="J642" t="s">
        <v>80</v>
      </c>
      <c r="K642" t="s">
        <v>59</v>
      </c>
      <c r="L642" t="s">
        <v>1092</v>
      </c>
      <c r="M642">
        <v>0.78</v>
      </c>
      <c r="N642" t="s">
        <v>34</v>
      </c>
      <c r="O642" t="s">
        <v>35</v>
      </c>
      <c r="P642" t="s">
        <v>244</v>
      </c>
      <c r="Q642" t="s">
        <v>1379</v>
      </c>
      <c r="R642">
        <v>23518</v>
      </c>
      <c r="S642" s="1">
        <v>42061</v>
      </c>
      <c r="T642" s="1">
        <v>42063</v>
      </c>
      <c r="U642">
        <v>8.7420000000000009</v>
      </c>
      <c r="V642">
        <v>20</v>
      </c>
      <c r="W642">
        <v>421.18</v>
      </c>
      <c r="X642">
        <v>88405</v>
      </c>
      <c r="Y642">
        <f>cleaneddata[[#This Row],[Unit Price]]-cleaneddata[[#This Row],[Discount]]</f>
        <v>20.900000000000002</v>
      </c>
      <c r="Z642" t="str">
        <f>_xlfn.IFS(cleaneddata[[#This Row],[Region]]="Central","Chris",cleaneddata[[#This Row],[Region]]="East","Erin",cleaneddata[[#This Row],[Region]]="South","Sam",cleaneddata[[#This Row],[Region]]="West","William")</f>
        <v>Sam</v>
      </c>
    </row>
    <row r="643" spans="1:26" x14ac:dyDescent="0.3">
      <c r="A643">
        <v>2979</v>
      </c>
      <c r="B643" t="s">
        <v>820</v>
      </c>
      <c r="C643" t="s">
        <v>27</v>
      </c>
      <c r="D643">
        <v>0.02</v>
      </c>
      <c r="E643">
        <v>5.34</v>
      </c>
      <c r="F643">
        <v>2.99</v>
      </c>
      <c r="G643" t="s">
        <v>40</v>
      </c>
      <c r="H643" t="s">
        <v>96</v>
      </c>
      <c r="I643" t="s">
        <v>50</v>
      </c>
      <c r="J643" t="s">
        <v>74</v>
      </c>
      <c r="K643" t="s">
        <v>75</v>
      </c>
      <c r="L643" t="s">
        <v>1380</v>
      </c>
      <c r="M643">
        <v>0.38</v>
      </c>
      <c r="N643" t="s">
        <v>34</v>
      </c>
      <c r="O643" t="s">
        <v>54</v>
      </c>
      <c r="P643" t="s">
        <v>567</v>
      </c>
      <c r="Q643" t="s">
        <v>822</v>
      </c>
      <c r="R643">
        <v>58601</v>
      </c>
      <c r="S643" s="1">
        <v>42061</v>
      </c>
      <c r="T643" s="1">
        <v>42063</v>
      </c>
      <c r="U643">
        <v>5.2954999999999997</v>
      </c>
      <c r="V643">
        <v>6</v>
      </c>
      <c r="W643">
        <v>34.729999999999997</v>
      </c>
      <c r="X643">
        <v>86545</v>
      </c>
      <c r="Y643">
        <f>cleaneddata[[#This Row],[Unit Price]]-cleaneddata[[#This Row],[Discount]]</f>
        <v>5.32</v>
      </c>
      <c r="Z643" t="str">
        <f>_xlfn.IFS(cleaneddata[[#This Row],[Region]]="Central","Chris",cleaneddata[[#This Row],[Region]]="East","Erin",cleaneddata[[#This Row],[Region]]="South","Sam",cleaneddata[[#This Row],[Region]]="West","William")</f>
        <v>Chris</v>
      </c>
    </row>
    <row r="644" spans="1:26" x14ac:dyDescent="0.3">
      <c r="A644">
        <v>2979</v>
      </c>
      <c r="B644" t="s">
        <v>820</v>
      </c>
      <c r="C644" t="s">
        <v>27</v>
      </c>
      <c r="D644">
        <v>0.03</v>
      </c>
      <c r="E644">
        <v>40.98</v>
      </c>
      <c r="F644">
        <v>7.47</v>
      </c>
      <c r="G644" t="s">
        <v>40</v>
      </c>
      <c r="H644" t="s">
        <v>96</v>
      </c>
      <c r="I644" t="s">
        <v>50</v>
      </c>
      <c r="J644" t="s">
        <v>74</v>
      </c>
      <c r="K644" t="s">
        <v>75</v>
      </c>
      <c r="L644" t="s">
        <v>1381</v>
      </c>
      <c r="M644">
        <v>0.37</v>
      </c>
      <c r="N644" t="s">
        <v>34</v>
      </c>
      <c r="O644" t="s">
        <v>54</v>
      </c>
      <c r="P644" t="s">
        <v>567</v>
      </c>
      <c r="Q644" t="s">
        <v>822</v>
      </c>
      <c r="R644">
        <v>58601</v>
      </c>
      <c r="S644" s="1">
        <v>42061</v>
      </c>
      <c r="T644" s="1">
        <v>42062</v>
      </c>
      <c r="U644">
        <v>170.79570000000001</v>
      </c>
      <c r="V644">
        <v>6</v>
      </c>
      <c r="W644">
        <v>247.53</v>
      </c>
      <c r="X644">
        <v>86545</v>
      </c>
      <c r="Y644">
        <f>cleaneddata[[#This Row],[Unit Price]]-cleaneddata[[#This Row],[Discount]]</f>
        <v>40.949999999999996</v>
      </c>
      <c r="Z644" t="str">
        <f>_xlfn.IFS(cleaneddata[[#This Row],[Region]]="Central","Chris",cleaneddata[[#This Row],[Region]]="East","Erin",cleaneddata[[#This Row],[Region]]="South","Sam",cleaneddata[[#This Row],[Region]]="West","William")</f>
        <v>Chris</v>
      </c>
    </row>
    <row r="645" spans="1:26" x14ac:dyDescent="0.3">
      <c r="A645">
        <v>573</v>
      </c>
      <c r="B645" t="s">
        <v>1382</v>
      </c>
      <c r="C645" t="s">
        <v>39</v>
      </c>
      <c r="D645">
        <v>0.08</v>
      </c>
      <c r="E645">
        <v>415.88</v>
      </c>
      <c r="F645">
        <v>11.37</v>
      </c>
      <c r="G645" t="s">
        <v>40</v>
      </c>
      <c r="H645" t="s">
        <v>96</v>
      </c>
      <c r="I645" t="s">
        <v>50</v>
      </c>
      <c r="J645" t="s">
        <v>80</v>
      </c>
      <c r="K645" t="s">
        <v>75</v>
      </c>
      <c r="L645" t="s">
        <v>1383</v>
      </c>
      <c r="M645">
        <v>0.56999999999999995</v>
      </c>
      <c r="N645" t="s">
        <v>34</v>
      </c>
      <c r="O645" t="s">
        <v>54</v>
      </c>
      <c r="P645" t="s">
        <v>105</v>
      </c>
      <c r="Q645" t="s">
        <v>1384</v>
      </c>
      <c r="R645">
        <v>61554</v>
      </c>
      <c r="S645" s="1">
        <v>42061</v>
      </c>
      <c r="T645" s="1">
        <v>42062</v>
      </c>
      <c r="U645">
        <v>-269.08440000000002</v>
      </c>
      <c r="V645">
        <v>1</v>
      </c>
      <c r="W645">
        <v>405.57</v>
      </c>
      <c r="X645">
        <v>86556</v>
      </c>
      <c r="Y645">
        <f>cleaneddata[[#This Row],[Unit Price]]-cleaneddata[[#This Row],[Discount]]</f>
        <v>415.8</v>
      </c>
      <c r="Z645" t="str">
        <f>_xlfn.IFS(cleaneddata[[#This Row],[Region]]="Central","Chris",cleaneddata[[#This Row],[Region]]="East","Erin",cleaneddata[[#This Row],[Region]]="South","Sam",cleaneddata[[#This Row],[Region]]="West","William")</f>
        <v>Chris</v>
      </c>
    </row>
    <row r="646" spans="1:26" x14ac:dyDescent="0.3">
      <c r="A646">
        <v>1665</v>
      </c>
      <c r="B646" t="s">
        <v>1385</v>
      </c>
      <c r="C646" t="s">
        <v>39</v>
      </c>
      <c r="D646">
        <v>0.1</v>
      </c>
      <c r="E646">
        <v>3.6</v>
      </c>
      <c r="F646">
        <v>2.2000000000000002</v>
      </c>
      <c r="G646" t="s">
        <v>40</v>
      </c>
      <c r="H646" t="s">
        <v>41</v>
      </c>
      <c r="I646" t="s">
        <v>50</v>
      </c>
      <c r="J646" t="s">
        <v>90</v>
      </c>
      <c r="K646" t="s">
        <v>52</v>
      </c>
      <c r="L646" t="s">
        <v>1386</v>
      </c>
      <c r="M646">
        <v>0.39</v>
      </c>
      <c r="N646" t="s">
        <v>34</v>
      </c>
      <c r="O646" t="s">
        <v>61</v>
      </c>
      <c r="P646" t="s">
        <v>92</v>
      </c>
      <c r="Q646" t="s">
        <v>1387</v>
      </c>
      <c r="R646">
        <v>92653</v>
      </c>
      <c r="S646" s="1">
        <v>42061</v>
      </c>
      <c r="T646" s="1">
        <v>42062</v>
      </c>
      <c r="U646">
        <v>-8.2799999999999994</v>
      </c>
      <c r="V646">
        <v>2</v>
      </c>
      <c r="W646">
        <v>6.97</v>
      </c>
      <c r="X646">
        <v>90678</v>
      </c>
      <c r="Y646">
        <f>cleaneddata[[#This Row],[Unit Price]]-cleaneddata[[#This Row],[Discount]]</f>
        <v>3.5</v>
      </c>
      <c r="Z646" t="str">
        <f>_xlfn.IFS(cleaneddata[[#This Row],[Region]]="Central","Chris",cleaneddata[[#This Row],[Region]]="East","Erin",cleaneddata[[#This Row],[Region]]="South","Sam",cleaneddata[[#This Row],[Region]]="West","William")</f>
        <v>William</v>
      </c>
    </row>
    <row r="647" spans="1:26" x14ac:dyDescent="0.3">
      <c r="A647">
        <v>865</v>
      </c>
      <c r="B647" t="s">
        <v>1388</v>
      </c>
      <c r="C647" t="s">
        <v>49</v>
      </c>
      <c r="D647">
        <v>0.04</v>
      </c>
      <c r="E647">
        <v>6.48</v>
      </c>
      <c r="F647">
        <v>5.16</v>
      </c>
      <c r="G647" t="s">
        <v>89</v>
      </c>
      <c r="H647" t="s">
        <v>96</v>
      </c>
      <c r="I647" t="s">
        <v>50</v>
      </c>
      <c r="J647" t="s">
        <v>90</v>
      </c>
      <c r="K647" t="s">
        <v>75</v>
      </c>
      <c r="L647" t="s">
        <v>1389</v>
      </c>
      <c r="M647">
        <v>0.37</v>
      </c>
      <c r="N647" t="s">
        <v>34</v>
      </c>
      <c r="O647" t="s">
        <v>54</v>
      </c>
      <c r="P647" t="s">
        <v>55</v>
      </c>
      <c r="Q647" t="s">
        <v>1044</v>
      </c>
      <c r="R647">
        <v>46312</v>
      </c>
      <c r="S647" s="1">
        <v>42061</v>
      </c>
      <c r="T647" s="1">
        <v>42065</v>
      </c>
      <c r="U647">
        <v>-11.1332</v>
      </c>
      <c r="V647">
        <v>12</v>
      </c>
      <c r="W647">
        <v>86.79</v>
      </c>
      <c r="X647">
        <v>90675</v>
      </c>
      <c r="Y647">
        <f>cleaneddata[[#This Row],[Unit Price]]-cleaneddata[[#This Row],[Discount]]</f>
        <v>6.44</v>
      </c>
      <c r="Z647" t="str">
        <f>_xlfn.IFS(cleaneddata[[#This Row],[Region]]="Central","Chris",cleaneddata[[#This Row],[Region]]="East","Erin",cleaneddata[[#This Row],[Region]]="South","Sam",cleaneddata[[#This Row],[Region]]="West","William")</f>
        <v>Chris</v>
      </c>
    </row>
    <row r="648" spans="1:26" x14ac:dyDescent="0.3">
      <c r="A648">
        <v>621</v>
      </c>
      <c r="B648" t="s">
        <v>1390</v>
      </c>
      <c r="C648" t="s">
        <v>118</v>
      </c>
      <c r="D648">
        <v>0.1</v>
      </c>
      <c r="E648">
        <v>6.88</v>
      </c>
      <c r="F648">
        <v>2</v>
      </c>
      <c r="G648" t="s">
        <v>40</v>
      </c>
      <c r="H648" t="s">
        <v>73</v>
      </c>
      <c r="I648" t="s">
        <v>50</v>
      </c>
      <c r="J648" t="s">
        <v>90</v>
      </c>
      <c r="K648" t="s">
        <v>52</v>
      </c>
      <c r="L648" t="s">
        <v>854</v>
      </c>
      <c r="M648">
        <v>0.39</v>
      </c>
      <c r="N648" t="s">
        <v>34</v>
      </c>
      <c r="O648" t="s">
        <v>113</v>
      </c>
      <c r="P648" t="s">
        <v>250</v>
      </c>
      <c r="Q648" t="s">
        <v>1391</v>
      </c>
      <c r="R648">
        <v>6111</v>
      </c>
      <c r="S648" s="1">
        <v>42061</v>
      </c>
      <c r="T648" s="1">
        <v>42062</v>
      </c>
      <c r="U648">
        <v>18.420000000000002</v>
      </c>
      <c r="V648">
        <v>5</v>
      </c>
      <c r="W648">
        <v>31.46</v>
      </c>
      <c r="X648">
        <v>91432</v>
      </c>
      <c r="Y648">
        <f>cleaneddata[[#This Row],[Unit Price]]-cleaneddata[[#This Row],[Discount]]</f>
        <v>6.78</v>
      </c>
      <c r="Z648" t="str">
        <f>_xlfn.IFS(cleaneddata[[#This Row],[Region]]="Central","Chris",cleaneddata[[#This Row],[Region]]="East","Erin",cleaneddata[[#This Row],[Region]]="South","Sam",cleaneddata[[#This Row],[Region]]="West","William")</f>
        <v>Erin</v>
      </c>
    </row>
    <row r="649" spans="1:26" x14ac:dyDescent="0.3">
      <c r="A649">
        <v>622</v>
      </c>
      <c r="B649" t="s">
        <v>1392</v>
      </c>
      <c r="C649" t="s">
        <v>118</v>
      </c>
      <c r="D649">
        <v>0.06</v>
      </c>
      <c r="E649">
        <v>195.99</v>
      </c>
      <c r="F649">
        <v>8.99</v>
      </c>
      <c r="G649" t="s">
        <v>40</v>
      </c>
      <c r="H649" t="s">
        <v>73</v>
      </c>
      <c r="I649" t="s">
        <v>42</v>
      </c>
      <c r="J649" t="s">
        <v>137</v>
      </c>
      <c r="K649" t="s">
        <v>75</v>
      </c>
      <c r="L649" t="s">
        <v>1345</v>
      </c>
      <c r="M649">
        <v>0.6</v>
      </c>
      <c r="N649" t="s">
        <v>34</v>
      </c>
      <c r="O649" t="s">
        <v>113</v>
      </c>
      <c r="P649" t="s">
        <v>333</v>
      </c>
      <c r="Q649" t="s">
        <v>1206</v>
      </c>
      <c r="R649">
        <v>4210</v>
      </c>
      <c r="S649" s="1">
        <v>42061</v>
      </c>
      <c r="T649" s="1">
        <v>42063</v>
      </c>
      <c r="U649">
        <v>349.47</v>
      </c>
      <c r="V649">
        <v>6</v>
      </c>
      <c r="W649">
        <v>948.97</v>
      </c>
      <c r="X649">
        <v>91432</v>
      </c>
      <c r="Y649">
        <f>cleaneddata[[#This Row],[Unit Price]]-cleaneddata[[#This Row],[Discount]]</f>
        <v>195.93</v>
      </c>
      <c r="Z649" t="str">
        <f>_xlfn.IFS(cleaneddata[[#This Row],[Region]]="Central","Chris",cleaneddata[[#This Row],[Region]]="East","Erin",cleaneddata[[#This Row],[Region]]="South","Sam",cleaneddata[[#This Row],[Region]]="West","William")</f>
        <v>Erin</v>
      </c>
    </row>
    <row r="650" spans="1:26" x14ac:dyDescent="0.3">
      <c r="A650">
        <v>3063</v>
      </c>
      <c r="B650" t="s">
        <v>1393</v>
      </c>
      <c r="C650" t="s">
        <v>118</v>
      </c>
      <c r="D650">
        <v>7.0000000000000007E-2</v>
      </c>
      <c r="E650">
        <v>8.33</v>
      </c>
      <c r="F650">
        <v>1.99</v>
      </c>
      <c r="G650" t="s">
        <v>40</v>
      </c>
      <c r="H650" t="s">
        <v>41</v>
      </c>
      <c r="I650" t="s">
        <v>42</v>
      </c>
      <c r="J650" t="s">
        <v>43</v>
      </c>
      <c r="K650" t="s">
        <v>44</v>
      </c>
      <c r="L650" t="s">
        <v>1176</v>
      </c>
      <c r="M650">
        <v>0.52</v>
      </c>
      <c r="N650" t="s">
        <v>34</v>
      </c>
      <c r="O650" t="s">
        <v>61</v>
      </c>
      <c r="P650" t="s">
        <v>68</v>
      </c>
      <c r="Q650" t="s">
        <v>1394</v>
      </c>
      <c r="R650">
        <v>98034</v>
      </c>
      <c r="S650" s="1">
        <v>42061</v>
      </c>
      <c r="T650" s="1">
        <v>42063</v>
      </c>
      <c r="U650">
        <v>11.95</v>
      </c>
      <c r="V650">
        <v>6</v>
      </c>
      <c r="W650">
        <v>50.28</v>
      </c>
      <c r="X650">
        <v>88447</v>
      </c>
      <c r="Y650">
        <f>cleaneddata[[#This Row],[Unit Price]]-cleaneddata[[#This Row],[Discount]]</f>
        <v>8.26</v>
      </c>
      <c r="Z650" t="str">
        <f>_xlfn.IFS(cleaneddata[[#This Row],[Region]]="Central","Chris",cleaneddata[[#This Row],[Region]]="East","Erin",cleaneddata[[#This Row],[Region]]="South","Sam",cleaneddata[[#This Row],[Region]]="West","William")</f>
        <v>William</v>
      </c>
    </row>
    <row r="651" spans="1:26" x14ac:dyDescent="0.3">
      <c r="A651">
        <v>3063</v>
      </c>
      <c r="B651" t="s">
        <v>1393</v>
      </c>
      <c r="C651" t="s">
        <v>118</v>
      </c>
      <c r="D651">
        <v>0.03</v>
      </c>
      <c r="E651">
        <v>499.99</v>
      </c>
      <c r="F651">
        <v>24.49</v>
      </c>
      <c r="G651" t="s">
        <v>40</v>
      </c>
      <c r="H651" t="s">
        <v>41</v>
      </c>
      <c r="I651" t="s">
        <v>42</v>
      </c>
      <c r="J651" t="s">
        <v>65</v>
      </c>
      <c r="K651" t="s">
        <v>66</v>
      </c>
      <c r="L651" t="s">
        <v>1395</v>
      </c>
      <c r="M651">
        <v>0.36</v>
      </c>
      <c r="N651" t="s">
        <v>34</v>
      </c>
      <c r="O651" t="s">
        <v>61</v>
      </c>
      <c r="P651" t="s">
        <v>68</v>
      </c>
      <c r="Q651" t="s">
        <v>1394</v>
      </c>
      <c r="R651">
        <v>98034</v>
      </c>
      <c r="S651" s="1">
        <v>42061</v>
      </c>
      <c r="T651" s="1">
        <v>42062</v>
      </c>
      <c r="U651">
        <v>1773.6105</v>
      </c>
      <c r="V651">
        <v>5</v>
      </c>
      <c r="W651">
        <v>2570.4499999999998</v>
      </c>
      <c r="X651">
        <v>88447</v>
      </c>
      <c r="Y651">
        <f>cleaneddata[[#This Row],[Unit Price]]-cleaneddata[[#This Row],[Discount]]</f>
        <v>499.96000000000004</v>
      </c>
      <c r="Z651" t="str">
        <f>_xlfn.IFS(cleaneddata[[#This Row],[Region]]="Central","Chris",cleaneddata[[#This Row],[Region]]="East","Erin",cleaneddata[[#This Row],[Region]]="South","Sam",cleaneddata[[#This Row],[Region]]="West","William")</f>
        <v>William</v>
      </c>
    </row>
    <row r="652" spans="1:26" x14ac:dyDescent="0.3">
      <c r="A652">
        <v>1916</v>
      </c>
      <c r="B652" t="s">
        <v>1396</v>
      </c>
      <c r="C652" t="s">
        <v>27</v>
      </c>
      <c r="D652">
        <v>0.03</v>
      </c>
      <c r="E652">
        <v>11.99</v>
      </c>
      <c r="F652">
        <v>5.99</v>
      </c>
      <c r="G652" t="s">
        <v>40</v>
      </c>
      <c r="H652" t="s">
        <v>73</v>
      </c>
      <c r="I652" t="s">
        <v>42</v>
      </c>
      <c r="J652" t="s">
        <v>58</v>
      </c>
      <c r="K652" t="s">
        <v>146</v>
      </c>
      <c r="L652" t="s">
        <v>1397</v>
      </c>
      <c r="M652">
        <v>0.36</v>
      </c>
      <c r="N652" t="s">
        <v>34</v>
      </c>
      <c r="O652" t="s">
        <v>35</v>
      </c>
      <c r="P652" t="s">
        <v>46</v>
      </c>
      <c r="Q652" t="s">
        <v>1398</v>
      </c>
      <c r="R652">
        <v>72209</v>
      </c>
      <c r="S652" s="1">
        <v>42062</v>
      </c>
      <c r="T652" s="1">
        <v>42063</v>
      </c>
      <c r="U652">
        <v>-216.02979999999999</v>
      </c>
      <c r="V652">
        <v>7</v>
      </c>
      <c r="W652">
        <v>83.72</v>
      </c>
      <c r="X652">
        <v>85893</v>
      </c>
      <c r="Y652">
        <f>cleaneddata[[#This Row],[Unit Price]]-cleaneddata[[#This Row],[Discount]]</f>
        <v>11.96</v>
      </c>
      <c r="Z652" t="str">
        <f>_xlfn.IFS(cleaneddata[[#This Row],[Region]]="Central","Chris",cleaneddata[[#This Row],[Region]]="East","Erin",cleaneddata[[#This Row],[Region]]="South","Sam",cleaneddata[[#This Row],[Region]]="West","William")</f>
        <v>Sam</v>
      </c>
    </row>
    <row r="653" spans="1:26" x14ac:dyDescent="0.3">
      <c r="A653">
        <v>1005</v>
      </c>
      <c r="B653" t="s">
        <v>1399</v>
      </c>
      <c r="C653" t="s">
        <v>39</v>
      </c>
      <c r="D653">
        <v>0.02</v>
      </c>
      <c r="E653">
        <v>40.99</v>
      </c>
      <c r="F653">
        <v>17.48</v>
      </c>
      <c r="G653" t="s">
        <v>40</v>
      </c>
      <c r="H653" t="s">
        <v>29</v>
      </c>
      <c r="I653" t="s">
        <v>50</v>
      </c>
      <c r="J653" t="s">
        <v>90</v>
      </c>
      <c r="K653" t="s">
        <v>75</v>
      </c>
      <c r="L653" t="s">
        <v>1400</v>
      </c>
      <c r="M653">
        <v>0.36</v>
      </c>
      <c r="N653" t="s">
        <v>34</v>
      </c>
      <c r="O653" t="s">
        <v>54</v>
      </c>
      <c r="P653" t="s">
        <v>105</v>
      </c>
      <c r="Q653" t="s">
        <v>1401</v>
      </c>
      <c r="R653">
        <v>60089</v>
      </c>
      <c r="S653" s="1">
        <v>42062</v>
      </c>
      <c r="T653" s="1">
        <v>42063</v>
      </c>
      <c r="U653">
        <v>551.09280000000001</v>
      </c>
      <c r="V653">
        <v>23</v>
      </c>
      <c r="W653">
        <v>950.43</v>
      </c>
      <c r="X653">
        <v>90044</v>
      </c>
      <c r="Y653">
        <f>cleaneddata[[#This Row],[Unit Price]]-cleaneddata[[#This Row],[Discount]]</f>
        <v>40.97</v>
      </c>
      <c r="Z653" t="str">
        <f>_xlfn.IFS(cleaneddata[[#This Row],[Region]]="Central","Chris",cleaneddata[[#This Row],[Region]]="East","Erin",cleaneddata[[#This Row],[Region]]="South","Sam",cleaneddata[[#This Row],[Region]]="West","William")</f>
        <v>Chris</v>
      </c>
    </row>
    <row r="654" spans="1:26" x14ac:dyDescent="0.3">
      <c r="A654">
        <v>1044</v>
      </c>
      <c r="B654" t="s">
        <v>1402</v>
      </c>
      <c r="C654" t="s">
        <v>39</v>
      </c>
      <c r="D654">
        <v>0</v>
      </c>
      <c r="E654">
        <v>6.68</v>
      </c>
      <c r="F654">
        <v>5.66</v>
      </c>
      <c r="G654" t="s">
        <v>40</v>
      </c>
      <c r="H654" t="s">
        <v>73</v>
      </c>
      <c r="I654" t="s">
        <v>50</v>
      </c>
      <c r="J654" t="s">
        <v>90</v>
      </c>
      <c r="K654" t="s">
        <v>75</v>
      </c>
      <c r="L654" t="s">
        <v>1052</v>
      </c>
      <c r="M654">
        <v>0.37</v>
      </c>
      <c r="N654" t="s">
        <v>34</v>
      </c>
      <c r="O654" t="s">
        <v>61</v>
      </c>
      <c r="P654" t="s">
        <v>92</v>
      </c>
      <c r="Q654" t="s">
        <v>102</v>
      </c>
      <c r="R654">
        <v>90004</v>
      </c>
      <c r="S654" s="1">
        <v>42062</v>
      </c>
      <c r="T654" s="1">
        <v>42063</v>
      </c>
      <c r="U654">
        <v>-76.94</v>
      </c>
      <c r="V654">
        <v>90</v>
      </c>
      <c r="W654">
        <v>617.4</v>
      </c>
      <c r="X654">
        <v>47813</v>
      </c>
      <c r="Y654">
        <f>cleaneddata[[#This Row],[Unit Price]]-cleaneddata[[#This Row],[Discount]]</f>
        <v>6.68</v>
      </c>
      <c r="Z654" t="str">
        <f>_xlfn.IFS(cleaneddata[[#This Row],[Region]]="Central","Chris",cleaneddata[[#This Row],[Region]]="East","Erin",cleaneddata[[#This Row],[Region]]="South","Sam",cleaneddata[[#This Row],[Region]]="West","William")</f>
        <v>William</v>
      </c>
    </row>
    <row r="655" spans="1:26" x14ac:dyDescent="0.3">
      <c r="A655">
        <v>1047</v>
      </c>
      <c r="B655" t="s">
        <v>1403</v>
      </c>
      <c r="C655" t="s">
        <v>39</v>
      </c>
      <c r="D655">
        <v>0</v>
      </c>
      <c r="E655">
        <v>6.68</v>
      </c>
      <c r="F655">
        <v>5.66</v>
      </c>
      <c r="G655" t="s">
        <v>40</v>
      </c>
      <c r="H655" t="s">
        <v>73</v>
      </c>
      <c r="I655" t="s">
        <v>50</v>
      </c>
      <c r="J655" t="s">
        <v>90</v>
      </c>
      <c r="K655" t="s">
        <v>75</v>
      </c>
      <c r="L655" t="s">
        <v>1052</v>
      </c>
      <c r="M655">
        <v>0.37</v>
      </c>
      <c r="N655" t="s">
        <v>34</v>
      </c>
      <c r="O655" t="s">
        <v>113</v>
      </c>
      <c r="P655" t="s">
        <v>405</v>
      </c>
      <c r="Q655" t="s">
        <v>790</v>
      </c>
      <c r="R655">
        <v>2109</v>
      </c>
      <c r="S655" s="1">
        <v>42062</v>
      </c>
      <c r="T655" s="1">
        <v>42063</v>
      </c>
      <c r="U655">
        <v>-40.008800000000001</v>
      </c>
      <c r="V655">
        <v>23</v>
      </c>
      <c r="W655">
        <v>157.78</v>
      </c>
      <c r="X655">
        <v>89389</v>
      </c>
      <c r="Y655">
        <f>cleaneddata[[#This Row],[Unit Price]]-cleaneddata[[#This Row],[Discount]]</f>
        <v>6.68</v>
      </c>
      <c r="Z655" t="str">
        <f>_xlfn.IFS(cleaneddata[[#This Row],[Region]]="Central","Chris",cleaneddata[[#This Row],[Region]]="East","Erin",cleaneddata[[#This Row],[Region]]="South","Sam",cleaneddata[[#This Row],[Region]]="West","William")</f>
        <v>Erin</v>
      </c>
    </row>
    <row r="656" spans="1:26" x14ac:dyDescent="0.3">
      <c r="A656">
        <v>751</v>
      </c>
      <c r="B656" t="s">
        <v>1404</v>
      </c>
      <c r="C656" t="s">
        <v>49</v>
      </c>
      <c r="D656">
        <v>0.06</v>
      </c>
      <c r="E656">
        <v>130.97999999999999</v>
      </c>
      <c r="F656">
        <v>54.74</v>
      </c>
      <c r="G656" t="s">
        <v>28</v>
      </c>
      <c r="H656" t="s">
        <v>96</v>
      </c>
      <c r="I656" t="s">
        <v>30</v>
      </c>
      <c r="J656" t="s">
        <v>119</v>
      </c>
      <c r="K656" t="s">
        <v>32</v>
      </c>
      <c r="L656" t="s">
        <v>1405</v>
      </c>
      <c r="M656">
        <v>0.69</v>
      </c>
      <c r="N656" t="s">
        <v>34</v>
      </c>
      <c r="O656" t="s">
        <v>35</v>
      </c>
      <c r="P656" t="s">
        <v>390</v>
      </c>
      <c r="Q656" t="s">
        <v>1406</v>
      </c>
      <c r="R656">
        <v>40324</v>
      </c>
      <c r="S656" s="1">
        <v>42062</v>
      </c>
      <c r="T656" s="1">
        <v>42069</v>
      </c>
      <c r="U656">
        <v>14.76</v>
      </c>
      <c r="V656">
        <v>3</v>
      </c>
      <c r="W656">
        <v>411.64</v>
      </c>
      <c r="X656">
        <v>91201</v>
      </c>
      <c r="Y656">
        <f>cleaneddata[[#This Row],[Unit Price]]-cleaneddata[[#This Row],[Discount]]</f>
        <v>130.91999999999999</v>
      </c>
      <c r="Z656" t="str">
        <f>_xlfn.IFS(cleaneddata[[#This Row],[Region]]="Central","Chris",cleaneddata[[#This Row],[Region]]="East","Erin",cleaneddata[[#This Row],[Region]]="South","Sam",cleaneddata[[#This Row],[Region]]="West","William")</f>
        <v>Sam</v>
      </c>
    </row>
    <row r="657" spans="1:26" x14ac:dyDescent="0.3">
      <c r="A657">
        <v>1754</v>
      </c>
      <c r="B657" t="s">
        <v>1407</v>
      </c>
      <c r="C657" t="s">
        <v>49</v>
      </c>
      <c r="D657">
        <v>0.04</v>
      </c>
      <c r="E657">
        <v>8.5</v>
      </c>
      <c r="F657">
        <v>1.99</v>
      </c>
      <c r="G657" t="s">
        <v>40</v>
      </c>
      <c r="H657" t="s">
        <v>41</v>
      </c>
      <c r="I657" t="s">
        <v>42</v>
      </c>
      <c r="J657" t="s">
        <v>43</v>
      </c>
      <c r="K657" t="s">
        <v>44</v>
      </c>
      <c r="L657" t="s">
        <v>1408</v>
      </c>
      <c r="M657">
        <v>0.49</v>
      </c>
      <c r="N657" t="s">
        <v>34</v>
      </c>
      <c r="O657" t="s">
        <v>61</v>
      </c>
      <c r="P657" t="s">
        <v>92</v>
      </c>
      <c r="Q657" t="s">
        <v>1409</v>
      </c>
      <c r="R657">
        <v>90503</v>
      </c>
      <c r="S657" s="1">
        <v>42062</v>
      </c>
      <c r="T657" s="1">
        <v>42063</v>
      </c>
      <c r="U657">
        <v>43.275199999999998</v>
      </c>
      <c r="V657">
        <v>14</v>
      </c>
      <c r="W657">
        <v>118.57</v>
      </c>
      <c r="X657">
        <v>90178</v>
      </c>
      <c r="Y657">
        <f>cleaneddata[[#This Row],[Unit Price]]-cleaneddata[[#This Row],[Discount]]</f>
        <v>8.4600000000000009</v>
      </c>
      <c r="Z657" t="str">
        <f>_xlfn.IFS(cleaneddata[[#This Row],[Region]]="Central","Chris",cleaneddata[[#This Row],[Region]]="East","Erin",cleaneddata[[#This Row],[Region]]="South","Sam",cleaneddata[[#This Row],[Region]]="West","William")</f>
        <v>William</v>
      </c>
    </row>
    <row r="658" spans="1:26" x14ac:dyDescent="0.3">
      <c r="A658">
        <v>1754</v>
      </c>
      <c r="B658" t="s">
        <v>1407</v>
      </c>
      <c r="C658" t="s">
        <v>49</v>
      </c>
      <c r="D658">
        <v>0.1</v>
      </c>
      <c r="E658">
        <v>15.99</v>
      </c>
      <c r="F658">
        <v>9.4</v>
      </c>
      <c r="G658" t="s">
        <v>40</v>
      </c>
      <c r="H658" t="s">
        <v>41</v>
      </c>
      <c r="I658" t="s">
        <v>42</v>
      </c>
      <c r="J658" t="s">
        <v>58</v>
      </c>
      <c r="K658" t="s">
        <v>75</v>
      </c>
      <c r="L658" t="s">
        <v>630</v>
      </c>
      <c r="M658">
        <v>0.49</v>
      </c>
      <c r="N658" t="s">
        <v>34</v>
      </c>
      <c r="O658" t="s">
        <v>61</v>
      </c>
      <c r="P658" t="s">
        <v>92</v>
      </c>
      <c r="Q658" t="s">
        <v>1409</v>
      </c>
      <c r="R658">
        <v>90503</v>
      </c>
      <c r="S658" s="1">
        <v>42062</v>
      </c>
      <c r="T658" s="1">
        <v>42062</v>
      </c>
      <c r="U658">
        <v>-36.214619999999996</v>
      </c>
      <c r="V658">
        <v>5</v>
      </c>
      <c r="W658">
        <v>79.47</v>
      </c>
      <c r="X658">
        <v>90178</v>
      </c>
      <c r="Y658">
        <f>cleaneddata[[#This Row],[Unit Price]]-cleaneddata[[#This Row],[Discount]]</f>
        <v>15.89</v>
      </c>
      <c r="Z658" t="str">
        <f>_xlfn.IFS(cleaneddata[[#This Row],[Region]]="Central","Chris",cleaneddata[[#This Row],[Region]]="East","Erin",cleaneddata[[#This Row],[Region]]="South","Sam",cleaneddata[[#This Row],[Region]]="West","William")</f>
        <v>William</v>
      </c>
    </row>
    <row r="659" spans="1:26" x14ac:dyDescent="0.3">
      <c r="A659">
        <v>1754</v>
      </c>
      <c r="B659" t="s">
        <v>1407</v>
      </c>
      <c r="C659" t="s">
        <v>49</v>
      </c>
      <c r="D659">
        <v>0.09</v>
      </c>
      <c r="E659">
        <v>95.99</v>
      </c>
      <c r="F659">
        <v>8.99</v>
      </c>
      <c r="G659" t="s">
        <v>40</v>
      </c>
      <c r="H659" t="s">
        <v>41</v>
      </c>
      <c r="I659" t="s">
        <v>42</v>
      </c>
      <c r="J659" t="s">
        <v>137</v>
      </c>
      <c r="K659" t="s">
        <v>75</v>
      </c>
      <c r="L659" t="s">
        <v>1410</v>
      </c>
      <c r="M659">
        <v>0.56999999999999995</v>
      </c>
      <c r="N659" t="s">
        <v>34</v>
      </c>
      <c r="O659" t="s">
        <v>61</v>
      </c>
      <c r="P659" t="s">
        <v>92</v>
      </c>
      <c r="Q659" t="s">
        <v>1409</v>
      </c>
      <c r="R659">
        <v>90503</v>
      </c>
      <c r="S659" s="1">
        <v>42062</v>
      </c>
      <c r="T659" s="1">
        <v>42066</v>
      </c>
      <c r="U659">
        <v>7.0329600000000001</v>
      </c>
      <c r="V659">
        <v>8</v>
      </c>
      <c r="W659">
        <v>627.28</v>
      </c>
      <c r="X659">
        <v>90178</v>
      </c>
      <c r="Y659">
        <f>cleaneddata[[#This Row],[Unit Price]]-cleaneddata[[#This Row],[Discount]]</f>
        <v>95.899999999999991</v>
      </c>
      <c r="Z659" t="str">
        <f>_xlfn.IFS(cleaneddata[[#This Row],[Region]]="Central","Chris",cleaneddata[[#This Row],[Region]]="East","Erin",cleaneddata[[#This Row],[Region]]="South","Sam",cleaneddata[[#This Row],[Region]]="West","William")</f>
        <v>William</v>
      </c>
    </row>
    <row r="660" spans="1:26" x14ac:dyDescent="0.3">
      <c r="A660">
        <v>2466</v>
      </c>
      <c r="B660" t="s">
        <v>1411</v>
      </c>
      <c r="C660" t="s">
        <v>118</v>
      </c>
      <c r="D660">
        <v>0.04</v>
      </c>
      <c r="E660">
        <v>2.08</v>
      </c>
      <c r="F660">
        <v>1.49</v>
      </c>
      <c r="G660" t="s">
        <v>40</v>
      </c>
      <c r="H660" t="s">
        <v>96</v>
      </c>
      <c r="I660" t="s">
        <v>50</v>
      </c>
      <c r="J660" t="s">
        <v>74</v>
      </c>
      <c r="K660" t="s">
        <v>75</v>
      </c>
      <c r="L660" t="s">
        <v>1412</v>
      </c>
      <c r="M660">
        <v>0.36</v>
      </c>
      <c r="N660" t="s">
        <v>34</v>
      </c>
      <c r="O660" t="s">
        <v>54</v>
      </c>
      <c r="P660" t="s">
        <v>291</v>
      </c>
      <c r="Q660" t="s">
        <v>1413</v>
      </c>
      <c r="R660">
        <v>49783</v>
      </c>
      <c r="S660" s="1">
        <v>42062</v>
      </c>
      <c r="T660" s="1">
        <v>42063</v>
      </c>
      <c r="U660">
        <v>-3.71956</v>
      </c>
      <c r="V660">
        <v>7</v>
      </c>
      <c r="W660">
        <v>14.77</v>
      </c>
      <c r="X660">
        <v>88136</v>
      </c>
      <c r="Y660">
        <f>cleaneddata[[#This Row],[Unit Price]]-cleaneddata[[#This Row],[Discount]]</f>
        <v>2.04</v>
      </c>
      <c r="Z660" t="str">
        <f>_xlfn.IFS(cleaneddata[[#This Row],[Region]]="Central","Chris",cleaneddata[[#This Row],[Region]]="East","Erin",cleaneddata[[#This Row],[Region]]="South","Sam",cleaneddata[[#This Row],[Region]]="West","William")</f>
        <v>Chris</v>
      </c>
    </row>
    <row r="661" spans="1:26" x14ac:dyDescent="0.3">
      <c r="A661">
        <v>2466</v>
      </c>
      <c r="B661" t="s">
        <v>1411</v>
      </c>
      <c r="C661" t="s">
        <v>118</v>
      </c>
      <c r="D661">
        <v>0.02</v>
      </c>
      <c r="E661">
        <v>53.98</v>
      </c>
      <c r="F661">
        <v>5.5</v>
      </c>
      <c r="G661" t="s">
        <v>89</v>
      </c>
      <c r="H661" t="s">
        <v>96</v>
      </c>
      <c r="I661" t="s">
        <v>42</v>
      </c>
      <c r="J661" t="s">
        <v>43</v>
      </c>
      <c r="K661" t="s">
        <v>75</v>
      </c>
      <c r="L661" t="s">
        <v>1414</v>
      </c>
      <c r="M661">
        <v>0.62</v>
      </c>
      <c r="N661" t="s">
        <v>34</v>
      </c>
      <c r="O661" t="s">
        <v>54</v>
      </c>
      <c r="P661" t="s">
        <v>291</v>
      </c>
      <c r="Q661" t="s">
        <v>1413</v>
      </c>
      <c r="R661">
        <v>49783</v>
      </c>
      <c r="S661" s="1">
        <v>42062</v>
      </c>
      <c r="T661" s="1">
        <v>42063</v>
      </c>
      <c r="U661">
        <v>101.97199999999999</v>
      </c>
      <c r="V661">
        <v>8</v>
      </c>
      <c r="W661">
        <v>438.33</v>
      </c>
      <c r="X661">
        <v>88136</v>
      </c>
      <c r="Y661">
        <f>cleaneddata[[#This Row],[Unit Price]]-cleaneddata[[#This Row],[Discount]]</f>
        <v>53.959999999999994</v>
      </c>
      <c r="Z661" t="str">
        <f>_xlfn.IFS(cleaneddata[[#This Row],[Region]]="Central","Chris",cleaneddata[[#This Row],[Region]]="East","Erin",cleaneddata[[#This Row],[Region]]="South","Sam",cleaneddata[[#This Row],[Region]]="West","William")</f>
        <v>Chris</v>
      </c>
    </row>
    <row r="662" spans="1:26" x14ac:dyDescent="0.3">
      <c r="A662">
        <v>2466</v>
      </c>
      <c r="B662" t="s">
        <v>1411</v>
      </c>
      <c r="C662" t="s">
        <v>118</v>
      </c>
      <c r="D662">
        <v>0.05</v>
      </c>
      <c r="E662">
        <v>4.9800000000000004</v>
      </c>
      <c r="F662">
        <v>5.0199999999999996</v>
      </c>
      <c r="G662" t="s">
        <v>40</v>
      </c>
      <c r="H662" t="s">
        <v>96</v>
      </c>
      <c r="I662" t="s">
        <v>50</v>
      </c>
      <c r="J662" t="s">
        <v>90</v>
      </c>
      <c r="K662" t="s">
        <v>75</v>
      </c>
      <c r="L662" t="s">
        <v>1415</v>
      </c>
      <c r="M662">
        <v>0.38</v>
      </c>
      <c r="N662" t="s">
        <v>34</v>
      </c>
      <c r="O662" t="s">
        <v>54</v>
      </c>
      <c r="P662" t="s">
        <v>291</v>
      </c>
      <c r="Q662" t="s">
        <v>1413</v>
      </c>
      <c r="R662">
        <v>49783</v>
      </c>
      <c r="S662" s="1">
        <v>42062</v>
      </c>
      <c r="T662" s="1">
        <v>42062</v>
      </c>
      <c r="U662">
        <v>-16.634799999999998</v>
      </c>
      <c r="V662">
        <v>7</v>
      </c>
      <c r="W662">
        <v>38.11</v>
      </c>
      <c r="X662">
        <v>88136</v>
      </c>
      <c r="Y662">
        <f>cleaneddata[[#This Row],[Unit Price]]-cleaneddata[[#This Row],[Discount]]</f>
        <v>4.9300000000000006</v>
      </c>
      <c r="Z662" t="str">
        <f>_xlfn.IFS(cleaneddata[[#This Row],[Region]]="Central","Chris",cleaneddata[[#This Row],[Region]]="East","Erin",cleaneddata[[#This Row],[Region]]="South","Sam",cleaneddata[[#This Row],[Region]]="West","William")</f>
        <v>Chris</v>
      </c>
    </row>
    <row r="663" spans="1:26" x14ac:dyDescent="0.3">
      <c r="A663">
        <v>972</v>
      </c>
      <c r="B663" t="s">
        <v>1416</v>
      </c>
      <c r="C663" t="s">
        <v>49</v>
      </c>
      <c r="D663">
        <v>0.03</v>
      </c>
      <c r="E663">
        <v>284.98</v>
      </c>
      <c r="F663">
        <v>69.55</v>
      </c>
      <c r="G663" t="s">
        <v>28</v>
      </c>
      <c r="H663" t="s">
        <v>96</v>
      </c>
      <c r="I663" t="s">
        <v>30</v>
      </c>
      <c r="J663" t="s">
        <v>111</v>
      </c>
      <c r="K663" t="s">
        <v>59</v>
      </c>
      <c r="L663" t="s">
        <v>1417</v>
      </c>
      <c r="M663">
        <v>0.6</v>
      </c>
      <c r="N663" t="s">
        <v>34</v>
      </c>
      <c r="O663" t="s">
        <v>61</v>
      </c>
      <c r="P663" t="s">
        <v>92</v>
      </c>
      <c r="Q663" t="s">
        <v>1418</v>
      </c>
      <c r="R663">
        <v>92503</v>
      </c>
      <c r="S663" s="1">
        <v>42063</v>
      </c>
      <c r="T663" s="1">
        <v>42068</v>
      </c>
      <c r="U663">
        <v>-116.584</v>
      </c>
      <c r="V663">
        <v>2</v>
      </c>
      <c r="W663">
        <v>619.38</v>
      </c>
      <c r="X663">
        <v>87259</v>
      </c>
      <c r="Y663">
        <f>cleaneddata[[#This Row],[Unit Price]]-cleaneddata[[#This Row],[Discount]]</f>
        <v>284.95000000000005</v>
      </c>
      <c r="Z663" t="str">
        <f>_xlfn.IFS(cleaneddata[[#This Row],[Region]]="Central","Chris",cleaneddata[[#This Row],[Region]]="East","Erin",cleaneddata[[#This Row],[Region]]="South","Sam",cleaneddata[[#This Row],[Region]]="West","William")</f>
        <v>William</v>
      </c>
    </row>
    <row r="664" spans="1:26" x14ac:dyDescent="0.3">
      <c r="A664">
        <v>972</v>
      </c>
      <c r="B664" t="s">
        <v>1416</v>
      </c>
      <c r="C664" t="s">
        <v>49</v>
      </c>
      <c r="D664">
        <v>0</v>
      </c>
      <c r="E664">
        <v>12.99</v>
      </c>
      <c r="F664">
        <v>14.37</v>
      </c>
      <c r="G664" t="s">
        <v>40</v>
      </c>
      <c r="H664" t="s">
        <v>96</v>
      </c>
      <c r="I664" t="s">
        <v>30</v>
      </c>
      <c r="J664" t="s">
        <v>128</v>
      </c>
      <c r="K664" t="s">
        <v>66</v>
      </c>
      <c r="L664" t="s">
        <v>408</v>
      </c>
      <c r="M664">
        <v>0.73</v>
      </c>
      <c r="N664" t="s">
        <v>34</v>
      </c>
      <c r="O664" t="s">
        <v>61</v>
      </c>
      <c r="P664" t="s">
        <v>92</v>
      </c>
      <c r="Q664" t="s">
        <v>1418</v>
      </c>
      <c r="R664">
        <v>92503</v>
      </c>
      <c r="S664" s="1">
        <v>42063</v>
      </c>
      <c r="T664" s="1">
        <v>42063</v>
      </c>
      <c r="U664">
        <v>12.896100000000001</v>
      </c>
      <c r="V664">
        <v>1</v>
      </c>
      <c r="W664">
        <v>18.690000000000001</v>
      </c>
      <c r="X664">
        <v>87259</v>
      </c>
      <c r="Y664">
        <f>cleaneddata[[#This Row],[Unit Price]]-cleaneddata[[#This Row],[Discount]]</f>
        <v>12.99</v>
      </c>
      <c r="Z664" t="str">
        <f>_xlfn.IFS(cleaneddata[[#This Row],[Region]]="Central","Chris",cleaneddata[[#This Row],[Region]]="East","Erin",cleaneddata[[#This Row],[Region]]="South","Sam",cleaneddata[[#This Row],[Region]]="West","William")</f>
        <v>William</v>
      </c>
    </row>
    <row r="665" spans="1:26" x14ac:dyDescent="0.3">
      <c r="A665">
        <v>2220</v>
      </c>
      <c r="B665" t="s">
        <v>1419</v>
      </c>
      <c r="C665" t="s">
        <v>49</v>
      </c>
      <c r="D665">
        <v>0.09</v>
      </c>
      <c r="E665">
        <v>14.2</v>
      </c>
      <c r="F665">
        <v>5.3</v>
      </c>
      <c r="G665" t="s">
        <v>40</v>
      </c>
      <c r="H665" t="s">
        <v>41</v>
      </c>
      <c r="I665" t="s">
        <v>30</v>
      </c>
      <c r="J665" t="s">
        <v>128</v>
      </c>
      <c r="K665" t="s">
        <v>52</v>
      </c>
      <c r="L665" t="s">
        <v>290</v>
      </c>
      <c r="M665">
        <v>0.46</v>
      </c>
      <c r="N665" t="s">
        <v>34</v>
      </c>
      <c r="O665" t="s">
        <v>35</v>
      </c>
      <c r="P665" t="s">
        <v>125</v>
      </c>
      <c r="Q665" t="s">
        <v>1420</v>
      </c>
      <c r="R665">
        <v>34787</v>
      </c>
      <c r="S665" s="1">
        <v>42063</v>
      </c>
      <c r="T665" s="1">
        <v>42064</v>
      </c>
      <c r="U665">
        <v>-324.73</v>
      </c>
      <c r="V665">
        <v>4</v>
      </c>
      <c r="W665">
        <v>55.08</v>
      </c>
      <c r="X665">
        <v>91036</v>
      </c>
      <c r="Y665">
        <f>cleaneddata[[#This Row],[Unit Price]]-cleaneddata[[#This Row],[Discount]]</f>
        <v>14.11</v>
      </c>
      <c r="Z665" t="str">
        <f>_xlfn.IFS(cleaneddata[[#This Row],[Region]]="Central","Chris",cleaneddata[[#This Row],[Region]]="East","Erin",cleaneddata[[#This Row],[Region]]="South","Sam",cleaneddata[[#This Row],[Region]]="West","William")</f>
        <v>Sam</v>
      </c>
    </row>
    <row r="666" spans="1:26" x14ac:dyDescent="0.3">
      <c r="A666">
        <v>3075</v>
      </c>
      <c r="B666" t="s">
        <v>1421</v>
      </c>
      <c r="C666" t="s">
        <v>49</v>
      </c>
      <c r="D666">
        <v>0.06</v>
      </c>
      <c r="E666">
        <v>19.23</v>
      </c>
      <c r="F666">
        <v>6.15</v>
      </c>
      <c r="G666" t="s">
        <v>40</v>
      </c>
      <c r="H666" t="s">
        <v>96</v>
      </c>
      <c r="I666" t="s">
        <v>30</v>
      </c>
      <c r="J666" t="s">
        <v>128</v>
      </c>
      <c r="K666" t="s">
        <v>44</v>
      </c>
      <c r="L666" t="s">
        <v>1279</v>
      </c>
      <c r="M666">
        <v>0.44</v>
      </c>
      <c r="N666" t="s">
        <v>34</v>
      </c>
      <c r="O666" t="s">
        <v>61</v>
      </c>
      <c r="P666" t="s">
        <v>92</v>
      </c>
      <c r="Q666" t="s">
        <v>102</v>
      </c>
      <c r="R666">
        <v>90061</v>
      </c>
      <c r="S666" s="1">
        <v>42063</v>
      </c>
      <c r="T666" s="1">
        <v>42063</v>
      </c>
      <c r="U666">
        <v>-25.38</v>
      </c>
      <c r="V666">
        <v>4</v>
      </c>
      <c r="W666">
        <v>84.6</v>
      </c>
      <c r="X666">
        <v>14756</v>
      </c>
      <c r="Y666">
        <f>cleaneddata[[#This Row],[Unit Price]]-cleaneddata[[#This Row],[Discount]]</f>
        <v>19.170000000000002</v>
      </c>
      <c r="Z666" t="str">
        <f>_xlfn.IFS(cleaneddata[[#This Row],[Region]]="Central","Chris",cleaneddata[[#This Row],[Region]]="East","Erin",cleaneddata[[#This Row],[Region]]="South","Sam",cleaneddata[[#This Row],[Region]]="West","William")</f>
        <v>William</v>
      </c>
    </row>
    <row r="667" spans="1:26" x14ac:dyDescent="0.3">
      <c r="A667">
        <v>3098</v>
      </c>
      <c r="B667" t="s">
        <v>1422</v>
      </c>
      <c r="C667" t="s">
        <v>49</v>
      </c>
      <c r="D667">
        <v>0.06</v>
      </c>
      <c r="E667">
        <v>2.89</v>
      </c>
      <c r="F667">
        <v>0.5</v>
      </c>
      <c r="G667" t="s">
        <v>40</v>
      </c>
      <c r="H667" t="s">
        <v>41</v>
      </c>
      <c r="I667" t="s">
        <v>50</v>
      </c>
      <c r="J667" t="s">
        <v>154</v>
      </c>
      <c r="K667" t="s">
        <v>75</v>
      </c>
      <c r="L667" t="s">
        <v>731</v>
      </c>
      <c r="M667">
        <v>0.38</v>
      </c>
      <c r="N667" t="s">
        <v>34</v>
      </c>
      <c r="O667" t="s">
        <v>113</v>
      </c>
      <c r="P667" t="s">
        <v>114</v>
      </c>
      <c r="Q667" t="s">
        <v>1423</v>
      </c>
      <c r="R667">
        <v>11967</v>
      </c>
      <c r="S667" s="1">
        <v>42063</v>
      </c>
      <c r="T667" s="1">
        <v>42063</v>
      </c>
      <c r="U667">
        <v>9.6117000000000008</v>
      </c>
      <c r="V667">
        <v>5</v>
      </c>
      <c r="W667">
        <v>13.93</v>
      </c>
      <c r="X667">
        <v>89316</v>
      </c>
      <c r="Y667">
        <f>cleaneddata[[#This Row],[Unit Price]]-cleaneddata[[#This Row],[Discount]]</f>
        <v>2.83</v>
      </c>
      <c r="Z667" t="str">
        <f>_xlfn.IFS(cleaneddata[[#This Row],[Region]]="Central","Chris",cleaneddata[[#This Row],[Region]]="East","Erin",cleaneddata[[#This Row],[Region]]="South","Sam",cleaneddata[[#This Row],[Region]]="West","William")</f>
        <v>Erin</v>
      </c>
    </row>
    <row r="668" spans="1:26" x14ac:dyDescent="0.3">
      <c r="A668">
        <v>3355</v>
      </c>
      <c r="B668" t="s">
        <v>1424</v>
      </c>
      <c r="C668" t="s">
        <v>49</v>
      </c>
      <c r="D668">
        <v>0.1</v>
      </c>
      <c r="E668">
        <v>120.98</v>
      </c>
      <c r="F668">
        <v>9.07</v>
      </c>
      <c r="G668" t="s">
        <v>40</v>
      </c>
      <c r="H668" t="s">
        <v>96</v>
      </c>
      <c r="I668" t="s">
        <v>50</v>
      </c>
      <c r="J668" t="s">
        <v>74</v>
      </c>
      <c r="K668" t="s">
        <v>75</v>
      </c>
      <c r="L668" t="s">
        <v>1425</v>
      </c>
      <c r="M668">
        <v>0.35</v>
      </c>
      <c r="N668" t="s">
        <v>34</v>
      </c>
      <c r="O668" t="s">
        <v>61</v>
      </c>
      <c r="P668" t="s">
        <v>92</v>
      </c>
      <c r="Q668" t="s">
        <v>1426</v>
      </c>
      <c r="R668">
        <v>93010</v>
      </c>
      <c r="S668" s="1">
        <v>42063</v>
      </c>
      <c r="T668" s="1">
        <v>42072</v>
      </c>
      <c r="U668">
        <v>379.3965</v>
      </c>
      <c r="V668">
        <v>5</v>
      </c>
      <c r="W668">
        <v>549.85</v>
      </c>
      <c r="X668">
        <v>88587</v>
      </c>
      <c r="Y668">
        <f>cleaneddata[[#This Row],[Unit Price]]-cleaneddata[[#This Row],[Discount]]</f>
        <v>120.88000000000001</v>
      </c>
      <c r="Z668" t="str">
        <f>_xlfn.IFS(cleaneddata[[#This Row],[Region]]="Central","Chris",cleaneddata[[#This Row],[Region]]="East","Erin",cleaneddata[[#This Row],[Region]]="South","Sam",cleaneddata[[#This Row],[Region]]="West","William")</f>
        <v>William</v>
      </c>
    </row>
    <row r="669" spans="1:26" x14ac:dyDescent="0.3">
      <c r="A669">
        <v>3355</v>
      </c>
      <c r="B669" t="s">
        <v>1424</v>
      </c>
      <c r="C669" t="s">
        <v>49</v>
      </c>
      <c r="D669">
        <v>0.08</v>
      </c>
      <c r="E669">
        <v>8.32</v>
      </c>
      <c r="F669">
        <v>2.38</v>
      </c>
      <c r="G669" t="s">
        <v>89</v>
      </c>
      <c r="H669" t="s">
        <v>96</v>
      </c>
      <c r="I669" t="s">
        <v>42</v>
      </c>
      <c r="J669" t="s">
        <v>43</v>
      </c>
      <c r="K669" t="s">
        <v>44</v>
      </c>
      <c r="L669" t="s">
        <v>1427</v>
      </c>
      <c r="M669">
        <v>0.74</v>
      </c>
      <c r="N669" t="s">
        <v>34</v>
      </c>
      <c r="O669" t="s">
        <v>61</v>
      </c>
      <c r="P669" t="s">
        <v>92</v>
      </c>
      <c r="Q669" t="s">
        <v>1426</v>
      </c>
      <c r="R669">
        <v>93010</v>
      </c>
      <c r="S669" s="1">
        <v>42063</v>
      </c>
      <c r="T669" s="1">
        <v>42067</v>
      </c>
      <c r="U669">
        <v>-41.83</v>
      </c>
      <c r="V669">
        <v>6</v>
      </c>
      <c r="W669">
        <v>48.99</v>
      </c>
      <c r="X669">
        <v>88587</v>
      </c>
      <c r="Y669">
        <f>cleaneddata[[#This Row],[Unit Price]]-cleaneddata[[#This Row],[Discount]]</f>
        <v>8.24</v>
      </c>
      <c r="Z669" t="str">
        <f>_xlfn.IFS(cleaneddata[[#This Row],[Region]]="Central","Chris",cleaneddata[[#This Row],[Region]]="East","Erin",cleaneddata[[#This Row],[Region]]="South","Sam",cleaneddata[[#This Row],[Region]]="West","William")</f>
        <v>William</v>
      </c>
    </row>
    <row r="670" spans="1:26" x14ac:dyDescent="0.3">
      <c r="A670">
        <v>3355</v>
      </c>
      <c r="B670" t="s">
        <v>1424</v>
      </c>
      <c r="C670" t="s">
        <v>49</v>
      </c>
      <c r="D670">
        <v>0.1</v>
      </c>
      <c r="E670">
        <v>125.99</v>
      </c>
      <c r="F670">
        <v>4.2</v>
      </c>
      <c r="G670" t="s">
        <v>40</v>
      </c>
      <c r="H670" t="s">
        <v>96</v>
      </c>
      <c r="I670" t="s">
        <v>42</v>
      </c>
      <c r="J670" t="s">
        <v>137</v>
      </c>
      <c r="K670" t="s">
        <v>75</v>
      </c>
      <c r="L670" t="s">
        <v>1428</v>
      </c>
      <c r="M670">
        <v>0.59</v>
      </c>
      <c r="N670" t="s">
        <v>34</v>
      </c>
      <c r="O670" t="s">
        <v>61</v>
      </c>
      <c r="P670" t="s">
        <v>92</v>
      </c>
      <c r="Q670" t="s">
        <v>1426</v>
      </c>
      <c r="R670">
        <v>93010</v>
      </c>
      <c r="S670" s="1">
        <v>42063</v>
      </c>
      <c r="T670" s="1">
        <v>42063</v>
      </c>
      <c r="U670">
        <v>372.40199999999999</v>
      </c>
      <c r="V670">
        <v>7</v>
      </c>
      <c r="W670">
        <v>681.42</v>
      </c>
      <c r="X670">
        <v>88587</v>
      </c>
      <c r="Y670">
        <f>cleaneddata[[#This Row],[Unit Price]]-cleaneddata[[#This Row],[Discount]]</f>
        <v>125.89</v>
      </c>
      <c r="Z670" t="str">
        <f>_xlfn.IFS(cleaneddata[[#This Row],[Region]]="Central","Chris",cleaneddata[[#This Row],[Region]]="East","Erin",cleaneddata[[#This Row],[Region]]="South","Sam",cleaneddata[[#This Row],[Region]]="West","William")</f>
        <v>William</v>
      </c>
    </row>
    <row r="671" spans="1:26" x14ac:dyDescent="0.3">
      <c r="A671">
        <v>2587</v>
      </c>
      <c r="B671" t="s">
        <v>1429</v>
      </c>
      <c r="C671" t="s">
        <v>118</v>
      </c>
      <c r="D671">
        <v>0.01</v>
      </c>
      <c r="E671">
        <v>6.48</v>
      </c>
      <c r="F671">
        <v>6.57</v>
      </c>
      <c r="G671" t="s">
        <v>89</v>
      </c>
      <c r="H671" t="s">
        <v>73</v>
      </c>
      <c r="I671" t="s">
        <v>50</v>
      </c>
      <c r="J671" t="s">
        <v>90</v>
      </c>
      <c r="K671" t="s">
        <v>75</v>
      </c>
      <c r="L671" t="s">
        <v>1430</v>
      </c>
      <c r="M671">
        <v>0.37</v>
      </c>
      <c r="N671" t="s">
        <v>34</v>
      </c>
      <c r="O671" t="s">
        <v>54</v>
      </c>
      <c r="P671" t="s">
        <v>359</v>
      </c>
      <c r="Q671" t="s">
        <v>1431</v>
      </c>
      <c r="R671">
        <v>54220</v>
      </c>
      <c r="S671" s="1">
        <v>42063</v>
      </c>
      <c r="T671" s="1">
        <v>42063</v>
      </c>
      <c r="U671">
        <v>-46.5244</v>
      </c>
      <c r="V671">
        <v>18</v>
      </c>
      <c r="W671">
        <v>127.83</v>
      </c>
      <c r="X671">
        <v>91166</v>
      </c>
      <c r="Y671">
        <f>cleaneddata[[#This Row],[Unit Price]]-cleaneddata[[#This Row],[Discount]]</f>
        <v>6.4700000000000006</v>
      </c>
      <c r="Z671" t="str">
        <f>_xlfn.IFS(cleaneddata[[#This Row],[Region]]="Central","Chris",cleaneddata[[#This Row],[Region]]="East","Erin",cleaneddata[[#This Row],[Region]]="South","Sam",cleaneddata[[#This Row],[Region]]="West","William")</f>
        <v>Chris</v>
      </c>
    </row>
    <row r="672" spans="1:26" x14ac:dyDescent="0.3">
      <c r="A672">
        <v>2861</v>
      </c>
      <c r="B672" t="s">
        <v>1432</v>
      </c>
      <c r="C672" t="s">
        <v>118</v>
      </c>
      <c r="D672">
        <v>0.05</v>
      </c>
      <c r="E672">
        <v>20.99</v>
      </c>
      <c r="F672">
        <v>4.8099999999999996</v>
      </c>
      <c r="G672" t="s">
        <v>40</v>
      </c>
      <c r="H672" t="s">
        <v>96</v>
      </c>
      <c r="I672" t="s">
        <v>42</v>
      </c>
      <c r="J672" t="s">
        <v>137</v>
      </c>
      <c r="K672" t="s">
        <v>146</v>
      </c>
      <c r="L672" t="s">
        <v>1433</v>
      </c>
      <c r="M672">
        <v>0.57999999999999996</v>
      </c>
      <c r="N672" t="s">
        <v>34</v>
      </c>
      <c r="O672" t="s">
        <v>54</v>
      </c>
      <c r="P672" t="s">
        <v>539</v>
      </c>
      <c r="Q672" t="s">
        <v>1212</v>
      </c>
      <c r="R672">
        <v>67601</v>
      </c>
      <c r="S672" s="1">
        <v>42063</v>
      </c>
      <c r="T672" s="1">
        <v>42063</v>
      </c>
      <c r="U672">
        <v>4.9017600000000003</v>
      </c>
      <c r="V672">
        <v>11</v>
      </c>
      <c r="W672">
        <v>199.43</v>
      </c>
      <c r="X672">
        <v>88280</v>
      </c>
      <c r="Y672">
        <f>cleaneddata[[#This Row],[Unit Price]]-cleaneddata[[#This Row],[Discount]]</f>
        <v>20.939999999999998</v>
      </c>
      <c r="Z672" t="str">
        <f>_xlfn.IFS(cleaneddata[[#This Row],[Region]]="Central","Chris",cleaneddata[[#This Row],[Region]]="East","Erin",cleaneddata[[#This Row],[Region]]="South","Sam",cleaneddata[[#This Row],[Region]]="West","William")</f>
        <v>Chris</v>
      </c>
    </row>
    <row r="673" spans="1:26" x14ac:dyDescent="0.3">
      <c r="A673">
        <v>2923</v>
      </c>
      <c r="B673" t="s">
        <v>1434</v>
      </c>
      <c r="C673" t="s">
        <v>118</v>
      </c>
      <c r="D673">
        <v>0</v>
      </c>
      <c r="E673">
        <v>6.37</v>
      </c>
      <c r="F673">
        <v>5.19</v>
      </c>
      <c r="G673" t="s">
        <v>40</v>
      </c>
      <c r="H673" t="s">
        <v>41</v>
      </c>
      <c r="I673" t="s">
        <v>50</v>
      </c>
      <c r="J673" t="s">
        <v>74</v>
      </c>
      <c r="K673" t="s">
        <v>75</v>
      </c>
      <c r="L673" t="s">
        <v>909</v>
      </c>
      <c r="M673">
        <v>0.38</v>
      </c>
      <c r="N673" t="s">
        <v>34</v>
      </c>
      <c r="O673" t="s">
        <v>113</v>
      </c>
      <c r="P673" t="s">
        <v>420</v>
      </c>
      <c r="Q673" t="s">
        <v>1435</v>
      </c>
      <c r="R673">
        <v>21740</v>
      </c>
      <c r="S673" s="1">
        <v>42063</v>
      </c>
      <c r="T673" s="1">
        <v>42065</v>
      </c>
      <c r="U673">
        <v>-27.1492</v>
      </c>
      <c r="V673">
        <v>15</v>
      </c>
      <c r="W673">
        <v>99.75</v>
      </c>
      <c r="X673">
        <v>86592</v>
      </c>
      <c r="Y673">
        <f>cleaneddata[[#This Row],[Unit Price]]-cleaneddata[[#This Row],[Discount]]</f>
        <v>6.37</v>
      </c>
      <c r="Z673" t="str">
        <f>_xlfn.IFS(cleaneddata[[#This Row],[Region]]="Central","Chris",cleaneddata[[#This Row],[Region]]="East","Erin",cleaneddata[[#This Row],[Region]]="South","Sam",cleaneddata[[#This Row],[Region]]="West","William")</f>
        <v>Erin</v>
      </c>
    </row>
    <row r="674" spans="1:26" x14ac:dyDescent="0.3">
      <c r="A674">
        <v>3151</v>
      </c>
      <c r="B674" t="s">
        <v>955</v>
      </c>
      <c r="C674" t="s">
        <v>118</v>
      </c>
      <c r="D674">
        <v>0.04</v>
      </c>
      <c r="E674">
        <v>17.239999999999998</v>
      </c>
      <c r="F674">
        <v>3.26</v>
      </c>
      <c r="G674" t="s">
        <v>40</v>
      </c>
      <c r="H674" t="s">
        <v>73</v>
      </c>
      <c r="I674" t="s">
        <v>50</v>
      </c>
      <c r="J674" t="s">
        <v>570</v>
      </c>
      <c r="K674" t="s">
        <v>44</v>
      </c>
      <c r="L674" t="s">
        <v>1436</v>
      </c>
      <c r="M674">
        <v>0.56000000000000005</v>
      </c>
      <c r="N674" t="s">
        <v>34</v>
      </c>
      <c r="O674" t="s">
        <v>61</v>
      </c>
      <c r="P674" t="s">
        <v>92</v>
      </c>
      <c r="Q674" t="s">
        <v>956</v>
      </c>
      <c r="R674">
        <v>92277</v>
      </c>
      <c r="S674" s="1">
        <v>42063</v>
      </c>
      <c r="T674" s="1">
        <v>42063</v>
      </c>
      <c r="U674">
        <v>47.73</v>
      </c>
      <c r="V674">
        <v>7</v>
      </c>
      <c r="W674">
        <v>119.6</v>
      </c>
      <c r="X674">
        <v>88546</v>
      </c>
      <c r="Y674">
        <f>cleaneddata[[#This Row],[Unit Price]]-cleaneddata[[#This Row],[Discount]]</f>
        <v>17.2</v>
      </c>
      <c r="Z674" t="str">
        <f>_xlfn.IFS(cleaneddata[[#This Row],[Region]]="Central","Chris",cleaneddata[[#This Row],[Region]]="East","Erin",cleaneddata[[#This Row],[Region]]="South","Sam",cleaneddata[[#This Row],[Region]]="West","William")</f>
        <v>William</v>
      </c>
    </row>
    <row r="675" spans="1:26" x14ac:dyDescent="0.3">
      <c r="A675">
        <v>719</v>
      </c>
      <c r="B675" t="s">
        <v>1437</v>
      </c>
      <c r="C675" t="s">
        <v>72</v>
      </c>
      <c r="D675">
        <v>0</v>
      </c>
      <c r="E675">
        <v>8.5</v>
      </c>
      <c r="F675">
        <v>1.99</v>
      </c>
      <c r="G675" t="s">
        <v>40</v>
      </c>
      <c r="H675" t="s">
        <v>96</v>
      </c>
      <c r="I675" t="s">
        <v>42</v>
      </c>
      <c r="J675" t="s">
        <v>43</v>
      </c>
      <c r="K675" t="s">
        <v>44</v>
      </c>
      <c r="L675" t="s">
        <v>1408</v>
      </c>
      <c r="M675">
        <v>0.49</v>
      </c>
      <c r="N675" t="s">
        <v>34</v>
      </c>
      <c r="O675" t="s">
        <v>61</v>
      </c>
      <c r="P675" t="s">
        <v>298</v>
      </c>
      <c r="Q675" t="s">
        <v>1438</v>
      </c>
      <c r="R675">
        <v>89041</v>
      </c>
      <c r="S675" s="1">
        <v>42063</v>
      </c>
      <c r="T675" s="1">
        <v>42065</v>
      </c>
      <c r="U675">
        <v>71.735600000000005</v>
      </c>
      <c r="V675">
        <v>14</v>
      </c>
      <c r="W675">
        <v>122.25</v>
      </c>
      <c r="X675">
        <v>89344</v>
      </c>
      <c r="Y675">
        <f>cleaneddata[[#This Row],[Unit Price]]-cleaneddata[[#This Row],[Discount]]</f>
        <v>8.5</v>
      </c>
      <c r="Z675" t="str">
        <f>_xlfn.IFS(cleaneddata[[#This Row],[Region]]="Central","Chris",cleaneddata[[#This Row],[Region]]="East","Erin",cleaneddata[[#This Row],[Region]]="South","Sam",cleaneddata[[#This Row],[Region]]="West","William")</f>
        <v>William</v>
      </c>
    </row>
    <row r="676" spans="1:26" x14ac:dyDescent="0.3">
      <c r="A676">
        <v>719</v>
      </c>
      <c r="B676" t="s">
        <v>1437</v>
      </c>
      <c r="C676" t="s">
        <v>72</v>
      </c>
      <c r="D676">
        <v>0.03</v>
      </c>
      <c r="E676">
        <v>95.43</v>
      </c>
      <c r="F676">
        <v>19.989999999999998</v>
      </c>
      <c r="G676" t="s">
        <v>40</v>
      </c>
      <c r="H676" t="s">
        <v>96</v>
      </c>
      <c r="I676" t="s">
        <v>50</v>
      </c>
      <c r="J676" t="s">
        <v>80</v>
      </c>
      <c r="K676" t="s">
        <v>75</v>
      </c>
      <c r="L676" t="s">
        <v>1439</v>
      </c>
      <c r="M676">
        <v>0.79</v>
      </c>
      <c r="N676" t="s">
        <v>34</v>
      </c>
      <c r="O676" t="s">
        <v>61</v>
      </c>
      <c r="P676" t="s">
        <v>298</v>
      </c>
      <c r="Q676" t="s">
        <v>1438</v>
      </c>
      <c r="R676">
        <v>89041</v>
      </c>
      <c r="S676" s="1">
        <v>42063</v>
      </c>
      <c r="T676" s="1">
        <v>42065</v>
      </c>
      <c r="U676">
        <v>-79.320800000000006</v>
      </c>
      <c r="V676">
        <v>2</v>
      </c>
      <c r="W676">
        <v>206.09</v>
      </c>
      <c r="X676">
        <v>89344</v>
      </c>
      <c r="Y676">
        <f>cleaneddata[[#This Row],[Unit Price]]-cleaneddata[[#This Row],[Discount]]</f>
        <v>95.4</v>
      </c>
      <c r="Z676" t="str">
        <f>_xlfn.IFS(cleaneddata[[#This Row],[Region]]="Central","Chris",cleaneddata[[#This Row],[Region]]="East","Erin",cleaneddata[[#This Row],[Region]]="South","Sam",cleaneddata[[#This Row],[Region]]="West","William")</f>
        <v>William</v>
      </c>
    </row>
    <row r="677" spans="1:26" x14ac:dyDescent="0.3">
      <c r="A677">
        <v>1482</v>
      </c>
      <c r="B677" t="s">
        <v>1440</v>
      </c>
      <c r="C677" t="s">
        <v>72</v>
      </c>
      <c r="D677">
        <v>0.05</v>
      </c>
      <c r="E677">
        <v>9.65</v>
      </c>
      <c r="F677">
        <v>6.22</v>
      </c>
      <c r="G677" t="s">
        <v>40</v>
      </c>
      <c r="H677" t="s">
        <v>96</v>
      </c>
      <c r="I677" t="s">
        <v>30</v>
      </c>
      <c r="J677" t="s">
        <v>128</v>
      </c>
      <c r="K677" t="s">
        <v>75</v>
      </c>
      <c r="L677" t="s">
        <v>1283</v>
      </c>
      <c r="M677">
        <v>0.55000000000000004</v>
      </c>
      <c r="N677" t="s">
        <v>34</v>
      </c>
      <c r="O677" t="s">
        <v>54</v>
      </c>
      <c r="P677" t="s">
        <v>291</v>
      </c>
      <c r="Q677" t="s">
        <v>996</v>
      </c>
      <c r="R677">
        <v>48708</v>
      </c>
      <c r="S677" s="1">
        <v>42063</v>
      </c>
      <c r="T677" s="1">
        <v>42063</v>
      </c>
      <c r="U677">
        <v>-14.6432</v>
      </c>
      <c r="V677">
        <v>15</v>
      </c>
      <c r="W677">
        <v>151.34</v>
      </c>
      <c r="X677">
        <v>91363</v>
      </c>
      <c r="Y677">
        <f>cleaneddata[[#This Row],[Unit Price]]-cleaneddata[[#This Row],[Discount]]</f>
        <v>9.6</v>
      </c>
      <c r="Z677" t="str">
        <f>_xlfn.IFS(cleaneddata[[#This Row],[Region]]="Central","Chris",cleaneddata[[#This Row],[Region]]="East","Erin",cleaneddata[[#This Row],[Region]]="South","Sam",cleaneddata[[#This Row],[Region]]="West","William")</f>
        <v>Chris</v>
      </c>
    </row>
    <row r="678" spans="1:26" x14ac:dyDescent="0.3">
      <c r="A678">
        <v>2908</v>
      </c>
      <c r="B678" t="s">
        <v>327</v>
      </c>
      <c r="C678" t="s">
        <v>72</v>
      </c>
      <c r="D678">
        <v>0.05</v>
      </c>
      <c r="E678">
        <v>34.979999999999997</v>
      </c>
      <c r="F678">
        <v>7.53</v>
      </c>
      <c r="G678" t="s">
        <v>89</v>
      </c>
      <c r="H678" t="s">
        <v>73</v>
      </c>
      <c r="I678" t="s">
        <v>42</v>
      </c>
      <c r="J678" t="s">
        <v>43</v>
      </c>
      <c r="K678" t="s">
        <v>75</v>
      </c>
      <c r="L678" t="s">
        <v>1441</v>
      </c>
      <c r="M678">
        <v>0.76</v>
      </c>
      <c r="N678" t="s">
        <v>34</v>
      </c>
      <c r="O678" t="s">
        <v>113</v>
      </c>
      <c r="P678" t="s">
        <v>319</v>
      </c>
      <c r="Q678" t="s">
        <v>329</v>
      </c>
      <c r="R678">
        <v>44125</v>
      </c>
      <c r="S678" s="1">
        <v>42063</v>
      </c>
      <c r="T678" s="1">
        <v>42066</v>
      </c>
      <c r="U678">
        <v>-32.666400000000003</v>
      </c>
      <c r="V678">
        <v>16</v>
      </c>
      <c r="W678">
        <v>581.08000000000004</v>
      </c>
      <c r="X678">
        <v>88157</v>
      </c>
      <c r="Y678">
        <f>cleaneddata[[#This Row],[Unit Price]]-cleaneddata[[#This Row],[Discount]]</f>
        <v>34.93</v>
      </c>
      <c r="Z678" t="str">
        <f>_xlfn.IFS(cleaneddata[[#This Row],[Region]]="Central","Chris",cleaneddata[[#This Row],[Region]]="East","Erin",cleaneddata[[#This Row],[Region]]="South","Sam",cleaneddata[[#This Row],[Region]]="West","William")</f>
        <v>Erin</v>
      </c>
    </row>
    <row r="679" spans="1:26" x14ac:dyDescent="0.3">
      <c r="A679">
        <v>2908</v>
      </c>
      <c r="B679" t="s">
        <v>327</v>
      </c>
      <c r="C679" t="s">
        <v>72</v>
      </c>
      <c r="D679">
        <v>0</v>
      </c>
      <c r="E679">
        <v>3.14</v>
      </c>
      <c r="F679">
        <v>1.92</v>
      </c>
      <c r="G679" t="s">
        <v>40</v>
      </c>
      <c r="H679" t="s">
        <v>73</v>
      </c>
      <c r="I679" t="s">
        <v>50</v>
      </c>
      <c r="J679" t="s">
        <v>570</v>
      </c>
      <c r="K679" t="s">
        <v>52</v>
      </c>
      <c r="L679" t="s">
        <v>1442</v>
      </c>
      <c r="M679">
        <v>0.84</v>
      </c>
      <c r="N679" t="s">
        <v>34</v>
      </c>
      <c r="O679" t="s">
        <v>113</v>
      </c>
      <c r="P679" t="s">
        <v>319</v>
      </c>
      <c r="Q679" t="s">
        <v>329</v>
      </c>
      <c r="R679">
        <v>44125</v>
      </c>
      <c r="S679" s="1">
        <v>42063</v>
      </c>
      <c r="T679" s="1">
        <v>42065</v>
      </c>
      <c r="U679">
        <v>-13.135199999999999</v>
      </c>
      <c r="V679">
        <v>8</v>
      </c>
      <c r="W679">
        <v>27.53</v>
      </c>
      <c r="X679">
        <v>88157</v>
      </c>
      <c r="Y679">
        <f>cleaneddata[[#This Row],[Unit Price]]-cleaneddata[[#This Row],[Discount]]</f>
        <v>3.14</v>
      </c>
      <c r="Z679" t="str">
        <f>_xlfn.IFS(cleaneddata[[#This Row],[Region]]="Central","Chris",cleaneddata[[#This Row],[Region]]="East","Erin",cleaneddata[[#This Row],[Region]]="South","Sam",cleaneddata[[#This Row],[Region]]="West","William")</f>
        <v>Erin</v>
      </c>
    </row>
    <row r="680" spans="1:26" x14ac:dyDescent="0.3">
      <c r="A680">
        <v>2931</v>
      </c>
      <c r="B680" t="s">
        <v>1443</v>
      </c>
      <c r="C680" t="s">
        <v>72</v>
      </c>
      <c r="D680">
        <v>0.1</v>
      </c>
      <c r="E680">
        <v>11.55</v>
      </c>
      <c r="F680">
        <v>2.36</v>
      </c>
      <c r="G680" t="s">
        <v>40</v>
      </c>
      <c r="H680" t="s">
        <v>29</v>
      </c>
      <c r="I680" t="s">
        <v>50</v>
      </c>
      <c r="J680" t="s">
        <v>51</v>
      </c>
      <c r="K680" t="s">
        <v>52</v>
      </c>
      <c r="L680" t="s">
        <v>382</v>
      </c>
      <c r="M680">
        <v>0.55000000000000004</v>
      </c>
      <c r="N680" t="s">
        <v>34</v>
      </c>
      <c r="O680" t="s">
        <v>61</v>
      </c>
      <c r="P680" t="s">
        <v>92</v>
      </c>
      <c r="Q680" t="s">
        <v>1444</v>
      </c>
      <c r="R680">
        <v>95630</v>
      </c>
      <c r="S680" s="1">
        <v>42063</v>
      </c>
      <c r="T680" s="1">
        <v>42063</v>
      </c>
      <c r="U680">
        <v>69.767200000000003</v>
      </c>
      <c r="V680">
        <v>12</v>
      </c>
      <c r="W680">
        <v>135.77000000000001</v>
      </c>
      <c r="X680">
        <v>87619</v>
      </c>
      <c r="Y680">
        <f>cleaneddata[[#This Row],[Unit Price]]-cleaneddata[[#This Row],[Discount]]</f>
        <v>11.450000000000001</v>
      </c>
      <c r="Z680" t="str">
        <f>_xlfn.IFS(cleaneddata[[#This Row],[Region]]="Central","Chris",cleaneddata[[#This Row],[Region]]="East","Erin",cleaneddata[[#This Row],[Region]]="South","Sam",cleaneddata[[#This Row],[Region]]="West","William")</f>
        <v>William</v>
      </c>
    </row>
    <row r="681" spans="1:26" x14ac:dyDescent="0.3">
      <c r="A681">
        <v>946</v>
      </c>
      <c r="B681" t="s">
        <v>1445</v>
      </c>
      <c r="C681" t="s">
        <v>27</v>
      </c>
      <c r="D681">
        <v>0.09</v>
      </c>
      <c r="E681">
        <v>90.98</v>
      </c>
      <c r="F681">
        <v>56.2</v>
      </c>
      <c r="G681" t="s">
        <v>89</v>
      </c>
      <c r="H681" t="s">
        <v>73</v>
      </c>
      <c r="I681" t="s">
        <v>30</v>
      </c>
      <c r="J681" t="s">
        <v>128</v>
      </c>
      <c r="K681" t="s">
        <v>146</v>
      </c>
      <c r="L681" t="s">
        <v>809</v>
      </c>
      <c r="M681">
        <v>0.74</v>
      </c>
      <c r="N681" t="s">
        <v>34</v>
      </c>
      <c r="O681" t="s">
        <v>113</v>
      </c>
      <c r="P681" t="s">
        <v>333</v>
      </c>
      <c r="Q681" t="s">
        <v>1206</v>
      </c>
      <c r="R681">
        <v>4210</v>
      </c>
      <c r="S681" s="1">
        <v>42064</v>
      </c>
      <c r="T681" s="1">
        <v>42065</v>
      </c>
      <c r="U681">
        <v>-1570.32</v>
      </c>
      <c r="V681">
        <v>20</v>
      </c>
      <c r="W681">
        <v>1782.44</v>
      </c>
      <c r="X681">
        <v>86566</v>
      </c>
      <c r="Y681">
        <f>cleaneddata[[#This Row],[Unit Price]]-cleaneddata[[#This Row],[Discount]]</f>
        <v>90.89</v>
      </c>
      <c r="Z681" t="str">
        <f>_xlfn.IFS(cleaneddata[[#This Row],[Region]]="Central","Chris",cleaneddata[[#This Row],[Region]]="East","Erin",cleaneddata[[#This Row],[Region]]="South","Sam",cleaneddata[[#This Row],[Region]]="West","William")</f>
        <v>Erin</v>
      </c>
    </row>
    <row r="682" spans="1:26" x14ac:dyDescent="0.3">
      <c r="A682">
        <v>1014</v>
      </c>
      <c r="B682" t="s">
        <v>1446</v>
      </c>
      <c r="C682" t="s">
        <v>27</v>
      </c>
      <c r="D682">
        <v>0.09</v>
      </c>
      <c r="E682">
        <v>28.48</v>
      </c>
      <c r="F682">
        <v>1.99</v>
      </c>
      <c r="G682" t="s">
        <v>40</v>
      </c>
      <c r="H682" t="s">
        <v>73</v>
      </c>
      <c r="I682" t="s">
        <v>42</v>
      </c>
      <c r="J682" t="s">
        <v>43</v>
      </c>
      <c r="K682" t="s">
        <v>44</v>
      </c>
      <c r="L682" t="s">
        <v>214</v>
      </c>
      <c r="M682">
        <v>0.4</v>
      </c>
      <c r="N682" t="s">
        <v>34</v>
      </c>
      <c r="O682" t="s">
        <v>35</v>
      </c>
      <c r="P682" t="s">
        <v>46</v>
      </c>
      <c r="Q682" t="s">
        <v>1447</v>
      </c>
      <c r="R682">
        <v>72022</v>
      </c>
      <c r="S682" s="1">
        <v>42064</v>
      </c>
      <c r="T682" s="1">
        <v>42065</v>
      </c>
      <c r="U682">
        <v>-17.149999999999999</v>
      </c>
      <c r="V682">
        <v>6</v>
      </c>
      <c r="W682">
        <v>160.16999999999999</v>
      </c>
      <c r="X682">
        <v>88387</v>
      </c>
      <c r="Y682">
        <f>cleaneddata[[#This Row],[Unit Price]]-cleaneddata[[#This Row],[Discount]]</f>
        <v>28.39</v>
      </c>
      <c r="Z682" t="str">
        <f>_xlfn.IFS(cleaneddata[[#This Row],[Region]]="Central","Chris",cleaneddata[[#This Row],[Region]]="East","Erin",cleaneddata[[#This Row],[Region]]="South","Sam",cleaneddata[[#This Row],[Region]]="West","William")</f>
        <v>Sam</v>
      </c>
    </row>
    <row r="683" spans="1:26" x14ac:dyDescent="0.3">
      <c r="A683">
        <v>1014</v>
      </c>
      <c r="B683" t="s">
        <v>1446</v>
      </c>
      <c r="C683" t="s">
        <v>27</v>
      </c>
      <c r="D683">
        <v>0</v>
      </c>
      <c r="E683">
        <v>2.08</v>
      </c>
      <c r="F683">
        <v>5.33</v>
      </c>
      <c r="G683" t="s">
        <v>40</v>
      </c>
      <c r="H683" t="s">
        <v>73</v>
      </c>
      <c r="I683" t="s">
        <v>30</v>
      </c>
      <c r="J683" t="s">
        <v>128</v>
      </c>
      <c r="K683" t="s">
        <v>75</v>
      </c>
      <c r="L683" t="s">
        <v>461</v>
      </c>
      <c r="M683">
        <v>0.43</v>
      </c>
      <c r="N683" t="s">
        <v>34</v>
      </c>
      <c r="O683" t="s">
        <v>35</v>
      </c>
      <c r="P683" t="s">
        <v>46</v>
      </c>
      <c r="Q683" t="s">
        <v>1447</v>
      </c>
      <c r="R683">
        <v>72022</v>
      </c>
      <c r="S683" s="1">
        <v>42064</v>
      </c>
      <c r="T683" s="1">
        <v>42066</v>
      </c>
      <c r="U683">
        <v>-29.54</v>
      </c>
      <c r="V683">
        <v>3</v>
      </c>
      <c r="W683">
        <v>7.47</v>
      </c>
      <c r="X683">
        <v>88387</v>
      </c>
      <c r="Y683">
        <f>cleaneddata[[#This Row],[Unit Price]]-cleaneddata[[#This Row],[Discount]]</f>
        <v>2.08</v>
      </c>
      <c r="Z683" t="str">
        <f>_xlfn.IFS(cleaneddata[[#This Row],[Region]]="Central","Chris",cleaneddata[[#This Row],[Region]]="East","Erin",cleaneddata[[#This Row],[Region]]="South","Sam",cleaneddata[[#This Row],[Region]]="West","William")</f>
        <v>Sam</v>
      </c>
    </row>
    <row r="684" spans="1:26" x14ac:dyDescent="0.3">
      <c r="A684">
        <v>1014</v>
      </c>
      <c r="B684" t="s">
        <v>1446</v>
      </c>
      <c r="C684" t="s">
        <v>27</v>
      </c>
      <c r="D684">
        <v>0.06</v>
      </c>
      <c r="E684">
        <v>45.99</v>
      </c>
      <c r="F684">
        <v>4.99</v>
      </c>
      <c r="G684" t="s">
        <v>89</v>
      </c>
      <c r="H684" t="s">
        <v>73</v>
      </c>
      <c r="I684" t="s">
        <v>42</v>
      </c>
      <c r="J684" t="s">
        <v>137</v>
      </c>
      <c r="K684" t="s">
        <v>75</v>
      </c>
      <c r="L684" t="s">
        <v>1448</v>
      </c>
      <c r="M684">
        <v>0.56000000000000005</v>
      </c>
      <c r="N684" t="s">
        <v>34</v>
      </c>
      <c r="O684" t="s">
        <v>35</v>
      </c>
      <c r="P684" t="s">
        <v>46</v>
      </c>
      <c r="Q684" t="s">
        <v>1447</v>
      </c>
      <c r="R684">
        <v>72022</v>
      </c>
      <c r="S684" s="1">
        <v>42064</v>
      </c>
      <c r="T684" s="1">
        <v>42065</v>
      </c>
      <c r="U684">
        <v>-329.78399999999999</v>
      </c>
      <c r="V684">
        <v>10</v>
      </c>
      <c r="W684">
        <v>370.81</v>
      </c>
      <c r="X684">
        <v>88387</v>
      </c>
      <c r="Y684">
        <f>cleaneddata[[#This Row],[Unit Price]]-cleaneddata[[#This Row],[Discount]]</f>
        <v>45.93</v>
      </c>
      <c r="Z684" t="str">
        <f>_xlfn.IFS(cleaneddata[[#This Row],[Region]]="Central","Chris",cleaneddata[[#This Row],[Region]]="East","Erin",cleaneddata[[#This Row],[Region]]="South","Sam",cleaneddata[[#This Row],[Region]]="West","William")</f>
        <v>Sam</v>
      </c>
    </row>
    <row r="685" spans="1:26" x14ac:dyDescent="0.3">
      <c r="A685">
        <v>1279</v>
      </c>
      <c r="B685" t="s">
        <v>1449</v>
      </c>
      <c r="C685" t="s">
        <v>27</v>
      </c>
      <c r="D685">
        <v>7.0000000000000007E-2</v>
      </c>
      <c r="E685">
        <v>40.98</v>
      </c>
      <c r="F685">
        <v>7.47</v>
      </c>
      <c r="G685" t="s">
        <v>40</v>
      </c>
      <c r="H685" t="s">
        <v>96</v>
      </c>
      <c r="I685" t="s">
        <v>50</v>
      </c>
      <c r="J685" t="s">
        <v>74</v>
      </c>
      <c r="K685" t="s">
        <v>75</v>
      </c>
      <c r="L685" t="s">
        <v>1381</v>
      </c>
      <c r="M685">
        <v>0.37</v>
      </c>
      <c r="N685" t="s">
        <v>34</v>
      </c>
      <c r="O685" t="s">
        <v>54</v>
      </c>
      <c r="P685" t="s">
        <v>55</v>
      </c>
      <c r="Q685" t="s">
        <v>1450</v>
      </c>
      <c r="R685">
        <v>46324</v>
      </c>
      <c r="S685" s="1">
        <v>42064</v>
      </c>
      <c r="T685" s="1">
        <v>42065</v>
      </c>
      <c r="U685">
        <v>54.901499999999999</v>
      </c>
      <c r="V685">
        <v>2</v>
      </c>
      <c r="W685">
        <v>81.900000000000006</v>
      </c>
      <c r="X685">
        <v>90114</v>
      </c>
      <c r="Y685">
        <f>cleaneddata[[#This Row],[Unit Price]]-cleaneddata[[#This Row],[Discount]]</f>
        <v>40.909999999999997</v>
      </c>
      <c r="Z685" t="str">
        <f>_xlfn.IFS(cleaneddata[[#This Row],[Region]]="Central","Chris",cleaneddata[[#This Row],[Region]]="East","Erin",cleaneddata[[#This Row],[Region]]="South","Sam",cleaneddata[[#This Row],[Region]]="West","William")</f>
        <v>Chris</v>
      </c>
    </row>
    <row r="686" spans="1:26" x14ac:dyDescent="0.3">
      <c r="A686">
        <v>1280</v>
      </c>
      <c r="B686" t="s">
        <v>1451</v>
      </c>
      <c r="C686" t="s">
        <v>27</v>
      </c>
      <c r="D686">
        <v>7.0000000000000007E-2</v>
      </c>
      <c r="E686">
        <v>40.98</v>
      </c>
      <c r="F686">
        <v>7.47</v>
      </c>
      <c r="G686" t="s">
        <v>40</v>
      </c>
      <c r="H686" t="s">
        <v>96</v>
      </c>
      <c r="I686" t="s">
        <v>50</v>
      </c>
      <c r="J686" t="s">
        <v>74</v>
      </c>
      <c r="K686" t="s">
        <v>75</v>
      </c>
      <c r="L686" t="s">
        <v>1381</v>
      </c>
      <c r="M686">
        <v>0.37</v>
      </c>
      <c r="N686" t="s">
        <v>34</v>
      </c>
      <c r="O686" t="s">
        <v>61</v>
      </c>
      <c r="P686" t="s">
        <v>68</v>
      </c>
      <c r="Q686" t="s">
        <v>144</v>
      </c>
      <c r="R686">
        <v>98119</v>
      </c>
      <c r="S686" s="1">
        <v>42064</v>
      </c>
      <c r="T686" s="1">
        <v>42065</v>
      </c>
      <c r="U686">
        <v>54.901499999999999</v>
      </c>
      <c r="V686">
        <v>8</v>
      </c>
      <c r="W686">
        <v>327.61</v>
      </c>
      <c r="X686">
        <v>19042</v>
      </c>
      <c r="Y686">
        <f>cleaneddata[[#This Row],[Unit Price]]-cleaneddata[[#This Row],[Discount]]</f>
        <v>40.909999999999997</v>
      </c>
      <c r="Z686" t="str">
        <f>_xlfn.IFS(cleaneddata[[#This Row],[Region]]="Central","Chris",cleaneddata[[#This Row],[Region]]="East","Erin",cleaneddata[[#This Row],[Region]]="South","Sam",cleaneddata[[#This Row],[Region]]="West","William")</f>
        <v>William</v>
      </c>
    </row>
    <row r="687" spans="1:26" x14ac:dyDescent="0.3">
      <c r="A687">
        <v>2718</v>
      </c>
      <c r="B687" t="s">
        <v>1452</v>
      </c>
      <c r="C687" t="s">
        <v>27</v>
      </c>
      <c r="D687">
        <v>0.1</v>
      </c>
      <c r="E687">
        <v>6.74</v>
      </c>
      <c r="F687">
        <v>1.72</v>
      </c>
      <c r="G687" t="s">
        <v>40</v>
      </c>
      <c r="H687" t="s">
        <v>41</v>
      </c>
      <c r="I687" t="s">
        <v>50</v>
      </c>
      <c r="J687" t="s">
        <v>90</v>
      </c>
      <c r="K687" t="s">
        <v>52</v>
      </c>
      <c r="L687" t="s">
        <v>1453</v>
      </c>
      <c r="M687">
        <v>0.35</v>
      </c>
      <c r="N687" t="s">
        <v>34</v>
      </c>
      <c r="O687" t="s">
        <v>54</v>
      </c>
      <c r="P687" t="s">
        <v>105</v>
      </c>
      <c r="Q687" t="s">
        <v>446</v>
      </c>
      <c r="R687">
        <v>60438</v>
      </c>
      <c r="S687" s="1">
        <v>42064</v>
      </c>
      <c r="T687" s="1">
        <v>42066</v>
      </c>
      <c r="U687">
        <v>65.41</v>
      </c>
      <c r="V687">
        <v>15</v>
      </c>
      <c r="W687">
        <v>98.17</v>
      </c>
      <c r="X687">
        <v>89394</v>
      </c>
      <c r="Y687">
        <f>cleaneddata[[#This Row],[Unit Price]]-cleaneddata[[#This Row],[Discount]]</f>
        <v>6.6400000000000006</v>
      </c>
      <c r="Z687" t="str">
        <f>_xlfn.IFS(cleaneddata[[#This Row],[Region]]="Central","Chris",cleaneddata[[#This Row],[Region]]="East","Erin",cleaneddata[[#This Row],[Region]]="South","Sam",cleaneddata[[#This Row],[Region]]="West","William")</f>
        <v>Chris</v>
      </c>
    </row>
    <row r="688" spans="1:26" x14ac:dyDescent="0.3">
      <c r="A688">
        <v>1561</v>
      </c>
      <c r="B688" t="s">
        <v>1454</v>
      </c>
      <c r="C688" t="s">
        <v>39</v>
      </c>
      <c r="D688">
        <v>0.02</v>
      </c>
      <c r="E688">
        <v>11.34</v>
      </c>
      <c r="F688">
        <v>11.25</v>
      </c>
      <c r="G688" t="s">
        <v>40</v>
      </c>
      <c r="H688" t="s">
        <v>96</v>
      </c>
      <c r="I688" t="s">
        <v>50</v>
      </c>
      <c r="J688" t="s">
        <v>90</v>
      </c>
      <c r="K688" t="s">
        <v>75</v>
      </c>
      <c r="L688" t="s">
        <v>1455</v>
      </c>
      <c r="M688">
        <v>0.36</v>
      </c>
      <c r="N688" t="s">
        <v>34</v>
      </c>
      <c r="O688" t="s">
        <v>54</v>
      </c>
      <c r="P688" t="s">
        <v>189</v>
      </c>
      <c r="Q688" t="s">
        <v>1456</v>
      </c>
      <c r="R688">
        <v>76063</v>
      </c>
      <c r="S688" s="1">
        <v>42064</v>
      </c>
      <c r="T688" s="1">
        <v>42065</v>
      </c>
      <c r="U688">
        <v>-155.21</v>
      </c>
      <c r="V688">
        <v>9</v>
      </c>
      <c r="W688">
        <v>105.75</v>
      </c>
      <c r="X688">
        <v>88093</v>
      </c>
      <c r="Y688">
        <f>cleaneddata[[#This Row],[Unit Price]]-cleaneddata[[#This Row],[Discount]]</f>
        <v>11.32</v>
      </c>
      <c r="Z688" t="str">
        <f>_xlfn.IFS(cleaneddata[[#This Row],[Region]]="Central","Chris",cleaneddata[[#This Row],[Region]]="East","Erin",cleaneddata[[#This Row],[Region]]="South","Sam",cleaneddata[[#This Row],[Region]]="West","William")</f>
        <v>Chris</v>
      </c>
    </row>
    <row r="689" spans="1:26" x14ac:dyDescent="0.3">
      <c r="A689">
        <v>1764</v>
      </c>
      <c r="B689" t="s">
        <v>713</v>
      </c>
      <c r="C689" t="s">
        <v>39</v>
      </c>
      <c r="D689">
        <v>0.06</v>
      </c>
      <c r="E689">
        <v>19.98</v>
      </c>
      <c r="F689">
        <v>10.49</v>
      </c>
      <c r="G689" t="s">
        <v>40</v>
      </c>
      <c r="H689" t="s">
        <v>41</v>
      </c>
      <c r="I689" t="s">
        <v>30</v>
      </c>
      <c r="J689" t="s">
        <v>128</v>
      </c>
      <c r="K689" t="s">
        <v>75</v>
      </c>
      <c r="L689" t="s">
        <v>1457</v>
      </c>
      <c r="M689">
        <v>0.49</v>
      </c>
      <c r="N689" t="s">
        <v>34</v>
      </c>
      <c r="O689" t="s">
        <v>35</v>
      </c>
      <c r="P689" t="s">
        <v>125</v>
      </c>
      <c r="Q689" t="s">
        <v>715</v>
      </c>
      <c r="R689">
        <v>34698</v>
      </c>
      <c r="S689" s="1">
        <v>42064</v>
      </c>
      <c r="T689" s="1">
        <v>42066</v>
      </c>
      <c r="U689">
        <v>514.17719999999997</v>
      </c>
      <c r="V689">
        <v>5</v>
      </c>
      <c r="W689">
        <v>103.37</v>
      </c>
      <c r="X689">
        <v>89776</v>
      </c>
      <c r="Y689">
        <f>cleaneddata[[#This Row],[Unit Price]]-cleaneddata[[#This Row],[Discount]]</f>
        <v>19.920000000000002</v>
      </c>
      <c r="Z689" t="str">
        <f>_xlfn.IFS(cleaneddata[[#This Row],[Region]]="Central","Chris",cleaneddata[[#This Row],[Region]]="East","Erin",cleaneddata[[#This Row],[Region]]="South","Sam",cleaneddata[[#This Row],[Region]]="West","William")</f>
        <v>Sam</v>
      </c>
    </row>
    <row r="690" spans="1:26" x14ac:dyDescent="0.3">
      <c r="A690">
        <v>1764</v>
      </c>
      <c r="B690" t="s">
        <v>713</v>
      </c>
      <c r="C690" t="s">
        <v>39</v>
      </c>
      <c r="D690">
        <v>0.08</v>
      </c>
      <c r="E690">
        <v>1.76</v>
      </c>
      <c r="F690">
        <v>4.8600000000000003</v>
      </c>
      <c r="G690" t="s">
        <v>40</v>
      </c>
      <c r="H690" t="s">
        <v>41</v>
      </c>
      <c r="I690" t="s">
        <v>30</v>
      </c>
      <c r="J690" t="s">
        <v>128</v>
      </c>
      <c r="K690" t="s">
        <v>75</v>
      </c>
      <c r="L690" t="s">
        <v>608</v>
      </c>
      <c r="M690">
        <v>0.41</v>
      </c>
      <c r="N690" t="s">
        <v>34</v>
      </c>
      <c r="O690" t="s">
        <v>35</v>
      </c>
      <c r="P690" t="s">
        <v>125</v>
      </c>
      <c r="Q690" t="s">
        <v>715</v>
      </c>
      <c r="R690">
        <v>34698</v>
      </c>
      <c r="S690" s="1">
        <v>42064</v>
      </c>
      <c r="T690" s="1">
        <v>42065</v>
      </c>
      <c r="U690">
        <v>235.65600000000001</v>
      </c>
      <c r="V690">
        <v>23</v>
      </c>
      <c r="W690">
        <v>40.22</v>
      </c>
      <c r="X690">
        <v>89776</v>
      </c>
      <c r="Y690">
        <f>cleaneddata[[#This Row],[Unit Price]]-cleaneddata[[#This Row],[Discount]]</f>
        <v>1.68</v>
      </c>
      <c r="Z690" t="str">
        <f>_xlfn.IFS(cleaneddata[[#This Row],[Region]]="Central","Chris",cleaneddata[[#This Row],[Region]]="East","Erin",cleaneddata[[#This Row],[Region]]="South","Sam",cleaneddata[[#This Row],[Region]]="West","William")</f>
        <v>Sam</v>
      </c>
    </row>
    <row r="691" spans="1:26" x14ac:dyDescent="0.3">
      <c r="A691">
        <v>1917</v>
      </c>
      <c r="B691" t="s">
        <v>1458</v>
      </c>
      <c r="C691" t="s">
        <v>39</v>
      </c>
      <c r="D691">
        <v>0.08</v>
      </c>
      <c r="E691">
        <v>22.23</v>
      </c>
      <c r="F691">
        <v>3.63</v>
      </c>
      <c r="G691" t="s">
        <v>40</v>
      </c>
      <c r="H691" t="s">
        <v>73</v>
      </c>
      <c r="I691" t="s">
        <v>30</v>
      </c>
      <c r="J691" t="s">
        <v>128</v>
      </c>
      <c r="K691" t="s">
        <v>44</v>
      </c>
      <c r="L691" t="s">
        <v>1459</v>
      </c>
      <c r="M691">
        <v>0.52</v>
      </c>
      <c r="N691" t="s">
        <v>34</v>
      </c>
      <c r="O691" t="s">
        <v>35</v>
      </c>
      <c r="P691" t="s">
        <v>46</v>
      </c>
      <c r="Q691" t="s">
        <v>1460</v>
      </c>
      <c r="R691">
        <v>72113</v>
      </c>
      <c r="S691" s="1">
        <v>42064</v>
      </c>
      <c r="T691" s="1">
        <v>42066</v>
      </c>
      <c r="U691">
        <v>-29.61</v>
      </c>
      <c r="V691">
        <v>10</v>
      </c>
      <c r="W691">
        <v>210.33</v>
      </c>
      <c r="X691">
        <v>85897</v>
      </c>
      <c r="Y691">
        <f>cleaneddata[[#This Row],[Unit Price]]-cleaneddata[[#This Row],[Discount]]</f>
        <v>22.150000000000002</v>
      </c>
      <c r="Z691" t="str">
        <f>_xlfn.IFS(cleaneddata[[#This Row],[Region]]="Central","Chris",cleaneddata[[#This Row],[Region]]="East","Erin",cleaneddata[[#This Row],[Region]]="South","Sam",cleaneddata[[#This Row],[Region]]="West","William")</f>
        <v>Sam</v>
      </c>
    </row>
    <row r="692" spans="1:26" x14ac:dyDescent="0.3">
      <c r="A692">
        <v>2437</v>
      </c>
      <c r="B692" t="s">
        <v>1461</v>
      </c>
      <c r="C692" t="s">
        <v>49</v>
      </c>
      <c r="D692">
        <v>0.09</v>
      </c>
      <c r="E692">
        <v>90.97</v>
      </c>
      <c r="F692">
        <v>14</v>
      </c>
      <c r="G692" t="s">
        <v>28</v>
      </c>
      <c r="H692" t="s">
        <v>73</v>
      </c>
      <c r="I692" t="s">
        <v>42</v>
      </c>
      <c r="J692" t="s">
        <v>58</v>
      </c>
      <c r="K692" t="s">
        <v>59</v>
      </c>
      <c r="L692" t="s">
        <v>1112</v>
      </c>
      <c r="M692">
        <v>0.36</v>
      </c>
      <c r="N692" t="s">
        <v>34</v>
      </c>
      <c r="O692" t="s">
        <v>54</v>
      </c>
      <c r="P692" t="s">
        <v>359</v>
      </c>
      <c r="Q692" t="s">
        <v>1462</v>
      </c>
      <c r="R692">
        <v>53150</v>
      </c>
      <c r="S692" s="1">
        <v>42064</v>
      </c>
      <c r="T692" s="1">
        <v>42066</v>
      </c>
      <c r="U692">
        <v>35.29</v>
      </c>
      <c r="V692">
        <v>3</v>
      </c>
      <c r="W692">
        <v>260</v>
      </c>
      <c r="X692">
        <v>90301</v>
      </c>
      <c r="Y692">
        <f>cleaneddata[[#This Row],[Unit Price]]-cleaneddata[[#This Row],[Discount]]</f>
        <v>90.88</v>
      </c>
      <c r="Z692" t="str">
        <f>_xlfn.IFS(cleaneddata[[#This Row],[Region]]="Central","Chris",cleaneddata[[#This Row],[Region]]="East","Erin",cleaneddata[[#This Row],[Region]]="South","Sam",cleaneddata[[#This Row],[Region]]="West","William")</f>
        <v>Chris</v>
      </c>
    </row>
    <row r="693" spans="1:26" x14ac:dyDescent="0.3">
      <c r="A693">
        <v>2454</v>
      </c>
      <c r="B693" t="s">
        <v>1463</v>
      </c>
      <c r="C693" t="s">
        <v>118</v>
      </c>
      <c r="D693">
        <v>0.06</v>
      </c>
      <c r="E693">
        <v>3499.99</v>
      </c>
      <c r="F693">
        <v>24.49</v>
      </c>
      <c r="G693" t="s">
        <v>89</v>
      </c>
      <c r="H693" t="s">
        <v>96</v>
      </c>
      <c r="I693" t="s">
        <v>42</v>
      </c>
      <c r="J693" t="s">
        <v>65</v>
      </c>
      <c r="K693" t="s">
        <v>66</v>
      </c>
      <c r="L693" t="s">
        <v>520</v>
      </c>
      <c r="M693">
        <v>0.37</v>
      </c>
      <c r="N693" t="s">
        <v>34</v>
      </c>
      <c r="O693" t="s">
        <v>35</v>
      </c>
      <c r="P693" t="s">
        <v>166</v>
      </c>
      <c r="Q693" t="s">
        <v>1464</v>
      </c>
      <c r="R693">
        <v>35244</v>
      </c>
      <c r="S693" s="1">
        <v>42064</v>
      </c>
      <c r="T693" s="1">
        <v>42067</v>
      </c>
      <c r="U693">
        <v>-68.432000000000002</v>
      </c>
      <c r="V693">
        <v>1</v>
      </c>
      <c r="W693">
        <v>3550.28</v>
      </c>
      <c r="X693">
        <v>89219</v>
      </c>
      <c r="Y693">
        <f>cleaneddata[[#This Row],[Unit Price]]-cleaneddata[[#This Row],[Discount]]</f>
        <v>3499.93</v>
      </c>
      <c r="Z693" t="str">
        <f>_xlfn.IFS(cleaneddata[[#This Row],[Region]]="Central","Chris",cleaneddata[[#This Row],[Region]]="East","Erin",cleaneddata[[#This Row],[Region]]="South","Sam",cleaneddata[[#This Row],[Region]]="West","William")</f>
        <v>Sam</v>
      </c>
    </row>
    <row r="694" spans="1:26" x14ac:dyDescent="0.3">
      <c r="A694">
        <v>1882</v>
      </c>
      <c r="B694" t="s">
        <v>1465</v>
      </c>
      <c r="C694" t="s">
        <v>72</v>
      </c>
      <c r="D694">
        <v>0.09</v>
      </c>
      <c r="E694">
        <v>5.78</v>
      </c>
      <c r="F694">
        <v>5.67</v>
      </c>
      <c r="G694" t="s">
        <v>40</v>
      </c>
      <c r="H694" t="s">
        <v>73</v>
      </c>
      <c r="I694" t="s">
        <v>50</v>
      </c>
      <c r="J694" t="s">
        <v>90</v>
      </c>
      <c r="K694" t="s">
        <v>75</v>
      </c>
      <c r="L694" t="s">
        <v>617</v>
      </c>
      <c r="M694">
        <v>0.36</v>
      </c>
      <c r="N694" t="s">
        <v>34</v>
      </c>
      <c r="O694" t="s">
        <v>113</v>
      </c>
      <c r="P694" t="s">
        <v>399</v>
      </c>
      <c r="Q694" t="s">
        <v>1466</v>
      </c>
      <c r="R694">
        <v>7036</v>
      </c>
      <c r="S694" s="1">
        <v>42064</v>
      </c>
      <c r="T694" s="1">
        <v>42066</v>
      </c>
      <c r="U694">
        <v>-7.96</v>
      </c>
      <c r="V694">
        <v>1</v>
      </c>
      <c r="W694">
        <v>11.35</v>
      </c>
      <c r="X694">
        <v>87378</v>
      </c>
      <c r="Y694">
        <f>cleaneddata[[#This Row],[Unit Price]]-cleaneddata[[#This Row],[Discount]]</f>
        <v>5.69</v>
      </c>
      <c r="Z694" t="str">
        <f>_xlfn.IFS(cleaneddata[[#This Row],[Region]]="Central","Chris",cleaneddata[[#This Row],[Region]]="East","Erin",cleaneddata[[#This Row],[Region]]="South","Sam",cleaneddata[[#This Row],[Region]]="West","William")</f>
        <v>Erin</v>
      </c>
    </row>
    <row r="695" spans="1:26" x14ac:dyDescent="0.3">
      <c r="A695">
        <v>1885</v>
      </c>
      <c r="B695" t="s">
        <v>1467</v>
      </c>
      <c r="C695" t="s">
        <v>72</v>
      </c>
      <c r="D695">
        <v>0.05</v>
      </c>
      <c r="E695">
        <v>535.64</v>
      </c>
      <c r="F695">
        <v>14.7</v>
      </c>
      <c r="G695" t="s">
        <v>28</v>
      </c>
      <c r="H695" t="s">
        <v>73</v>
      </c>
      <c r="I695" t="s">
        <v>42</v>
      </c>
      <c r="J695" t="s">
        <v>58</v>
      </c>
      <c r="K695" t="s">
        <v>59</v>
      </c>
      <c r="L695" t="s">
        <v>1468</v>
      </c>
      <c r="M695">
        <v>0.59</v>
      </c>
      <c r="N695" t="s">
        <v>34</v>
      </c>
      <c r="O695" t="s">
        <v>113</v>
      </c>
      <c r="P695" t="s">
        <v>586</v>
      </c>
      <c r="Q695" t="s">
        <v>1469</v>
      </c>
      <c r="R695">
        <v>2806</v>
      </c>
      <c r="S695" s="1">
        <v>42064</v>
      </c>
      <c r="T695" s="1">
        <v>42066</v>
      </c>
      <c r="U695">
        <v>4407.4399999999996</v>
      </c>
      <c r="V695">
        <v>15</v>
      </c>
      <c r="W695">
        <v>7029.1</v>
      </c>
      <c r="X695">
        <v>87378</v>
      </c>
      <c r="Y695">
        <f>cleaneddata[[#This Row],[Unit Price]]-cleaneddata[[#This Row],[Discount]]</f>
        <v>535.59</v>
      </c>
      <c r="Z695" t="str">
        <f>_xlfn.IFS(cleaneddata[[#This Row],[Region]]="Central","Chris",cleaneddata[[#This Row],[Region]]="East","Erin",cleaneddata[[#This Row],[Region]]="South","Sam",cleaneddata[[#This Row],[Region]]="West","William")</f>
        <v>Erin</v>
      </c>
    </row>
    <row r="696" spans="1:26" x14ac:dyDescent="0.3">
      <c r="A696">
        <v>3187</v>
      </c>
      <c r="B696" t="s">
        <v>1470</v>
      </c>
      <c r="C696" t="s">
        <v>39</v>
      </c>
      <c r="D696">
        <v>0.08</v>
      </c>
      <c r="E696">
        <v>170.98</v>
      </c>
      <c r="F696">
        <v>35.89</v>
      </c>
      <c r="G696" t="s">
        <v>28</v>
      </c>
      <c r="H696" t="s">
        <v>29</v>
      </c>
      <c r="I696" t="s">
        <v>30</v>
      </c>
      <c r="J696" t="s">
        <v>119</v>
      </c>
      <c r="K696" t="s">
        <v>32</v>
      </c>
      <c r="L696" t="s">
        <v>1471</v>
      </c>
      <c r="M696">
        <v>0.66</v>
      </c>
      <c r="N696" t="s">
        <v>34</v>
      </c>
      <c r="O696" t="s">
        <v>35</v>
      </c>
      <c r="P696" t="s">
        <v>125</v>
      </c>
      <c r="Q696" t="s">
        <v>1472</v>
      </c>
      <c r="R696">
        <v>33569</v>
      </c>
      <c r="S696" s="1">
        <v>42065</v>
      </c>
      <c r="T696" s="1">
        <v>42067</v>
      </c>
      <c r="U696">
        <v>-119.812</v>
      </c>
      <c r="V696">
        <v>1</v>
      </c>
      <c r="W696">
        <v>199.48</v>
      </c>
      <c r="X696">
        <v>89025</v>
      </c>
      <c r="Y696">
        <f>cleaneddata[[#This Row],[Unit Price]]-cleaneddata[[#This Row],[Discount]]</f>
        <v>170.89999999999998</v>
      </c>
      <c r="Z696" t="str">
        <f>_xlfn.IFS(cleaneddata[[#This Row],[Region]]="Central","Chris",cleaneddata[[#This Row],[Region]]="East","Erin",cleaneddata[[#This Row],[Region]]="South","Sam",cleaneddata[[#This Row],[Region]]="West","William")</f>
        <v>Sam</v>
      </c>
    </row>
    <row r="697" spans="1:26" x14ac:dyDescent="0.3">
      <c r="A697">
        <v>64</v>
      </c>
      <c r="B697" t="s">
        <v>1473</v>
      </c>
      <c r="C697" t="s">
        <v>72</v>
      </c>
      <c r="D697">
        <v>0</v>
      </c>
      <c r="E697">
        <v>3.69</v>
      </c>
      <c r="F697">
        <v>0.5</v>
      </c>
      <c r="G697" t="s">
        <v>40</v>
      </c>
      <c r="H697" t="s">
        <v>29</v>
      </c>
      <c r="I697" t="s">
        <v>50</v>
      </c>
      <c r="J697" t="s">
        <v>154</v>
      </c>
      <c r="K697" t="s">
        <v>75</v>
      </c>
      <c r="L697" t="s">
        <v>1474</v>
      </c>
      <c r="M697">
        <v>0.38</v>
      </c>
      <c r="N697" t="s">
        <v>34</v>
      </c>
      <c r="O697" t="s">
        <v>35</v>
      </c>
      <c r="P697" t="s">
        <v>244</v>
      </c>
      <c r="Q697" t="s">
        <v>1475</v>
      </c>
      <c r="R697">
        <v>24153</v>
      </c>
      <c r="S697" s="1">
        <v>42065</v>
      </c>
      <c r="T697" s="1">
        <v>42067</v>
      </c>
      <c r="U697">
        <v>-37.5291</v>
      </c>
      <c r="V697">
        <v>1</v>
      </c>
      <c r="W697">
        <v>4</v>
      </c>
      <c r="X697">
        <v>87406</v>
      </c>
      <c r="Y697">
        <f>cleaneddata[[#This Row],[Unit Price]]-cleaneddata[[#This Row],[Discount]]</f>
        <v>3.69</v>
      </c>
      <c r="Z697" t="str">
        <f>_xlfn.IFS(cleaneddata[[#This Row],[Region]]="Central","Chris",cleaneddata[[#This Row],[Region]]="East","Erin",cleaneddata[[#This Row],[Region]]="South","Sam",cleaneddata[[#This Row],[Region]]="West","William")</f>
        <v>Sam</v>
      </c>
    </row>
    <row r="698" spans="1:26" x14ac:dyDescent="0.3">
      <c r="A698">
        <v>64</v>
      </c>
      <c r="B698" t="s">
        <v>1473</v>
      </c>
      <c r="C698" t="s">
        <v>72</v>
      </c>
      <c r="D698">
        <v>0.02</v>
      </c>
      <c r="E698">
        <v>175.99</v>
      </c>
      <c r="F698">
        <v>4.99</v>
      </c>
      <c r="G698" t="s">
        <v>89</v>
      </c>
      <c r="H698" t="s">
        <v>29</v>
      </c>
      <c r="I698" t="s">
        <v>42</v>
      </c>
      <c r="J698" t="s">
        <v>137</v>
      </c>
      <c r="K698" t="s">
        <v>75</v>
      </c>
      <c r="L698" t="s">
        <v>1251</v>
      </c>
      <c r="M698">
        <v>0.59</v>
      </c>
      <c r="N698" t="s">
        <v>34</v>
      </c>
      <c r="O698" t="s">
        <v>35</v>
      </c>
      <c r="P698" t="s">
        <v>244</v>
      </c>
      <c r="Q698" t="s">
        <v>1475</v>
      </c>
      <c r="R698">
        <v>24153</v>
      </c>
      <c r="S698" s="1">
        <v>42065</v>
      </c>
      <c r="T698" s="1">
        <v>42065</v>
      </c>
      <c r="U698">
        <v>101.49</v>
      </c>
      <c r="V698">
        <v>4</v>
      </c>
      <c r="W698">
        <v>589.79999999999995</v>
      </c>
      <c r="X698">
        <v>87406</v>
      </c>
      <c r="Y698">
        <f>cleaneddata[[#This Row],[Unit Price]]-cleaneddata[[#This Row],[Discount]]</f>
        <v>175.97</v>
      </c>
      <c r="Z698" t="str">
        <f>_xlfn.IFS(cleaneddata[[#This Row],[Region]]="Central","Chris",cleaneddata[[#This Row],[Region]]="East","Erin",cleaneddata[[#This Row],[Region]]="South","Sam",cleaneddata[[#This Row],[Region]]="West","William")</f>
        <v>Sam</v>
      </c>
    </row>
    <row r="699" spans="1:26" x14ac:dyDescent="0.3">
      <c r="A699">
        <v>2877</v>
      </c>
      <c r="B699" t="s">
        <v>1476</v>
      </c>
      <c r="C699" t="s">
        <v>72</v>
      </c>
      <c r="D699">
        <v>0</v>
      </c>
      <c r="E699">
        <v>8.33</v>
      </c>
      <c r="F699">
        <v>1.99</v>
      </c>
      <c r="G699" t="s">
        <v>89</v>
      </c>
      <c r="H699" t="s">
        <v>41</v>
      </c>
      <c r="I699" t="s">
        <v>42</v>
      </c>
      <c r="J699" t="s">
        <v>43</v>
      </c>
      <c r="K699" t="s">
        <v>44</v>
      </c>
      <c r="L699" t="s">
        <v>1176</v>
      </c>
      <c r="M699">
        <v>0.52</v>
      </c>
      <c r="N699" t="s">
        <v>34</v>
      </c>
      <c r="O699" t="s">
        <v>113</v>
      </c>
      <c r="P699" t="s">
        <v>319</v>
      </c>
      <c r="Q699" t="s">
        <v>1477</v>
      </c>
      <c r="R699">
        <v>44070</v>
      </c>
      <c r="S699" s="1">
        <v>42065</v>
      </c>
      <c r="T699" s="1">
        <v>42067</v>
      </c>
      <c r="U699">
        <v>74.181899999999999</v>
      </c>
      <c r="V699">
        <v>12</v>
      </c>
      <c r="W699">
        <v>107.51</v>
      </c>
      <c r="X699">
        <v>91492</v>
      </c>
      <c r="Y699">
        <f>cleaneddata[[#This Row],[Unit Price]]-cleaneddata[[#This Row],[Discount]]</f>
        <v>8.33</v>
      </c>
      <c r="Z699" t="str">
        <f>_xlfn.IFS(cleaneddata[[#This Row],[Region]]="Central","Chris",cleaneddata[[#This Row],[Region]]="East","Erin",cleaneddata[[#This Row],[Region]]="South","Sam",cleaneddata[[#This Row],[Region]]="West","William")</f>
        <v>Erin</v>
      </c>
    </row>
    <row r="700" spans="1:26" x14ac:dyDescent="0.3">
      <c r="A700">
        <v>2878</v>
      </c>
      <c r="B700" t="s">
        <v>1478</v>
      </c>
      <c r="C700" t="s">
        <v>72</v>
      </c>
      <c r="D700">
        <v>0</v>
      </c>
      <c r="E700">
        <v>8.33</v>
      </c>
      <c r="F700">
        <v>1.99</v>
      </c>
      <c r="G700" t="s">
        <v>89</v>
      </c>
      <c r="H700" t="s">
        <v>41</v>
      </c>
      <c r="I700" t="s">
        <v>42</v>
      </c>
      <c r="J700" t="s">
        <v>43</v>
      </c>
      <c r="K700" t="s">
        <v>44</v>
      </c>
      <c r="L700" t="s">
        <v>1176</v>
      </c>
      <c r="M700">
        <v>0.52</v>
      </c>
      <c r="N700" t="s">
        <v>34</v>
      </c>
      <c r="O700" t="s">
        <v>61</v>
      </c>
      <c r="P700" t="s">
        <v>68</v>
      </c>
      <c r="Q700" t="s">
        <v>144</v>
      </c>
      <c r="R700">
        <v>98107</v>
      </c>
      <c r="S700" s="1">
        <v>42065</v>
      </c>
      <c r="T700" s="1">
        <v>42067</v>
      </c>
      <c r="U700">
        <v>82.31</v>
      </c>
      <c r="V700">
        <v>47</v>
      </c>
      <c r="W700">
        <v>421.08</v>
      </c>
      <c r="X700">
        <v>54369</v>
      </c>
      <c r="Y700">
        <f>cleaneddata[[#This Row],[Unit Price]]-cleaneddata[[#This Row],[Discount]]</f>
        <v>8.33</v>
      </c>
      <c r="Z700" t="str">
        <f>_xlfn.IFS(cleaneddata[[#This Row],[Region]]="Central","Chris",cleaneddata[[#This Row],[Region]]="East","Erin",cleaneddata[[#This Row],[Region]]="South","Sam",cleaneddata[[#This Row],[Region]]="West","William")</f>
        <v>William</v>
      </c>
    </row>
    <row r="701" spans="1:26" x14ac:dyDescent="0.3">
      <c r="A701">
        <v>3067</v>
      </c>
      <c r="B701" t="s">
        <v>1479</v>
      </c>
      <c r="C701" t="s">
        <v>72</v>
      </c>
      <c r="D701">
        <v>0.06</v>
      </c>
      <c r="E701">
        <v>355.98</v>
      </c>
      <c r="F701">
        <v>58.92</v>
      </c>
      <c r="G701" t="s">
        <v>28</v>
      </c>
      <c r="H701" t="s">
        <v>41</v>
      </c>
      <c r="I701" t="s">
        <v>30</v>
      </c>
      <c r="J701" t="s">
        <v>111</v>
      </c>
      <c r="K701" t="s">
        <v>59</v>
      </c>
      <c r="L701" t="s">
        <v>696</v>
      </c>
      <c r="M701">
        <v>0.64</v>
      </c>
      <c r="N701" t="s">
        <v>34</v>
      </c>
      <c r="O701" t="s">
        <v>113</v>
      </c>
      <c r="P701" t="s">
        <v>319</v>
      </c>
      <c r="Q701" t="s">
        <v>1480</v>
      </c>
      <c r="R701">
        <v>44515</v>
      </c>
      <c r="S701" s="1">
        <v>42065</v>
      </c>
      <c r="T701" s="1">
        <v>42066</v>
      </c>
      <c r="U701">
        <v>1660.92</v>
      </c>
      <c r="V701">
        <v>14</v>
      </c>
      <c r="W701">
        <v>5086.08</v>
      </c>
      <c r="X701">
        <v>91376</v>
      </c>
      <c r="Y701">
        <f>cleaneddata[[#This Row],[Unit Price]]-cleaneddata[[#This Row],[Discount]]</f>
        <v>355.92</v>
      </c>
      <c r="Z701" t="str">
        <f>_xlfn.IFS(cleaneddata[[#This Row],[Region]]="Central","Chris",cleaneddata[[#This Row],[Region]]="East","Erin",cleaneddata[[#This Row],[Region]]="South","Sam",cleaneddata[[#This Row],[Region]]="West","William")</f>
        <v>Erin</v>
      </c>
    </row>
    <row r="702" spans="1:26" x14ac:dyDescent="0.3">
      <c r="A702">
        <v>1686</v>
      </c>
      <c r="B702" t="s">
        <v>1481</v>
      </c>
      <c r="C702" t="s">
        <v>49</v>
      </c>
      <c r="D702">
        <v>0.08</v>
      </c>
      <c r="E702">
        <v>2.08</v>
      </c>
      <c r="F702">
        <v>5.33</v>
      </c>
      <c r="G702" t="s">
        <v>40</v>
      </c>
      <c r="H702" t="s">
        <v>96</v>
      </c>
      <c r="I702" t="s">
        <v>30</v>
      </c>
      <c r="J702" t="s">
        <v>128</v>
      </c>
      <c r="K702" t="s">
        <v>75</v>
      </c>
      <c r="L702" t="s">
        <v>461</v>
      </c>
      <c r="M702">
        <v>0.43</v>
      </c>
      <c r="N702" t="s">
        <v>34</v>
      </c>
      <c r="O702" t="s">
        <v>54</v>
      </c>
      <c r="P702" t="s">
        <v>105</v>
      </c>
      <c r="Q702" t="s">
        <v>1482</v>
      </c>
      <c r="R702">
        <v>60123</v>
      </c>
      <c r="S702" s="1">
        <v>42066</v>
      </c>
      <c r="T702" s="1">
        <v>42073</v>
      </c>
      <c r="U702">
        <v>-129.01</v>
      </c>
      <c r="V702">
        <v>9</v>
      </c>
      <c r="W702">
        <v>19.670000000000002</v>
      </c>
      <c r="X702">
        <v>86973</v>
      </c>
      <c r="Y702">
        <f>cleaneddata[[#This Row],[Unit Price]]-cleaneddata[[#This Row],[Discount]]</f>
        <v>2</v>
      </c>
      <c r="Z702" t="str">
        <f>_xlfn.IFS(cleaneddata[[#This Row],[Region]]="Central","Chris",cleaneddata[[#This Row],[Region]]="East","Erin",cleaneddata[[#This Row],[Region]]="South","Sam",cleaneddata[[#This Row],[Region]]="West","William")</f>
        <v>Chris</v>
      </c>
    </row>
    <row r="703" spans="1:26" x14ac:dyDescent="0.3">
      <c r="A703">
        <v>428</v>
      </c>
      <c r="B703" t="s">
        <v>513</v>
      </c>
      <c r="C703" t="s">
        <v>72</v>
      </c>
      <c r="D703">
        <v>0.05</v>
      </c>
      <c r="E703">
        <v>10.98</v>
      </c>
      <c r="F703">
        <v>4.8</v>
      </c>
      <c r="G703" t="s">
        <v>40</v>
      </c>
      <c r="H703" t="s">
        <v>96</v>
      </c>
      <c r="I703" t="s">
        <v>50</v>
      </c>
      <c r="J703" t="s">
        <v>347</v>
      </c>
      <c r="K703" t="s">
        <v>75</v>
      </c>
      <c r="L703" t="s">
        <v>1483</v>
      </c>
      <c r="M703">
        <v>0.36</v>
      </c>
      <c r="N703" t="s">
        <v>34</v>
      </c>
      <c r="O703" t="s">
        <v>61</v>
      </c>
      <c r="P703" t="s">
        <v>298</v>
      </c>
      <c r="Q703" t="s">
        <v>515</v>
      </c>
      <c r="R703">
        <v>89701</v>
      </c>
      <c r="S703" s="1">
        <v>42066</v>
      </c>
      <c r="T703" s="1">
        <v>42068</v>
      </c>
      <c r="U703">
        <v>90.62</v>
      </c>
      <c r="V703">
        <v>22</v>
      </c>
      <c r="W703">
        <v>243.11</v>
      </c>
      <c r="X703">
        <v>88480</v>
      </c>
      <c r="Y703">
        <f>cleaneddata[[#This Row],[Unit Price]]-cleaneddata[[#This Row],[Discount]]</f>
        <v>10.93</v>
      </c>
      <c r="Z703" t="str">
        <f>_xlfn.IFS(cleaneddata[[#This Row],[Region]]="Central","Chris",cleaneddata[[#This Row],[Region]]="East","Erin",cleaneddata[[#This Row],[Region]]="South","Sam",cleaneddata[[#This Row],[Region]]="West","William")</f>
        <v>William</v>
      </c>
    </row>
    <row r="704" spans="1:26" x14ac:dyDescent="0.3">
      <c r="A704">
        <v>568</v>
      </c>
      <c r="B704" t="s">
        <v>1484</v>
      </c>
      <c r="C704" t="s">
        <v>27</v>
      </c>
      <c r="D704">
        <v>0.02</v>
      </c>
      <c r="E704">
        <v>280.98</v>
      </c>
      <c r="F704">
        <v>57</v>
      </c>
      <c r="G704" t="s">
        <v>28</v>
      </c>
      <c r="H704" t="s">
        <v>41</v>
      </c>
      <c r="I704" t="s">
        <v>30</v>
      </c>
      <c r="J704" t="s">
        <v>111</v>
      </c>
      <c r="K704" t="s">
        <v>59</v>
      </c>
      <c r="L704" t="s">
        <v>864</v>
      </c>
      <c r="M704">
        <v>0.78</v>
      </c>
      <c r="N704" t="s">
        <v>34</v>
      </c>
      <c r="O704" t="s">
        <v>35</v>
      </c>
      <c r="P704" t="s">
        <v>36</v>
      </c>
      <c r="Q704" t="s">
        <v>1485</v>
      </c>
      <c r="R704">
        <v>39701</v>
      </c>
      <c r="S704" s="1">
        <v>42067</v>
      </c>
      <c r="T704" s="1">
        <v>42068</v>
      </c>
      <c r="U704">
        <v>1141.7940000000001</v>
      </c>
      <c r="V704">
        <v>4</v>
      </c>
      <c r="W704">
        <v>1128.74</v>
      </c>
      <c r="X704">
        <v>88879</v>
      </c>
      <c r="Y704">
        <f>cleaneddata[[#This Row],[Unit Price]]-cleaneddata[[#This Row],[Discount]]</f>
        <v>280.96000000000004</v>
      </c>
      <c r="Z704" t="str">
        <f>_xlfn.IFS(cleaneddata[[#This Row],[Region]]="Central","Chris",cleaneddata[[#This Row],[Region]]="East","Erin",cleaneddata[[#This Row],[Region]]="South","Sam",cleaneddata[[#This Row],[Region]]="West","William")</f>
        <v>Sam</v>
      </c>
    </row>
    <row r="705" spans="1:26" x14ac:dyDescent="0.3">
      <c r="A705">
        <v>3133</v>
      </c>
      <c r="B705" t="s">
        <v>563</v>
      </c>
      <c r="C705" t="s">
        <v>27</v>
      </c>
      <c r="D705">
        <v>0.08</v>
      </c>
      <c r="E705">
        <v>5.4</v>
      </c>
      <c r="F705">
        <v>7.78</v>
      </c>
      <c r="G705" t="s">
        <v>40</v>
      </c>
      <c r="H705" t="s">
        <v>96</v>
      </c>
      <c r="I705" t="s">
        <v>50</v>
      </c>
      <c r="J705" t="s">
        <v>74</v>
      </c>
      <c r="K705" t="s">
        <v>75</v>
      </c>
      <c r="L705" t="s">
        <v>1486</v>
      </c>
      <c r="M705">
        <v>0.37</v>
      </c>
      <c r="N705" t="s">
        <v>34</v>
      </c>
      <c r="O705" t="s">
        <v>54</v>
      </c>
      <c r="P705" t="s">
        <v>105</v>
      </c>
      <c r="Q705" t="s">
        <v>564</v>
      </c>
      <c r="R705">
        <v>60540</v>
      </c>
      <c r="S705" s="1">
        <v>42067</v>
      </c>
      <c r="T705" s="1">
        <v>42067</v>
      </c>
      <c r="U705">
        <v>-44.067999999999998</v>
      </c>
      <c r="V705">
        <v>4</v>
      </c>
      <c r="W705">
        <v>25.35</v>
      </c>
      <c r="X705">
        <v>86792</v>
      </c>
      <c r="Y705">
        <f>cleaneddata[[#This Row],[Unit Price]]-cleaneddata[[#This Row],[Discount]]</f>
        <v>5.32</v>
      </c>
      <c r="Z705" t="str">
        <f>_xlfn.IFS(cleaneddata[[#This Row],[Region]]="Central","Chris",cleaneddata[[#This Row],[Region]]="East","Erin",cleaneddata[[#This Row],[Region]]="South","Sam",cleaneddata[[#This Row],[Region]]="West","William")</f>
        <v>Chris</v>
      </c>
    </row>
    <row r="706" spans="1:26" x14ac:dyDescent="0.3">
      <c r="A706">
        <v>3133</v>
      </c>
      <c r="B706" t="s">
        <v>563</v>
      </c>
      <c r="C706" t="s">
        <v>27</v>
      </c>
      <c r="D706">
        <v>0.09</v>
      </c>
      <c r="E706">
        <v>8.4600000000000009</v>
      </c>
      <c r="F706">
        <v>8.99</v>
      </c>
      <c r="G706" t="s">
        <v>89</v>
      </c>
      <c r="H706" t="s">
        <v>96</v>
      </c>
      <c r="I706" t="s">
        <v>42</v>
      </c>
      <c r="J706" t="s">
        <v>43</v>
      </c>
      <c r="K706" t="s">
        <v>44</v>
      </c>
      <c r="L706" t="s">
        <v>1487</v>
      </c>
      <c r="M706">
        <v>0.79</v>
      </c>
      <c r="N706" t="s">
        <v>34</v>
      </c>
      <c r="O706" t="s">
        <v>54</v>
      </c>
      <c r="P706" t="s">
        <v>105</v>
      </c>
      <c r="Q706" t="s">
        <v>564</v>
      </c>
      <c r="R706">
        <v>60540</v>
      </c>
      <c r="S706" s="1">
        <v>42067</v>
      </c>
      <c r="T706" s="1">
        <v>42070</v>
      </c>
      <c r="U706">
        <v>-100.51</v>
      </c>
      <c r="V706">
        <v>5</v>
      </c>
      <c r="W706">
        <v>45.03</v>
      </c>
      <c r="X706">
        <v>86792</v>
      </c>
      <c r="Y706">
        <f>cleaneddata[[#This Row],[Unit Price]]-cleaneddata[[#This Row],[Discount]]</f>
        <v>8.370000000000001</v>
      </c>
      <c r="Z706" t="str">
        <f>_xlfn.IFS(cleaneddata[[#This Row],[Region]]="Central","Chris",cleaneddata[[#This Row],[Region]]="East","Erin",cleaneddata[[#This Row],[Region]]="South","Sam",cleaneddata[[#This Row],[Region]]="West","William")</f>
        <v>Chris</v>
      </c>
    </row>
    <row r="707" spans="1:26" x14ac:dyDescent="0.3">
      <c r="A707">
        <v>3133</v>
      </c>
      <c r="B707" t="s">
        <v>563</v>
      </c>
      <c r="C707" t="s">
        <v>27</v>
      </c>
      <c r="D707">
        <v>0.21</v>
      </c>
      <c r="E707">
        <v>14.98</v>
      </c>
      <c r="F707">
        <v>8.99</v>
      </c>
      <c r="G707" t="s">
        <v>40</v>
      </c>
      <c r="H707" t="s">
        <v>96</v>
      </c>
      <c r="I707" t="s">
        <v>30</v>
      </c>
      <c r="J707" t="s">
        <v>128</v>
      </c>
      <c r="K707" t="s">
        <v>44</v>
      </c>
      <c r="L707" t="s">
        <v>1488</v>
      </c>
      <c r="M707">
        <v>0.39</v>
      </c>
      <c r="N707" t="s">
        <v>34</v>
      </c>
      <c r="O707" t="s">
        <v>54</v>
      </c>
      <c r="P707" t="s">
        <v>105</v>
      </c>
      <c r="Q707" t="s">
        <v>564</v>
      </c>
      <c r="R707">
        <v>60540</v>
      </c>
      <c r="S707" s="1">
        <v>42067</v>
      </c>
      <c r="T707" s="1">
        <v>42068</v>
      </c>
      <c r="U707">
        <v>-17.75</v>
      </c>
      <c r="V707">
        <v>10</v>
      </c>
      <c r="W707">
        <v>153.87</v>
      </c>
      <c r="X707">
        <v>86792</v>
      </c>
      <c r="Y707">
        <f>cleaneddata[[#This Row],[Unit Price]]-cleaneddata[[#This Row],[Discount]]</f>
        <v>14.77</v>
      </c>
      <c r="Z707" t="str">
        <f>_xlfn.IFS(cleaneddata[[#This Row],[Region]]="Central","Chris",cleaneddata[[#This Row],[Region]]="East","Erin",cleaneddata[[#This Row],[Region]]="South","Sam",cleaneddata[[#This Row],[Region]]="West","William")</f>
        <v>Chris</v>
      </c>
    </row>
    <row r="708" spans="1:26" x14ac:dyDescent="0.3">
      <c r="A708">
        <v>3133</v>
      </c>
      <c r="B708" t="s">
        <v>563</v>
      </c>
      <c r="C708" t="s">
        <v>27</v>
      </c>
      <c r="D708">
        <v>0.04</v>
      </c>
      <c r="E708">
        <v>155.99</v>
      </c>
      <c r="F708">
        <v>8.08</v>
      </c>
      <c r="G708" t="s">
        <v>40</v>
      </c>
      <c r="H708" t="s">
        <v>96</v>
      </c>
      <c r="I708" t="s">
        <v>42</v>
      </c>
      <c r="J708" t="s">
        <v>137</v>
      </c>
      <c r="K708" t="s">
        <v>75</v>
      </c>
      <c r="L708" t="s">
        <v>1489</v>
      </c>
      <c r="M708">
        <v>0.6</v>
      </c>
      <c r="N708" t="s">
        <v>34</v>
      </c>
      <c r="O708" t="s">
        <v>54</v>
      </c>
      <c r="P708" t="s">
        <v>105</v>
      </c>
      <c r="Q708" t="s">
        <v>564</v>
      </c>
      <c r="R708">
        <v>60540</v>
      </c>
      <c r="S708" s="1">
        <v>42067</v>
      </c>
      <c r="T708" s="1">
        <v>42068</v>
      </c>
      <c r="U708">
        <v>1374.9480000000001</v>
      </c>
      <c r="V708">
        <v>22</v>
      </c>
      <c r="W708">
        <v>2800.33</v>
      </c>
      <c r="X708">
        <v>86792</v>
      </c>
      <c r="Y708">
        <f>cleaneddata[[#This Row],[Unit Price]]-cleaneddata[[#This Row],[Discount]]</f>
        <v>155.95000000000002</v>
      </c>
      <c r="Z708" t="str">
        <f>_xlfn.IFS(cleaneddata[[#This Row],[Region]]="Central","Chris",cleaneddata[[#This Row],[Region]]="East","Erin",cleaneddata[[#This Row],[Region]]="South","Sam",cleaneddata[[#This Row],[Region]]="West","William")</f>
        <v>Chris</v>
      </c>
    </row>
    <row r="709" spans="1:26" x14ac:dyDescent="0.3">
      <c r="A709">
        <v>1005</v>
      </c>
      <c r="B709" t="s">
        <v>1399</v>
      </c>
      <c r="C709" t="s">
        <v>49</v>
      </c>
      <c r="D709">
        <v>0.06</v>
      </c>
      <c r="E709">
        <v>10.14</v>
      </c>
      <c r="F709">
        <v>2.27</v>
      </c>
      <c r="G709" t="s">
        <v>40</v>
      </c>
      <c r="H709" t="s">
        <v>29</v>
      </c>
      <c r="I709" t="s">
        <v>50</v>
      </c>
      <c r="J709" t="s">
        <v>90</v>
      </c>
      <c r="K709" t="s">
        <v>52</v>
      </c>
      <c r="L709" t="s">
        <v>173</v>
      </c>
      <c r="M709">
        <v>0.36</v>
      </c>
      <c r="N709" t="s">
        <v>34</v>
      </c>
      <c r="O709" t="s">
        <v>54</v>
      </c>
      <c r="P709" t="s">
        <v>105</v>
      </c>
      <c r="Q709" t="s">
        <v>1401</v>
      </c>
      <c r="R709">
        <v>60089</v>
      </c>
      <c r="S709" s="1">
        <v>42067</v>
      </c>
      <c r="T709" s="1">
        <v>42067</v>
      </c>
      <c r="U709">
        <v>-3.88</v>
      </c>
      <c r="V709">
        <v>1</v>
      </c>
      <c r="W709">
        <v>12.18</v>
      </c>
      <c r="X709">
        <v>90043</v>
      </c>
      <c r="Y709">
        <f>cleaneddata[[#This Row],[Unit Price]]-cleaneddata[[#This Row],[Discount]]</f>
        <v>10.08</v>
      </c>
      <c r="Z709" t="str">
        <f>_xlfn.IFS(cleaneddata[[#This Row],[Region]]="Central","Chris",cleaneddata[[#This Row],[Region]]="East","Erin",cleaneddata[[#This Row],[Region]]="South","Sam",cleaneddata[[#This Row],[Region]]="West","William")</f>
        <v>Chris</v>
      </c>
    </row>
    <row r="710" spans="1:26" x14ac:dyDescent="0.3">
      <c r="A710">
        <v>2358</v>
      </c>
      <c r="B710" t="s">
        <v>1168</v>
      </c>
      <c r="C710" t="s">
        <v>49</v>
      </c>
      <c r="D710">
        <v>0.1</v>
      </c>
      <c r="E710">
        <v>205.99</v>
      </c>
      <c r="F710">
        <v>8.99</v>
      </c>
      <c r="G710" t="s">
        <v>40</v>
      </c>
      <c r="H710" t="s">
        <v>96</v>
      </c>
      <c r="I710" t="s">
        <v>42</v>
      </c>
      <c r="J710" t="s">
        <v>137</v>
      </c>
      <c r="K710" t="s">
        <v>75</v>
      </c>
      <c r="L710" t="s">
        <v>665</v>
      </c>
      <c r="M710">
        <v>0.56000000000000005</v>
      </c>
      <c r="N710" t="s">
        <v>34</v>
      </c>
      <c r="O710" t="s">
        <v>35</v>
      </c>
      <c r="P710" t="s">
        <v>125</v>
      </c>
      <c r="Q710" t="s">
        <v>1098</v>
      </c>
      <c r="R710">
        <v>33311</v>
      </c>
      <c r="S710" s="1">
        <v>42067</v>
      </c>
      <c r="T710" s="1">
        <v>42071</v>
      </c>
      <c r="U710">
        <v>147</v>
      </c>
      <c r="V710">
        <v>2</v>
      </c>
      <c r="W710">
        <v>324.62</v>
      </c>
      <c r="X710">
        <v>88267</v>
      </c>
      <c r="Y710">
        <f>cleaneddata[[#This Row],[Unit Price]]-cleaneddata[[#This Row],[Discount]]</f>
        <v>205.89000000000001</v>
      </c>
      <c r="Z710" t="str">
        <f>_xlfn.IFS(cleaneddata[[#This Row],[Region]]="Central","Chris",cleaneddata[[#This Row],[Region]]="East","Erin",cleaneddata[[#This Row],[Region]]="South","Sam",cleaneddata[[#This Row],[Region]]="West","William")</f>
        <v>Sam</v>
      </c>
    </row>
    <row r="711" spans="1:26" x14ac:dyDescent="0.3">
      <c r="A711">
        <v>91</v>
      </c>
      <c r="B711" t="s">
        <v>1248</v>
      </c>
      <c r="C711" t="s">
        <v>118</v>
      </c>
      <c r="D711">
        <v>0.06</v>
      </c>
      <c r="E711">
        <v>175.99</v>
      </c>
      <c r="F711">
        <v>8.99</v>
      </c>
      <c r="G711" t="s">
        <v>40</v>
      </c>
      <c r="H711" t="s">
        <v>96</v>
      </c>
      <c r="I711" t="s">
        <v>42</v>
      </c>
      <c r="J711" t="s">
        <v>137</v>
      </c>
      <c r="K711" t="s">
        <v>75</v>
      </c>
      <c r="L711" t="s">
        <v>1181</v>
      </c>
      <c r="M711">
        <v>0.56999999999999995</v>
      </c>
      <c r="N711" t="s">
        <v>34</v>
      </c>
      <c r="O711" t="s">
        <v>61</v>
      </c>
      <c r="P711" t="s">
        <v>92</v>
      </c>
      <c r="Q711" t="s">
        <v>1249</v>
      </c>
      <c r="R711">
        <v>94591</v>
      </c>
      <c r="S711" s="1">
        <v>42067</v>
      </c>
      <c r="T711" s="1">
        <v>42069</v>
      </c>
      <c r="U711">
        <v>2031.5070000000001</v>
      </c>
      <c r="V711">
        <v>23</v>
      </c>
      <c r="W711">
        <v>3363.53</v>
      </c>
      <c r="X711">
        <v>87177</v>
      </c>
      <c r="Y711">
        <f>cleaneddata[[#This Row],[Unit Price]]-cleaneddata[[#This Row],[Discount]]</f>
        <v>175.93</v>
      </c>
      <c r="Z711" t="str">
        <f>_xlfn.IFS(cleaneddata[[#This Row],[Region]]="Central","Chris",cleaneddata[[#This Row],[Region]]="East","Erin",cleaneddata[[#This Row],[Region]]="South","Sam",cleaneddata[[#This Row],[Region]]="West","William")</f>
        <v>William</v>
      </c>
    </row>
    <row r="712" spans="1:26" x14ac:dyDescent="0.3">
      <c r="A712">
        <v>679</v>
      </c>
      <c r="B712" t="s">
        <v>1490</v>
      </c>
      <c r="C712" t="s">
        <v>118</v>
      </c>
      <c r="D712">
        <v>0.01</v>
      </c>
      <c r="E712">
        <v>3.95</v>
      </c>
      <c r="F712">
        <v>5.13</v>
      </c>
      <c r="G712" t="s">
        <v>40</v>
      </c>
      <c r="H712" t="s">
        <v>96</v>
      </c>
      <c r="I712" t="s">
        <v>50</v>
      </c>
      <c r="J712" t="s">
        <v>97</v>
      </c>
      <c r="K712" t="s">
        <v>75</v>
      </c>
      <c r="L712" t="s">
        <v>1491</v>
      </c>
      <c r="M712">
        <v>0.59</v>
      </c>
      <c r="N712" t="s">
        <v>34</v>
      </c>
      <c r="O712" t="s">
        <v>61</v>
      </c>
      <c r="P712" t="s">
        <v>68</v>
      </c>
      <c r="Q712" t="s">
        <v>1492</v>
      </c>
      <c r="R712">
        <v>98387</v>
      </c>
      <c r="S712" s="1">
        <v>42067</v>
      </c>
      <c r="T712" s="1">
        <v>42068</v>
      </c>
      <c r="U712">
        <v>-19.93</v>
      </c>
      <c r="V712">
        <v>2</v>
      </c>
      <c r="W712">
        <v>10.11</v>
      </c>
      <c r="X712">
        <v>88890</v>
      </c>
      <c r="Y712">
        <f>cleaneddata[[#This Row],[Unit Price]]-cleaneddata[[#This Row],[Discount]]</f>
        <v>3.9400000000000004</v>
      </c>
      <c r="Z712" t="str">
        <f>_xlfn.IFS(cleaneddata[[#This Row],[Region]]="Central","Chris",cleaneddata[[#This Row],[Region]]="East","Erin",cleaneddata[[#This Row],[Region]]="South","Sam",cleaneddata[[#This Row],[Region]]="West","William")</f>
        <v>William</v>
      </c>
    </row>
    <row r="713" spans="1:26" x14ac:dyDescent="0.3">
      <c r="A713">
        <v>679</v>
      </c>
      <c r="B713" t="s">
        <v>1490</v>
      </c>
      <c r="C713" t="s">
        <v>118</v>
      </c>
      <c r="D713">
        <v>0.02</v>
      </c>
      <c r="E713">
        <v>367.99</v>
      </c>
      <c r="F713">
        <v>19.989999999999998</v>
      </c>
      <c r="G713" t="s">
        <v>40</v>
      </c>
      <c r="H713" t="s">
        <v>96</v>
      </c>
      <c r="I713" t="s">
        <v>50</v>
      </c>
      <c r="J713" t="s">
        <v>74</v>
      </c>
      <c r="K713" t="s">
        <v>75</v>
      </c>
      <c r="L713" t="s">
        <v>1493</v>
      </c>
      <c r="M713">
        <v>0.4</v>
      </c>
      <c r="N713" t="s">
        <v>34</v>
      </c>
      <c r="O713" t="s">
        <v>61</v>
      </c>
      <c r="P713" t="s">
        <v>68</v>
      </c>
      <c r="Q713" t="s">
        <v>1492</v>
      </c>
      <c r="R713">
        <v>98387</v>
      </c>
      <c r="S713" s="1">
        <v>42067</v>
      </c>
      <c r="T713" s="1">
        <v>42068</v>
      </c>
      <c r="U713">
        <v>4568.6072999999997</v>
      </c>
      <c r="V713">
        <v>17</v>
      </c>
      <c r="W713">
        <v>6621.17</v>
      </c>
      <c r="X713">
        <v>88890</v>
      </c>
      <c r="Y713">
        <f>cleaneddata[[#This Row],[Unit Price]]-cleaneddata[[#This Row],[Discount]]</f>
        <v>367.97</v>
      </c>
      <c r="Z713" t="str">
        <f>_xlfn.IFS(cleaneddata[[#This Row],[Region]]="Central","Chris",cleaneddata[[#This Row],[Region]]="East","Erin",cleaneddata[[#This Row],[Region]]="South","Sam",cleaneddata[[#This Row],[Region]]="West","William")</f>
        <v>William</v>
      </c>
    </row>
    <row r="714" spans="1:26" x14ac:dyDescent="0.3">
      <c r="A714">
        <v>680</v>
      </c>
      <c r="B714" t="s">
        <v>1494</v>
      </c>
      <c r="C714" t="s">
        <v>118</v>
      </c>
      <c r="D714">
        <v>0.04</v>
      </c>
      <c r="E714">
        <v>95.99</v>
      </c>
      <c r="F714">
        <v>4.9000000000000004</v>
      </c>
      <c r="G714" t="s">
        <v>40</v>
      </c>
      <c r="H714" t="s">
        <v>96</v>
      </c>
      <c r="I714" t="s">
        <v>42</v>
      </c>
      <c r="J714" t="s">
        <v>137</v>
      </c>
      <c r="K714" t="s">
        <v>75</v>
      </c>
      <c r="L714" t="s">
        <v>770</v>
      </c>
      <c r="M714">
        <v>0.56000000000000005</v>
      </c>
      <c r="N714" t="s">
        <v>34</v>
      </c>
      <c r="O714" t="s">
        <v>61</v>
      </c>
      <c r="P714" t="s">
        <v>68</v>
      </c>
      <c r="Q714" t="s">
        <v>1495</v>
      </c>
      <c r="R714">
        <v>99207</v>
      </c>
      <c r="S714" s="1">
        <v>42067</v>
      </c>
      <c r="T714" s="1">
        <v>42069</v>
      </c>
      <c r="U714">
        <v>-258.22500000000002</v>
      </c>
      <c r="V714">
        <v>3</v>
      </c>
      <c r="W714">
        <v>253.78</v>
      </c>
      <c r="X714">
        <v>88890</v>
      </c>
      <c r="Y714">
        <f>cleaneddata[[#This Row],[Unit Price]]-cleaneddata[[#This Row],[Discount]]</f>
        <v>95.949999999999989</v>
      </c>
      <c r="Z714" t="str">
        <f>_xlfn.IFS(cleaneddata[[#This Row],[Region]]="Central","Chris",cleaneddata[[#This Row],[Region]]="East","Erin",cleaneddata[[#This Row],[Region]]="South","Sam",cleaneddata[[#This Row],[Region]]="West","William")</f>
        <v>William</v>
      </c>
    </row>
    <row r="715" spans="1:26" x14ac:dyDescent="0.3">
      <c r="A715">
        <v>2696</v>
      </c>
      <c r="B715" t="s">
        <v>1496</v>
      </c>
      <c r="C715" t="s">
        <v>27</v>
      </c>
      <c r="D715">
        <v>0.05</v>
      </c>
      <c r="E715">
        <v>107.53</v>
      </c>
      <c r="F715">
        <v>5.81</v>
      </c>
      <c r="G715" t="s">
        <v>40</v>
      </c>
      <c r="H715" t="s">
        <v>73</v>
      </c>
      <c r="I715" t="s">
        <v>30</v>
      </c>
      <c r="J715" t="s">
        <v>128</v>
      </c>
      <c r="K715" t="s">
        <v>146</v>
      </c>
      <c r="L715" t="s">
        <v>1497</v>
      </c>
      <c r="M715">
        <v>0.65</v>
      </c>
      <c r="N715" t="s">
        <v>34</v>
      </c>
      <c r="O715" t="s">
        <v>35</v>
      </c>
      <c r="P715" t="s">
        <v>166</v>
      </c>
      <c r="Q715" t="s">
        <v>1498</v>
      </c>
      <c r="R715">
        <v>35401</v>
      </c>
      <c r="S715" s="1">
        <v>42068</v>
      </c>
      <c r="T715" s="1">
        <v>42069</v>
      </c>
      <c r="U715">
        <v>-89.418000000000006</v>
      </c>
      <c r="V715">
        <v>6</v>
      </c>
      <c r="W715">
        <v>612.91999999999996</v>
      </c>
      <c r="X715">
        <v>87676</v>
      </c>
      <c r="Y715">
        <f>cleaneddata[[#This Row],[Unit Price]]-cleaneddata[[#This Row],[Discount]]</f>
        <v>107.48</v>
      </c>
      <c r="Z715" t="str">
        <f>_xlfn.IFS(cleaneddata[[#This Row],[Region]]="Central","Chris",cleaneddata[[#This Row],[Region]]="East","Erin",cleaneddata[[#This Row],[Region]]="South","Sam",cleaneddata[[#This Row],[Region]]="West","William")</f>
        <v>Sam</v>
      </c>
    </row>
    <row r="716" spans="1:26" x14ac:dyDescent="0.3">
      <c r="A716">
        <v>2376</v>
      </c>
      <c r="B716" t="s">
        <v>1499</v>
      </c>
      <c r="C716" t="s">
        <v>39</v>
      </c>
      <c r="D716">
        <v>0.05</v>
      </c>
      <c r="E716">
        <v>3.28</v>
      </c>
      <c r="F716">
        <v>3.97</v>
      </c>
      <c r="G716" t="s">
        <v>40</v>
      </c>
      <c r="H716" t="s">
        <v>96</v>
      </c>
      <c r="I716" t="s">
        <v>50</v>
      </c>
      <c r="J716" t="s">
        <v>51</v>
      </c>
      <c r="K716" t="s">
        <v>52</v>
      </c>
      <c r="L716" t="s">
        <v>247</v>
      </c>
      <c r="M716">
        <v>0.56000000000000005</v>
      </c>
      <c r="N716" t="s">
        <v>34</v>
      </c>
      <c r="O716" t="s">
        <v>61</v>
      </c>
      <c r="P716" t="s">
        <v>492</v>
      </c>
      <c r="Q716" t="s">
        <v>1500</v>
      </c>
      <c r="R716">
        <v>83843</v>
      </c>
      <c r="S716" s="1">
        <v>42068</v>
      </c>
      <c r="T716" s="1">
        <v>42069</v>
      </c>
      <c r="U716">
        <v>-100.24</v>
      </c>
      <c r="V716">
        <v>18</v>
      </c>
      <c r="W716">
        <v>61.29</v>
      </c>
      <c r="X716">
        <v>91321</v>
      </c>
      <c r="Y716">
        <f>cleaneddata[[#This Row],[Unit Price]]-cleaneddata[[#This Row],[Discount]]</f>
        <v>3.23</v>
      </c>
      <c r="Z716" t="str">
        <f>_xlfn.IFS(cleaneddata[[#This Row],[Region]]="Central","Chris",cleaneddata[[#This Row],[Region]]="East","Erin",cleaneddata[[#This Row],[Region]]="South","Sam",cleaneddata[[#This Row],[Region]]="West","William")</f>
        <v>William</v>
      </c>
    </row>
    <row r="717" spans="1:26" x14ac:dyDescent="0.3">
      <c r="A717">
        <v>2376</v>
      </c>
      <c r="B717" t="s">
        <v>1499</v>
      </c>
      <c r="C717" t="s">
        <v>39</v>
      </c>
      <c r="D717">
        <v>0.03</v>
      </c>
      <c r="E717">
        <v>6.98</v>
      </c>
      <c r="F717">
        <v>9.69</v>
      </c>
      <c r="G717" t="s">
        <v>40</v>
      </c>
      <c r="H717" t="s">
        <v>96</v>
      </c>
      <c r="I717" t="s">
        <v>50</v>
      </c>
      <c r="J717" t="s">
        <v>80</v>
      </c>
      <c r="K717" t="s">
        <v>75</v>
      </c>
      <c r="L717" t="s">
        <v>1501</v>
      </c>
      <c r="M717">
        <v>0.83</v>
      </c>
      <c r="N717" t="s">
        <v>34</v>
      </c>
      <c r="O717" t="s">
        <v>61</v>
      </c>
      <c r="P717" t="s">
        <v>492</v>
      </c>
      <c r="Q717" t="s">
        <v>1500</v>
      </c>
      <c r="R717">
        <v>83843</v>
      </c>
      <c r="S717" s="1">
        <v>42068</v>
      </c>
      <c r="T717" s="1">
        <v>42070</v>
      </c>
      <c r="U717">
        <v>-262.62</v>
      </c>
      <c r="V717">
        <v>15</v>
      </c>
      <c r="W717">
        <v>109.15</v>
      </c>
      <c r="X717">
        <v>91321</v>
      </c>
      <c r="Y717">
        <f>cleaneddata[[#This Row],[Unit Price]]-cleaneddata[[#This Row],[Discount]]</f>
        <v>6.95</v>
      </c>
      <c r="Z717" t="str">
        <f>_xlfn.IFS(cleaneddata[[#This Row],[Region]]="Central","Chris",cleaneddata[[#This Row],[Region]]="East","Erin",cleaneddata[[#This Row],[Region]]="South","Sam",cleaneddata[[#This Row],[Region]]="West","William")</f>
        <v>William</v>
      </c>
    </row>
    <row r="718" spans="1:26" x14ac:dyDescent="0.3">
      <c r="A718">
        <v>670</v>
      </c>
      <c r="B718" t="s">
        <v>1502</v>
      </c>
      <c r="C718" t="s">
        <v>49</v>
      </c>
      <c r="D718">
        <v>0.08</v>
      </c>
      <c r="E718">
        <v>296.18</v>
      </c>
      <c r="F718">
        <v>54.12</v>
      </c>
      <c r="G718" t="s">
        <v>28</v>
      </c>
      <c r="H718" t="s">
        <v>73</v>
      </c>
      <c r="I718" t="s">
        <v>30</v>
      </c>
      <c r="J718" t="s">
        <v>31</v>
      </c>
      <c r="K718" t="s">
        <v>32</v>
      </c>
      <c r="L718" t="s">
        <v>1081</v>
      </c>
      <c r="M718">
        <v>0.76</v>
      </c>
      <c r="N718" t="s">
        <v>34</v>
      </c>
      <c r="O718" t="s">
        <v>35</v>
      </c>
      <c r="P718" t="s">
        <v>244</v>
      </c>
      <c r="Q718" t="s">
        <v>1503</v>
      </c>
      <c r="R718">
        <v>22025</v>
      </c>
      <c r="S718" s="1">
        <v>42068</v>
      </c>
      <c r="T718" s="1">
        <v>42075</v>
      </c>
      <c r="U718">
        <v>-187.22200000000001</v>
      </c>
      <c r="V718">
        <v>5</v>
      </c>
      <c r="W718">
        <v>1429.81</v>
      </c>
      <c r="X718">
        <v>88474</v>
      </c>
      <c r="Y718">
        <f>cleaneddata[[#This Row],[Unit Price]]-cleaneddata[[#This Row],[Discount]]</f>
        <v>296.10000000000002</v>
      </c>
      <c r="Z718" t="str">
        <f>_xlfn.IFS(cleaneddata[[#This Row],[Region]]="Central","Chris",cleaneddata[[#This Row],[Region]]="East","Erin",cleaneddata[[#This Row],[Region]]="South","Sam",cleaneddata[[#This Row],[Region]]="West","William")</f>
        <v>Sam</v>
      </c>
    </row>
    <row r="719" spans="1:26" x14ac:dyDescent="0.3">
      <c r="A719">
        <v>2944</v>
      </c>
      <c r="B719" t="s">
        <v>1504</v>
      </c>
      <c r="C719" t="s">
        <v>49</v>
      </c>
      <c r="D719">
        <v>0.04</v>
      </c>
      <c r="E719">
        <v>4.55</v>
      </c>
      <c r="F719">
        <v>1.49</v>
      </c>
      <c r="G719" t="s">
        <v>40</v>
      </c>
      <c r="H719" t="s">
        <v>96</v>
      </c>
      <c r="I719" t="s">
        <v>50</v>
      </c>
      <c r="J719" t="s">
        <v>74</v>
      </c>
      <c r="K719" t="s">
        <v>75</v>
      </c>
      <c r="L719" t="s">
        <v>1505</v>
      </c>
      <c r="M719">
        <v>0.35</v>
      </c>
      <c r="N719" t="s">
        <v>34</v>
      </c>
      <c r="O719" t="s">
        <v>54</v>
      </c>
      <c r="P719" t="s">
        <v>291</v>
      </c>
      <c r="Q719" t="s">
        <v>1506</v>
      </c>
      <c r="R719">
        <v>48640</v>
      </c>
      <c r="S719" s="1">
        <v>42068</v>
      </c>
      <c r="T719" s="1">
        <v>42070</v>
      </c>
      <c r="U719">
        <v>28.288</v>
      </c>
      <c r="V719">
        <v>13</v>
      </c>
      <c r="W719">
        <v>59.75</v>
      </c>
      <c r="X719">
        <v>90309</v>
      </c>
      <c r="Y719">
        <f>cleaneddata[[#This Row],[Unit Price]]-cleaneddata[[#This Row],[Discount]]</f>
        <v>4.51</v>
      </c>
      <c r="Z719" t="str">
        <f>_xlfn.IFS(cleaneddata[[#This Row],[Region]]="Central","Chris",cleaneddata[[#This Row],[Region]]="East","Erin",cleaneddata[[#This Row],[Region]]="South","Sam",cleaneddata[[#This Row],[Region]]="West","William")</f>
        <v>Chris</v>
      </c>
    </row>
    <row r="720" spans="1:26" x14ac:dyDescent="0.3">
      <c r="A720">
        <v>392</v>
      </c>
      <c r="B720" t="s">
        <v>1507</v>
      </c>
      <c r="C720" t="s">
        <v>118</v>
      </c>
      <c r="D720">
        <v>0.02</v>
      </c>
      <c r="E720">
        <v>34.979999999999997</v>
      </c>
      <c r="F720">
        <v>7.53</v>
      </c>
      <c r="G720" t="s">
        <v>40</v>
      </c>
      <c r="H720" t="s">
        <v>96</v>
      </c>
      <c r="I720" t="s">
        <v>42</v>
      </c>
      <c r="J720" t="s">
        <v>43</v>
      </c>
      <c r="K720" t="s">
        <v>75</v>
      </c>
      <c r="L720" t="s">
        <v>1441</v>
      </c>
      <c r="M720">
        <v>0.76</v>
      </c>
      <c r="N720" t="s">
        <v>34</v>
      </c>
      <c r="O720" t="s">
        <v>54</v>
      </c>
      <c r="P720" t="s">
        <v>82</v>
      </c>
      <c r="Q720" t="s">
        <v>1508</v>
      </c>
      <c r="R720">
        <v>63105</v>
      </c>
      <c r="S720" s="1">
        <v>42068</v>
      </c>
      <c r="T720" s="1">
        <v>42070</v>
      </c>
      <c r="U720">
        <v>-159.68</v>
      </c>
      <c r="V720">
        <v>1</v>
      </c>
      <c r="W720">
        <v>37.159999999999997</v>
      </c>
      <c r="X720">
        <v>86383</v>
      </c>
      <c r="Y720">
        <f>cleaneddata[[#This Row],[Unit Price]]-cleaneddata[[#This Row],[Discount]]</f>
        <v>34.959999999999994</v>
      </c>
      <c r="Z720" t="str">
        <f>_xlfn.IFS(cleaneddata[[#This Row],[Region]]="Central","Chris",cleaneddata[[#This Row],[Region]]="East","Erin",cleaneddata[[#This Row],[Region]]="South","Sam",cleaneddata[[#This Row],[Region]]="West","William")</f>
        <v>Chris</v>
      </c>
    </row>
    <row r="721" spans="1:26" x14ac:dyDescent="0.3">
      <c r="A721">
        <v>392</v>
      </c>
      <c r="B721" t="s">
        <v>1507</v>
      </c>
      <c r="C721" t="s">
        <v>118</v>
      </c>
      <c r="D721">
        <v>0.01</v>
      </c>
      <c r="E721">
        <v>19.989999999999998</v>
      </c>
      <c r="F721">
        <v>11.17</v>
      </c>
      <c r="G721" t="s">
        <v>40</v>
      </c>
      <c r="H721" t="s">
        <v>96</v>
      </c>
      <c r="I721" t="s">
        <v>30</v>
      </c>
      <c r="J721" t="s">
        <v>128</v>
      </c>
      <c r="K721" t="s">
        <v>66</v>
      </c>
      <c r="L721" t="s">
        <v>491</v>
      </c>
      <c r="M721">
        <v>0.6</v>
      </c>
      <c r="N721" t="s">
        <v>34</v>
      </c>
      <c r="O721" t="s">
        <v>54</v>
      </c>
      <c r="P721" t="s">
        <v>82</v>
      </c>
      <c r="Q721" t="s">
        <v>1508</v>
      </c>
      <c r="R721">
        <v>63105</v>
      </c>
      <c r="S721" s="1">
        <v>42068</v>
      </c>
      <c r="T721" s="1">
        <v>42071</v>
      </c>
      <c r="U721">
        <v>27.91</v>
      </c>
      <c r="V721">
        <v>2</v>
      </c>
      <c r="W721">
        <v>43.65</v>
      </c>
      <c r="X721">
        <v>86383</v>
      </c>
      <c r="Y721">
        <f>cleaneddata[[#This Row],[Unit Price]]-cleaneddata[[#This Row],[Discount]]</f>
        <v>19.979999999999997</v>
      </c>
      <c r="Z721" t="str">
        <f>_xlfn.IFS(cleaneddata[[#This Row],[Region]]="Central","Chris",cleaneddata[[#This Row],[Region]]="East","Erin",cleaneddata[[#This Row],[Region]]="South","Sam",cleaneddata[[#This Row],[Region]]="West","William")</f>
        <v>Chris</v>
      </c>
    </row>
    <row r="722" spans="1:26" x14ac:dyDescent="0.3">
      <c r="A722">
        <v>3003</v>
      </c>
      <c r="B722" t="s">
        <v>1509</v>
      </c>
      <c r="C722" t="s">
        <v>118</v>
      </c>
      <c r="D722">
        <v>0.03</v>
      </c>
      <c r="E722">
        <v>85.99</v>
      </c>
      <c r="F722">
        <v>0.99</v>
      </c>
      <c r="G722" t="s">
        <v>40</v>
      </c>
      <c r="H722" t="s">
        <v>73</v>
      </c>
      <c r="I722" t="s">
        <v>42</v>
      </c>
      <c r="J722" t="s">
        <v>137</v>
      </c>
      <c r="K722" t="s">
        <v>52</v>
      </c>
      <c r="L722" t="s">
        <v>1178</v>
      </c>
      <c r="M722">
        <v>0.55000000000000004</v>
      </c>
      <c r="N722" t="s">
        <v>34</v>
      </c>
      <c r="O722" t="s">
        <v>61</v>
      </c>
      <c r="P722" t="s">
        <v>492</v>
      </c>
      <c r="Q722" t="s">
        <v>1510</v>
      </c>
      <c r="R722">
        <v>83814</v>
      </c>
      <c r="S722" s="1">
        <v>42068</v>
      </c>
      <c r="T722" s="1">
        <v>42069</v>
      </c>
      <c r="U722">
        <v>1037.1044999999999</v>
      </c>
      <c r="V722">
        <v>20</v>
      </c>
      <c r="W722">
        <v>1503.05</v>
      </c>
      <c r="X722">
        <v>91586</v>
      </c>
      <c r="Y722">
        <f>cleaneddata[[#This Row],[Unit Price]]-cleaneddata[[#This Row],[Discount]]</f>
        <v>85.96</v>
      </c>
      <c r="Z722" t="str">
        <f>_xlfn.IFS(cleaneddata[[#This Row],[Region]]="Central","Chris",cleaneddata[[#This Row],[Region]]="East","Erin",cleaneddata[[#This Row],[Region]]="South","Sam",cleaneddata[[#This Row],[Region]]="West","William")</f>
        <v>William</v>
      </c>
    </row>
    <row r="723" spans="1:26" x14ac:dyDescent="0.3">
      <c r="A723">
        <v>1014</v>
      </c>
      <c r="B723" t="s">
        <v>1446</v>
      </c>
      <c r="C723" t="s">
        <v>72</v>
      </c>
      <c r="D723">
        <v>0.08</v>
      </c>
      <c r="E723">
        <v>10.91</v>
      </c>
      <c r="F723">
        <v>2.99</v>
      </c>
      <c r="G723" t="s">
        <v>40</v>
      </c>
      <c r="H723" t="s">
        <v>73</v>
      </c>
      <c r="I723" t="s">
        <v>50</v>
      </c>
      <c r="J723" t="s">
        <v>74</v>
      </c>
      <c r="K723" t="s">
        <v>75</v>
      </c>
      <c r="L723" t="s">
        <v>1511</v>
      </c>
      <c r="M723">
        <v>0.38</v>
      </c>
      <c r="N723" t="s">
        <v>34</v>
      </c>
      <c r="O723" t="s">
        <v>35</v>
      </c>
      <c r="P723" t="s">
        <v>46</v>
      </c>
      <c r="Q723" t="s">
        <v>1447</v>
      </c>
      <c r="R723">
        <v>72022</v>
      </c>
      <c r="S723" s="1">
        <v>42068</v>
      </c>
      <c r="T723" s="1">
        <v>42069</v>
      </c>
      <c r="U723">
        <v>-2.1</v>
      </c>
      <c r="V723">
        <v>11</v>
      </c>
      <c r="W723">
        <v>119.99</v>
      </c>
      <c r="X723">
        <v>88388</v>
      </c>
      <c r="Y723">
        <f>cleaneddata[[#This Row],[Unit Price]]-cleaneddata[[#This Row],[Discount]]</f>
        <v>10.83</v>
      </c>
      <c r="Z723" t="str">
        <f>_xlfn.IFS(cleaneddata[[#This Row],[Region]]="Central","Chris",cleaneddata[[#This Row],[Region]]="East","Erin",cleaneddata[[#This Row],[Region]]="South","Sam",cleaneddata[[#This Row],[Region]]="West","William")</f>
        <v>Sam</v>
      </c>
    </row>
    <row r="724" spans="1:26" x14ac:dyDescent="0.3">
      <c r="A724">
        <v>1279</v>
      </c>
      <c r="B724" t="s">
        <v>1449</v>
      </c>
      <c r="C724" t="s">
        <v>72</v>
      </c>
      <c r="D724">
        <v>0</v>
      </c>
      <c r="E724">
        <v>442.14</v>
      </c>
      <c r="F724">
        <v>14.7</v>
      </c>
      <c r="G724" t="s">
        <v>28</v>
      </c>
      <c r="H724" t="s">
        <v>96</v>
      </c>
      <c r="I724" t="s">
        <v>42</v>
      </c>
      <c r="J724" t="s">
        <v>58</v>
      </c>
      <c r="K724" t="s">
        <v>59</v>
      </c>
      <c r="L724" t="s">
        <v>1314</v>
      </c>
      <c r="M724">
        <v>0.56000000000000005</v>
      </c>
      <c r="N724" t="s">
        <v>34</v>
      </c>
      <c r="O724" t="s">
        <v>54</v>
      </c>
      <c r="P724" t="s">
        <v>55</v>
      </c>
      <c r="Q724" t="s">
        <v>1450</v>
      </c>
      <c r="R724">
        <v>46324</v>
      </c>
      <c r="S724" s="1">
        <v>42068</v>
      </c>
      <c r="T724" s="1">
        <v>42068</v>
      </c>
      <c r="U724">
        <v>501.51</v>
      </c>
      <c r="V724">
        <v>5</v>
      </c>
      <c r="W724">
        <v>2343.34</v>
      </c>
      <c r="X724">
        <v>90115</v>
      </c>
      <c r="Y724">
        <f>cleaneddata[[#This Row],[Unit Price]]-cleaneddata[[#This Row],[Discount]]</f>
        <v>442.14</v>
      </c>
      <c r="Z724" t="str">
        <f>_xlfn.IFS(cleaneddata[[#This Row],[Region]]="Central","Chris",cleaneddata[[#This Row],[Region]]="East","Erin",cleaneddata[[#This Row],[Region]]="South","Sam",cleaneddata[[#This Row],[Region]]="West","William")</f>
        <v>Chris</v>
      </c>
    </row>
    <row r="725" spans="1:26" x14ac:dyDescent="0.3">
      <c r="A725">
        <v>1432</v>
      </c>
      <c r="B725" t="s">
        <v>1512</v>
      </c>
      <c r="C725" t="s">
        <v>72</v>
      </c>
      <c r="D725">
        <v>0.05</v>
      </c>
      <c r="E725">
        <v>9.7799999999999994</v>
      </c>
      <c r="F725">
        <v>1.39</v>
      </c>
      <c r="G725" t="s">
        <v>40</v>
      </c>
      <c r="H725" t="s">
        <v>96</v>
      </c>
      <c r="I725" t="s">
        <v>50</v>
      </c>
      <c r="J725" t="s">
        <v>347</v>
      </c>
      <c r="K725" t="s">
        <v>75</v>
      </c>
      <c r="L725" t="s">
        <v>1513</v>
      </c>
      <c r="M725">
        <v>0.39</v>
      </c>
      <c r="N725" t="s">
        <v>34</v>
      </c>
      <c r="O725" t="s">
        <v>54</v>
      </c>
      <c r="P725" t="s">
        <v>55</v>
      </c>
      <c r="Q725" t="s">
        <v>1514</v>
      </c>
      <c r="R725">
        <v>46203</v>
      </c>
      <c r="S725" s="1">
        <v>42068</v>
      </c>
      <c r="T725" s="1">
        <v>42069</v>
      </c>
      <c r="U725">
        <v>74.278499999999994</v>
      </c>
      <c r="V725">
        <v>11</v>
      </c>
      <c r="W725">
        <v>107.65</v>
      </c>
      <c r="X725">
        <v>86826</v>
      </c>
      <c r="Y725">
        <f>cleaneddata[[#This Row],[Unit Price]]-cleaneddata[[#This Row],[Discount]]</f>
        <v>9.7299999999999986</v>
      </c>
      <c r="Z725" t="str">
        <f>_xlfn.IFS(cleaneddata[[#This Row],[Region]]="Central","Chris",cleaneddata[[#This Row],[Region]]="East","Erin",cleaneddata[[#This Row],[Region]]="South","Sam",cleaneddata[[#This Row],[Region]]="West","William")</f>
        <v>Chris</v>
      </c>
    </row>
    <row r="726" spans="1:26" x14ac:dyDescent="0.3">
      <c r="A726">
        <v>1433</v>
      </c>
      <c r="B726" t="s">
        <v>1515</v>
      </c>
      <c r="C726" t="s">
        <v>72</v>
      </c>
      <c r="D726">
        <v>0.02</v>
      </c>
      <c r="E726">
        <v>3.28</v>
      </c>
      <c r="F726">
        <v>3.97</v>
      </c>
      <c r="G726" t="s">
        <v>89</v>
      </c>
      <c r="H726" t="s">
        <v>96</v>
      </c>
      <c r="I726" t="s">
        <v>50</v>
      </c>
      <c r="J726" t="s">
        <v>51</v>
      </c>
      <c r="K726" t="s">
        <v>52</v>
      </c>
      <c r="L726" t="s">
        <v>369</v>
      </c>
      <c r="M726">
        <v>0.56000000000000005</v>
      </c>
      <c r="N726" t="s">
        <v>34</v>
      </c>
      <c r="O726" t="s">
        <v>54</v>
      </c>
      <c r="P726" t="s">
        <v>55</v>
      </c>
      <c r="Q726" t="s">
        <v>1516</v>
      </c>
      <c r="R726">
        <v>47130</v>
      </c>
      <c r="S726" s="1">
        <v>42068</v>
      </c>
      <c r="T726" s="1">
        <v>42069</v>
      </c>
      <c r="U726">
        <v>-66.349999999999994</v>
      </c>
      <c r="V726">
        <v>7</v>
      </c>
      <c r="W726">
        <v>25.15</v>
      </c>
      <c r="X726">
        <v>86826</v>
      </c>
      <c r="Y726">
        <f>cleaneddata[[#This Row],[Unit Price]]-cleaneddata[[#This Row],[Discount]]</f>
        <v>3.26</v>
      </c>
      <c r="Z726" t="str">
        <f>_xlfn.IFS(cleaneddata[[#This Row],[Region]]="Central","Chris",cleaneddata[[#This Row],[Region]]="East","Erin",cleaneddata[[#This Row],[Region]]="South","Sam",cleaneddata[[#This Row],[Region]]="West","William")</f>
        <v>Chris</v>
      </c>
    </row>
    <row r="727" spans="1:26" x14ac:dyDescent="0.3">
      <c r="A727">
        <v>2006</v>
      </c>
      <c r="B727" t="s">
        <v>1517</v>
      </c>
      <c r="C727" t="s">
        <v>72</v>
      </c>
      <c r="D727">
        <v>0.03</v>
      </c>
      <c r="E727">
        <v>5.78</v>
      </c>
      <c r="F727">
        <v>5.37</v>
      </c>
      <c r="G727" t="s">
        <v>40</v>
      </c>
      <c r="H727" t="s">
        <v>73</v>
      </c>
      <c r="I727" t="s">
        <v>50</v>
      </c>
      <c r="J727" t="s">
        <v>90</v>
      </c>
      <c r="K727" t="s">
        <v>75</v>
      </c>
      <c r="L727" t="s">
        <v>1518</v>
      </c>
      <c r="M727">
        <v>0.36</v>
      </c>
      <c r="N727" t="s">
        <v>34</v>
      </c>
      <c r="O727" t="s">
        <v>61</v>
      </c>
      <c r="P727" t="s">
        <v>62</v>
      </c>
      <c r="Q727" t="s">
        <v>1245</v>
      </c>
      <c r="R727">
        <v>81301</v>
      </c>
      <c r="S727" s="1">
        <v>42068</v>
      </c>
      <c r="T727" s="1">
        <v>42069</v>
      </c>
      <c r="U727">
        <v>-63.35</v>
      </c>
      <c r="V727">
        <v>15</v>
      </c>
      <c r="W727">
        <v>88.22</v>
      </c>
      <c r="X727">
        <v>88798</v>
      </c>
      <c r="Y727">
        <f>cleaneddata[[#This Row],[Unit Price]]-cleaneddata[[#This Row],[Discount]]</f>
        <v>5.75</v>
      </c>
      <c r="Z727" t="str">
        <f>_xlfn.IFS(cleaneddata[[#This Row],[Region]]="Central","Chris",cleaneddata[[#This Row],[Region]]="East","Erin",cleaneddata[[#This Row],[Region]]="South","Sam",cleaneddata[[#This Row],[Region]]="West","William")</f>
        <v>William</v>
      </c>
    </row>
    <row r="728" spans="1:26" x14ac:dyDescent="0.3">
      <c r="A728">
        <v>868</v>
      </c>
      <c r="B728" t="s">
        <v>1370</v>
      </c>
      <c r="C728" t="s">
        <v>27</v>
      </c>
      <c r="D728">
        <v>0.06</v>
      </c>
      <c r="E728">
        <v>6.48</v>
      </c>
      <c r="F728">
        <v>8.8800000000000008</v>
      </c>
      <c r="G728" t="s">
        <v>40</v>
      </c>
      <c r="H728" t="s">
        <v>96</v>
      </c>
      <c r="I728" t="s">
        <v>50</v>
      </c>
      <c r="J728" t="s">
        <v>90</v>
      </c>
      <c r="K728" t="s">
        <v>75</v>
      </c>
      <c r="L728" t="s">
        <v>1519</v>
      </c>
      <c r="M728">
        <v>0.37</v>
      </c>
      <c r="N728" t="s">
        <v>34</v>
      </c>
      <c r="O728" t="s">
        <v>54</v>
      </c>
      <c r="P728" t="s">
        <v>86</v>
      </c>
      <c r="Q728" t="s">
        <v>1372</v>
      </c>
      <c r="R728">
        <v>55126</v>
      </c>
      <c r="S728" s="1">
        <v>42069</v>
      </c>
      <c r="T728" s="1">
        <v>42070</v>
      </c>
      <c r="U728">
        <v>-237.47</v>
      </c>
      <c r="V728">
        <v>20</v>
      </c>
      <c r="W728">
        <v>125.77</v>
      </c>
      <c r="X728">
        <v>91195</v>
      </c>
      <c r="Y728">
        <f>cleaneddata[[#This Row],[Unit Price]]-cleaneddata[[#This Row],[Discount]]</f>
        <v>6.4200000000000008</v>
      </c>
      <c r="Z728" t="str">
        <f>_xlfn.IFS(cleaneddata[[#This Row],[Region]]="Central","Chris",cleaneddata[[#This Row],[Region]]="East","Erin",cleaneddata[[#This Row],[Region]]="South","Sam",cleaneddata[[#This Row],[Region]]="West","William")</f>
        <v>Chris</v>
      </c>
    </row>
    <row r="729" spans="1:26" x14ac:dyDescent="0.3">
      <c r="A729">
        <v>3008</v>
      </c>
      <c r="B729" t="s">
        <v>1520</v>
      </c>
      <c r="C729" t="s">
        <v>27</v>
      </c>
      <c r="D729">
        <v>0.05</v>
      </c>
      <c r="E729">
        <v>9.99</v>
      </c>
      <c r="F729">
        <v>4.78</v>
      </c>
      <c r="G729" t="s">
        <v>40</v>
      </c>
      <c r="H729" t="s">
        <v>73</v>
      </c>
      <c r="I729" t="s">
        <v>50</v>
      </c>
      <c r="J729" t="s">
        <v>90</v>
      </c>
      <c r="K729" t="s">
        <v>75</v>
      </c>
      <c r="L729" t="s">
        <v>1521</v>
      </c>
      <c r="M729">
        <v>0.4</v>
      </c>
      <c r="N729" t="s">
        <v>34</v>
      </c>
      <c r="O729" t="s">
        <v>54</v>
      </c>
      <c r="P729" t="s">
        <v>86</v>
      </c>
      <c r="Q729" t="s">
        <v>1522</v>
      </c>
      <c r="R729">
        <v>55343</v>
      </c>
      <c r="S729" s="1">
        <v>42069</v>
      </c>
      <c r="T729" s="1">
        <v>42070</v>
      </c>
      <c r="U729">
        <v>41.3</v>
      </c>
      <c r="V729">
        <v>20</v>
      </c>
      <c r="W729">
        <v>203.37</v>
      </c>
      <c r="X729">
        <v>89414</v>
      </c>
      <c r="Y729">
        <f>cleaneddata[[#This Row],[Unit Price]]-cleaneddata[[#This Row],[Discount]]</f>
        <v>9.94</v>
      </c>
      <c r="Z729" t="str">
        <f>_xlfn.IFS(cleaneddata[[#This Row],[Region]]="Central","Chris",cleaneddata[[#This Row],[Region]]="East","Erin",cleaneddata[[#This Row],[Region]]="South","Sam",cleaneddata[[#This Row],[Region]]="West","William")</f>
        <v>Chris</v>
      </c>
    </row>
    <row r="730" spans="1:26" x14ac:dyDescent="0.3">
      <c r="A730">
        <v>688</v>
      </c>
      <c r="B730" t="s">
        <v>1523</v>
      </c>
      <c r="C730" t="s">
        <v>49</v>
      </c>
      <c r="D730">
        <v>0.06</v>
      </c>
      <c r="E730">
        <v>4.18</v>
      </c>
      <c r="F730">
        <v>2.99</v>
      </c>
      <c r="G730" t="s">
        <v>40</v>
      </c>
      <c r="H730" t="s">
        <v>29</v>
      </c>
      <c r="I730" t="s">
        <v>50</v>
      </c>
      <c r="J730" t="s">
        <v>74</v>
      </c>
      <c r="K730" t="s">
        <v>75</v>
      </c>
      <c r="L730" t="s">
        <v>1524</v>
      </c>
      <c r="M730">
        <v>0.37</v>
      </c>
      <c r="N730" t="s">
        <v>34</v>
      </c>
      <c r="O730" t="s">
        <v>54</v>
      </c>
      <c r="P730" t="s">
        <v>82</v>
      </c>
      <c r="Q730" t="s">
        <v>1525</v>
      </c>
      <c r="R730">
        <v>63116</v>
      </c>
      <c r="S730" s="1">
        <v>42069</v>
      </c>
      <c r="T730" s="1">
        <v>42071</v>
      </c>
      <c r="U730">
        <v>-12.718999999999999</v>
      </c>
      <c r="V730">
        <v>5</v>
      </c>
      <c r="W730">
        <v>21.34</v>
      </c>
      <c r="X730">
        <v>88504</v>
      </c>
      <c r="Y730">
        <f>cleaneddata[[#This Row],[Unit Price]]-cleaneddata[[#This Row],[Discount]]</f>
        <v>4.12</v>
      </c>
      <c r="Z730" t="str">
        <f>_xlfn.IFS(cleaneddata[[#This Row],[Region]]="Central","Chris",cleaneddata[[#This Row],[Region]]="East","Erin",cleaneddata[[#This Row],[Region]]="South","Sam",cleaneddata[[#This Row],[Region]]="West","William")</f>
        <v>Chris</v>
      </c>
    </row>
    <row r="731" spans="1:26" x14ac:dyDescent="0.3">
      <c r="A731">
        <v>797</v>
      </c>
      <c r="B731" t="s">
        <v>1526</v>
      </c>
      <c r="C731" t="s">
        <v>49</v>
      </c>
      <c r="D731">
        <v>0.09</v>
      </c>
      <c r="E731">
        <v>6.48</v>
      </c>
      <c r="F731">
        <v>6.86</v>
      </c>
      <c r="G731" t="s">
        <v>40</v>
      </c>
      <c r="H731" t="s">
        <v>96</v>
      </c>
      <c r="I731" t="s">
        <v>50</v>
      </c>
      <c r="J731" t="s">
        <v>90</v>
      </c>
      <c r="K731" t="s">
        <v>75</v>
      </c>
      <c r="L731" t="s">
        <v>1527</v>
      </c>
      <c r="M731">
        <v>0.37</v>
      </c>
      <c r="N731" t="s">
        <v>34</v>
      </c>
      <c r="O731" t="s">
        <v>61</v>
      </c>
      <c r="P731" t="s">
        <v>148</v>
      </c>
      <c r="Q731" t="s">
        <v>1528</v>
      </c>
      <c r="R731">
        <v>84067</v>
      </c>
      <c r="S731" s="1">
        <v>42069</v>
      </c>
      <c r="T731" s="1">
        <v>42071</v>
      </c>
      <c r="U731">
        <v>-62.23</v>
      </c>
      <c r="V731">
        <v>8</v>
      </c>
      <c r="W731">
        <v>50.88</v>
      </c>
      <c r="X731">
        <v>86870</v>
      </c>
      <c r="Y731">
        <f>cleaneddata[[#This Row],[Unit Price]]-cleaneddata[[#This Row],[Discount]]</f>
        <v>6.3900000000000006</v>
      </c>
      <c r="Z731" t="str">
        <f>_xlfn.IFS(cleaneddata[[#This Row],[Region]]="Central","Chris",cleaneddata[[#This Row],[Region]]="East","Erin",cleaneddata[[#This Row],[Region]]="South","Sam",cleaneddata[[#This Row],[Region]]="West","William")</f>
        <v>William</v>
      </c>
    </row>
    <row r="732" spans="1:26" x14ac:dyDescent="0.3">
      <c r="A732">
        <v>2729</v>
      </c>
      <c r="B732" t="s">
        <v>1529</v>
      </c>
      <c r="C732" t="s">
        <v>49</v>
      </c>
      <c r="D732">
        <v>0.08</v>
      </c>
      <c r="E732">
        <v>230.98</v>
      </c>
      <c r="F732">
        <v>23.78</v>
      </c>
      <c r="G732" t="s">
        <v>28</v>
      </c>
      <c r="H732" t="s">
        <v>41</v>
      </c>
      <c r="I732" t="s">
        <v>30</v>
      </c>
      <c r="J732" t="s">
        <v>31</v>
      </c>
      <c r="K732" t="s">
        <v>32</v>
      </c>
      <c r="L732" t="s">
        <v>1530</v>
      </c>
      <c r="M732">
        <v>0.6</v>
      </c>
      <c r="N732" t="s">
        <v>34</v>
      </c>
      <c r="O732" t="s">
        <v>61</v>
      </c>
      <c r="P732" t="s">
        <v>68</v>
      </c>
      <c r="Q732" t="s">
        <v>406</v>
      </c>
      <c r="R732">
        <v>98226</v>
      </c>
      <c r="S732" s="1">
        <v>42069</v>
      </c>
      <c r="T732" s="1">
        <v>42073</v>
      </c>
      <c r="U732">
        <v>501.69</v>
      </c>
      <c r="V732">
        <v>4</v>
      </c>
      <c r="W732">
        <v>924.8</v>
      </c>
      <c r="X732">
        <v>88114</v>
      </c>
      <c r="Y732">
        <f>cleaneddata[[#This Row],[Unit Price]]-cleaneddata[[#This Row],[Discount]]</f>
        <v>230.89999999999998</v>
      </c>
      <c r="Z732" t="str">
        <f>_xlfn.IFS(cleaneddata[[#This Row],[Region]]="Central","Chris",cleaneddata[[#This Row],[Region]]="East","Erin",cleaneddata[[#This Row],[Region]]="South","Sam",cleaneddata[[#This Row],[Region]]="West","William")</f>
        <v>William</v>
      </c>
    </row>
    <row r="733" spans="1:26" x14ac:dyDescent="0.3">
      <c r="A733">
        <v>1771</v>
      </c>
      <c r="B733" t="s">
        <v>1531</v>
      </c>
      <c r="C733" t="s">
        <v>118</v>
      </c>
      <c r="D733">
        <v>7.0000000000000007E-2</v>
      </c>
      <c r="E733">
        <v>60.98</v>
      </c>
      <c r="F733">
        <v>49</v>
      </c>
      <c r="G733" t="s">
        <v>40</v>
      </c>
      <c r="H733" t="s">
        <v>73</v>
      </c>
      <c r="I733" t="s">
        <v>50</v>
      </c>
      <c r="J733" t="s">
        <v>97</v>
      </c>
      <c r="K733" t="s">
        <v>66</v>
      </c>
      <c r="L733" t="s">
        <v>1532</v>
      </c>
      <c r="M733">
        <v>0.59</v>
      </c>
      <c r="N733" t="s">
        <v>34</v>
      </c>
      <c r="O733" t="s">
        <v>54</v>
      </c>
      <c r="P733" t="s">
        <v>105</v>
      </c>
      <c r="Q733" t="s">
        <v>1039</v>
      </c>
      <c r="R733">
        <v>61032</v>
      </c>
      <c r="S733" s="1">
        <v>42069</v>
      </c>
      <c r="T733" s="1">
        <v>42070</v>
      </c>
      <c r="U733">
        <v>-807.89</v>
      </c>
      <c r="V733">
        <v>7</v>
      </c>
      <c r="W733">
        <v>410.17</v>
      </c>
      <c r="X733">
        <v>89106</v>
      </c>
      <c r="Y733">
        <f>cleaneddata[[#This Row],[Unit Price]]-cleaneddata[[#This Row],[Discount]]</f>
        <v>60.91</v>
      </c>
      <c r="Z733" t="str">
        <f>_xlfn.IFS(cleaneddata[[#This Row],[Region]]="Central","Chris",cleaneddata[[#This Row],[Region]]="East","Erin",cleaneddata[[#This Row],[Region]]="South","Sam",cleaneddata[[#This Row],[Region]]="West","William")</f>
        <v>Chris</v>
      </c>
    </row>
    <row r="734" spans="1:26" x14ac:dyDescent="0.3">
      <c r="A734">
        <v>945</v>
      </c>
      <c r="B734" t="s">
        <v>1533</v>
      </c>
      <c r="C734" t="s">
        <v>72</v>
      </c>
      <c r="D734">
        <v>0.03</v>
      </c>
      <c r="E734">
        <v>31.74</v>
      </c>
      <c r="F734">
        <v>12.62</v>
      </c>
      <c r="G734" t="s">
        <v>40</v>
      </c>
      <c r="H734" t="s">
        <v>73</v>
      </c>
      <c r="I734" t="s">
        <v>50</v>
      </c>
      <c r="J734" t="s">
        <v>74</v>
      </c>
      <c r="K734" t="s">
        <v>75</v>
      </c>
      <c r="L734" t="s">
        <v>1534</v>
      </c>
      <c r="M734">
        <v>0.37</v>
      </c>
      <c r="N734" t="s">
        <v>34</v>
      </c>
      <c r="O734" t="s">
        <v>61</v>
      </c>
      <c r="P734" t="s">
        <v>92</v>
      </c>
      <c r="Q734" t="s">
        <v>1535</v>
      </c>
      <c r="R734">
        <v>95070</v>
      </c>
      <c r="S734" s="1">
        <v>42069</v>
      </c>
      <c r="T734" s="1">
        <v>42069</v>
      </c>
      <c r="U734">
        <v>-4.3010000000000002</v>
      </c>
      <c r="V734">
        <v>3</v>
      </c>
      <c r="W734">
        <v>98.7</v>
      </c>
      <c r="X734">
        <v>86567</v>
      </c>
      <c r="Y734">
        <f>cleaneddata[[#This Row],[Unit Price]]-cleaneddata[[#This Row],[Discount]]</f>
        <v>31.709999999999997</v>
      </c>
      <c r="Z734" t="str">
        <f>_xlfn.IFS(cleaneddata[[#This Row],[Region]]="Central","Chris",cleaneddata[[#This Row],[Region]]="East","Erin",cleaneddata[[#This Row],[Region]]="South","Sam",cleaneddata[[#This Row],[Region]]="West","William")</f>
        <v>William</v>
      </c>
    </row>
    <row r="735" spans="1:26" x14ac:dyDescent="0.3">
      <c r="A735">
        <v>3327</v>
      </c>
      <c r="B735" t="s">
        <v>1536</v>
      </c>
      <c r="C735" t="s">
        <v>72</v>
      </c>
      <c r="D735">
        <v>0.06</v>
      </c>
      <c r="E735">
        <v>113.98</v>
      </c>
      <c r="F735">
        <v>30</v>
      </c>
      <c r="G735" t="s">
        <v>28</v>
      </c>
      <c r="H735" t="s">
        <v>29</v>
      </c>
      <c r="I735" t="s">
        <v>30</v>
      </c>
      <c r="J735" t="s">
        <v>111</v>
      </c>
      <c r="K735" t="s">
        <v>59</v>
      </c>
      <c r="L735" t="s">
        <v>1537</v>
      </c>
      <c r="M735">
        <v>0.69</v>
      </c>
      <c r="N735" t="s">
        <v>34</v>
      </c>
      <c r="O735" t="s">
        <v>54</v>
      </c>
      <c r="P735" t="s">
        <v>291</v>
      </c>
      <c r="Q735" t="s">
        <v>1538</v>
      </c>
      <c r="R735">
        <v>48060</v>
      </c>
      <c r="S735" s="1">
        <v>42069</v>
      </c>
      <c r="T735" s="1">
        <v>42071</v>
      </c>
      <c r="U735">
        <v>-127.3</v>
      </c>
      <c r="V735">
        <v>3</v>
      </c>
      <c r="W735">
        <v>356.14</v>
      </c>
      <c r="X735">
        <v>87272</v>
      </c>
      <c r="Y735">
        <f>cleaneddata[[#This Row],[Unit Price]]-cleaneddata[[#This Row],[Discount]]</f>
        <v>113.92</v>
      </c>
      <c r="Z735" t="str">
        <f>_xlfn.IFS(cleaneddata[[#This Row],[Region]]="Central","Chris",cleaneddata[[#This Row],[Region]]="East","Erin",cleaneddata[[#This Row],[Region]]="South","Sam",cleaneddata[[#This Row],[Region]]="West","William")</f>
        <v>Chris</v>
      </c>
    </row>
    <row r="736" spans="1:26" x14ac:dyDescent="0.3">
      <c r="A736">
        <v>3327</v>
      </c>
      <c r="B736" t="s">
        <v>1536</v>
      </c>
      <c r="C736" t="s">
        <v>72</v>
      </c>
      <c r="D736">
        <v>0.05</v>
      </c>
      <c r="E736">
        <v>6.48</v>
      </c>
      <c r="F736">
        <v>6.86</v>
      </c>
      <c r="G736" t="s">
        <v>40</v>
      </c>
      <c r="H736" t="s">
        <v>29</v>
      </c>
      <c r="I736" t="s">
        <v>50</v>
      </c>
      <c r="J736" t="s">
        <v>90</v>
      </c>
      <c r="K736" t="s">
        <v>75</v>
      </c>
      <c r="L736" t="s">
        <v>1527</v>
      </c>
      <c r="M736">
        <v>0.37</v>
      </c>
      <c r="N736" t="s">
        <v>34</v>
      </c>
      <c r="O736" t="s">
        <v>54</v>
      </c>
      <c r="P736" t="s">
        <v>291</v>
      </c>
      <c r="Q736" t="s">
        <v>1538</v>
      </c>
      <c r="R736">
        <v>48060</v>
      </c>
      <c r="S736" s="1">
        <v>42069</v>
      </c>
      <c r="T736" s="1">
        <v>42071</v>
      </c>
      <c r="U736">
        <v>-52.77</v>
      </c>
      <c r="V736">
        <v>4</v>
      </c>
      <c r="W736">
        <v>27.08</v>
      </c>
      <c r="X736">
        <v>87272</v>
      </c>
      <c r="Y736">
        <f>cleaneddata[[#This Row],[Unit Price]]-cleaneddata[[#This Row],[Discount]]</f>
        <v>6.4300000000000006</v>
      </c>
      <c r="Z736" t="str">
        <f>_xlfn.IFS(cleaneddata[[#This Row],[Region]]="Central","Chris",cleaneddata[[#This Row],[Region]]="East","Erin",cleaneddata[[#This Row],[Region]]="South","Sam",cleaneddata[[#This Row],[Region]]="West","William")</f>
        <v>Chris</v>
      </c>
    </row>
    <row r="737" spans="1:26" x14ac:dyDescent="0.3">
      <c r="A737">
        <v>1020</v>
      </c>
      <c r="B737" t="s">
        <v>1020</v>
      </c>
      <c r="C737" t="s">
        <v>27</v>
      </c>
      <c r="D737">
        <v>0.09</v>
      </c>
      <c r="E737">
        <v>517.48</v>
      </c>
      <c r="F737">
        <v>16.63</v>
      </c>
      <c r="G737" t="s">
        <v>28</v>
      </c>
      <c r="H737" t="s">
        <v>29</v>
      </c>
      <c r="I737" t="s">
        <v>42</v>
      </c>
      <c r="J737" t="s">
        <v>58</v>
      </c>
      <c r="K737" t="s">
        <v>32</v>
      </c>
      <c r="L737" t="s">
        <v>1539</v>
      </c>
      <c r="M737">
        <v>0.59</v>
      </c>
      <c r="N737" t="s">
        <v>34</v>
      </c>
      <c r="O737" t="s">
        <v>54</v>
      </c>
      <c r="P737" t="s">
        <v>539</v>
      </c>
      <c r="Q737" t="s">
        <v>1022</v>
      </c>
      <c r="R737">
        <v>66762</v>
      </c>
      <c r="S737" s="1">
        <v>42070</v>
      </c>
      <c r="T737" s="1">
        <v>42070</v>
      </c>
      <c r="U737">
        <v>909.36</v>
      </c>
      <c r="V737">
        <v>5</v>
      </c>
      <c r="W737">
        <v>2354.54</v>
      </c>
      <c r="X737">
        <v>88632</v>
      </c>
      <c r="Y737">
        <f>cleaneddata[[#This Row],[Unit Price]]-cleaneddata[[#This Row],[Discount]]</f>
        <v>517.39</v>
      </c>
      <c r="Z737" t="str">
        <f>_xlfn.IFS(cleaneddata[[#This Row],[Region]]="Central","Chris",cleaneddata[[#This Row],[Region]]="East","Erin",cleaneddata[[#This Row],[Region]]="South","Sam",cleaneddata[[#This Row],[Region]]="West","William")</f>
        <v>Chris</v>
      </c>
    </row>
    <row r="738" spans="1:26" x14ac:dyDescent="0.3">
      <c r="A738">
        <v>850</v>
      </c>
      <c r="B738" t="s">
        <v>1540</v>
      </c>
      <c r="C738" t="s">
        <v>72</v>
      </c>
      <c r="D738">
        <v>7.0000000000000007E-2</v>
      </c>
      <c r="E738">
        <v>6.08</v>
      </c>
      <c r="F738">
        <v>0.91</v>
      </c>
      <c r="G738" t="s">
        <v>40</v>
      </c>
      <c r="H738" t="s">
        <v>96</v>
      </c>
      <c r="I738" t="s">
        <v>50</v>
      </c>
      <c r="J738" t="s">
        <v>51</v>
      </c>
      <c r="K738" t="s">
        <v>52</v>
      </c>
      <c r="L738" t="s">
        <v>1541</v>
      </c>
      <c r="M738">
        <v>0.51</v>
      </c>
      <c r="N738" t="s">
        <v>34</v>
      </c>
      <c r="O738" t="s">
        <v>61</v>
      </c>
      <c r="P738" t="s">
        <v>92</v>
      </c>
      <c r="Q738" t="s">
        <v>1542</v>
      </c>
      <c r="R738">
        <v>93117</v>
      </c>
      <c r="S738" s="1">
        <v>42070</v>
      </c>
      <c r="T738" s="1">
        <v>42071</v>
      </c>
      <c r="U738">
        <v>19.57</v>
      </c>
      <c r="V738">
        <v>7</v>
      </c>
      <c r="W738">
        <v>41.96</v>
      </c>
      <c r="X738">
        <v>88569</v>
      </c>
      <c r="Y738">
        <f>cleaneddata[[#This Row],[Unit Price]]-cleaneddata[[#This Row],[Discount]]</f>
        <v>6.01</v>
      </c>
      <c r="Z738" t="str">
        <f>_xlfn.IFS(cleaneddata[[#This Row],[Region]]="Central","Chris",cleaneddata[[#This Row],[Region]]="East","Erin",cleaneddata[[#This Row],[Region]]="South","Sam",cleaneddata[[#This Row],[Region]]="West","William")</f>
        <v>William</v>
      </c>
    </row>
    <row r="739" spans="1:26" x14ac:dyDescent="0.3">
      <c r="A739">
        <v>851</v>
      </c>
      <c r="B739" t="s">
        <v>1366</v>
      </c>
      <c r="C739" t="s">
        <v>72</v>
      </c>
      <c r="D739">
        <v>0.08</v>
      </c>
      <c r="E739">
        <v>19.899999999999999</v>
      </c>
      <c r="F739">
        <v>5.29</v>
      </c>
      <c r="G739" t="s">
        <v>40</v>
      </c>
      <c r="H739" t="s">
        <v>96</v>
      </c>
      <c r="I739" t="s">
        <v>50</v>
      </c>
      <c r="J739" t="s">
        <v>97</v>
      </c>
      <c r="K739" t="s">
        <v>146</v>
      </c>
      <c r="L739" t="s">
        <v>1543</v>
      </c>
      <c r="M739">
        <v>0.4</v>
      </c>
      <c r="N739" t="s">
        <v>34</v>
      </c>
      <c r="O739" t="s">
        <v>61</v>
      </c>
      <c r="P739" t="s">
        <v>92</v>
      </c>
      <c r="Q739" t="s">
        <v>1368</v>
      </c>
      <c r="R739">
        <v>91745</v>
      </c>
      <c r="S739" s="1">
        <v>42070</v>
      </c>
      <c r="T739" s="1">
        <v>42072</v>
      </c>
      <c r="U739">
        <v>107.11</v>
      </c>
      <c r="V739">
        <v>13</v>
      </c>
      <c r="W739">
        <v>240.46</v>
      </c>
      <c r="X739">
        <v>88569</v>
      </c>
      <c r="Y739">
        <f>cleaneddata[[#This Row],[Unit Price]]-cleaneddata[[#This Row],[Discount]]</f>
        <v>19.82</v>
      </c>
      <c r="Z739" t="str">
        <f>_xlfn.IFS(cleaneddata[[#This Row],[Region]]="Central","Chris",cleaneddata[[#This Row],[Region]]="East","Erin",cleaneddata[[#This Row],[Region]]="South","Sam",cleaneddata[[#This Row],[Region]]="West","William")</f>
        <v>William</v>
      </c>
    </row>
    <row r="740" spans="1:26" x14ac:dyDescent="0.3">
      <c r="A740">
        <v>851</v>
      </c>
      <c r="B740" t="s">
        <v>1366</v>
      </c>
      <c r="C740" t="s">
        <v>72</v>
      </c>
      <c r="D740">
        <v>0.02</v>
      </c>
      <c r="E740">
        <v>3.36</v>
      </c>
      <c r="F740">
        <v>6.27</v>
      </c>
      <c r="G740" t="s">
        <v>40</v>
      </c>
      <c r="H740" t="s">
        <v>96</v>
      </c>
      <c r="I740" t="s">
        <v>50</v>
      </c>
      <c r="J740" t="s">
        <v>74</v>
      </c>
      <c r="K740" t="s">
        <v>75</v>
      </c>
      <c r="L740" t="s">
        <v>188</v>
      </c>
      <c r="M740">
        <v>0.4</v>
      </c>
      <c r="N740" t="s">
        <v>34</v>
      </c>
      <c r="O740" t="s">
        <v>61</v>
      </c>
      <c r="P740" t="s">
        <v>92</v>
      </c>
      <c r="Q740" t="s">
        <v>1368</v>
      </c>
      <c r="R740">
        <v>91745</v>
      </c>
      <c r="S740" s="1">
        <v>42070</v>
      </c>
      <c r="T740" s="1">
        <v>42072</v>
      </c>
      <c r="U740">
        <v>-216.154</v>
      </c>
      <c r="V740">
        <v>21</v>
      </c>
      <c r="W740">
        <v>74.08</v>
      </c>
      <c r="X740">
        <v>88569</v>
      </c>
      <c r="Y740">
        <f>cleaneddata[[#This Row],[Unit Price]]-cleaneddata[[#This Row],[Discount]]</f>
        <v>3.34</v>
      </c>
      <c r="Z740" t="str">
        <f>_xlfn.IFS(cleaneddata[[#This Row],[Region]]="Central","Chris",cleaneddata[[#This Row],[Region]]="East","Erin",cleaneddata[[#This Row],[Region]]="South","Sam",cleaneddata[[#This Row],[Region]]="West","William")</f>
        <v>William</v>
      </c>
    </row>
    <row r="741" spans="1:26" x14ac:dyDescent="0.3">
      <c r="A741">
        <v>2750</v>
      </c>
      <c r="B741" t="s">
        <v>1544</v>
      </c>
      <c r="C741" t="s">
        <v>27</v>
      </c>
      <c r="D741">
        <v>0.02</v>
      </c>
      <c r="E741">
        <v>161.55000000000001</v>
      </c>
      <c r="F741">
        <v>19.989999999999998</v>
      </c>
      <c r="G741" t="s">
        <v>40</v>
      </c>
      <c r="H741" t="s">
        <v>29</v>
      </c>
      <c r="I741" t="s">
        <v>50</v>
      </c>
      <c r="J741" t="s">
        <v>80</v>
      </c>
      <c r="K741" t="s">
        <v>75</v>
      </c>
      <c r="L741" t="s">
        <v>81</v>
      </c>
      <c r="M741">
        <v>0.66</v>
      </c>
      <c r="N741" t="s">
        <v>34</v>
      </c>
      <c r="O741" t="s">
        <v>35</v>
      </c>
      <c r="P741" t="s">
        <v>244</v>
      </c>
      <c r="Q741" t="s">
        <v>1545</v>
      </c>
      <c r="R741">
        <v>22980</v>
      </c>
      <c r="S741" s="1">
        <v>42071</v>
      </c>
      <c r="T741" s="1">
        <v>42071</v>
      </c>
      <c r="U741">
        <v>664.51800000000003</v>
      </c>
      <c r="V741">
        <v>4</v>
      </c>
      <c r="W741">
        <v>657.61</v>
      </c>
      <c r="X741">
        <v>91424</v>
      </c>
      <c r="Y741">
        <f>cleaneddata[[#This Row],[Unit Price]]-cleaneddata[[#This Row],[Discount]]</f>
        <v>161.53</v>
      </c>
      <c r="Z741" t="str">
        <f>_xlfn.IFS(cleaneddata[[#This Row],[Region]]="Central","Chris",cleaneddata[[#This Row],[Region]]="East","Erin",cleaneddata[[#This Row],[Region]]="South","Sam",cleaneddata[[#This Row],[Region]]="West","William")</f>
        <v>Sam</v>
      </c>
    </row>
    <row r="742" spans="1:26" x14ac:dyDescent="0.3">
      <c r="A742">
        <v>2770</v>
      </c>
      <c r="B742" t="s">
        <v>1546</v>
      </c>
      <c r="C742" t="s">
        <v>27</v>
      </c>
      <c r="D742">
        <v>0.02</v>
      </c>
      <c r="E742">
        <v>11.55</v>
      </c>
      <c r="F742">
        <v>2.36</v>
      </c>
      <c r="G742" t="s">
        <v>40</v>
      </c>
      <c r="H742" t="s">
        <v>96</v>
      </c>
      <c r="I742" t="s">
        <v>50</v>
      </c>
      <c r="J742" t="s">
        <v>51</v>
      </c>
      <c r="K742" t="s">
        <v>52</v>
      </c>
      <c r="L742" t="s">
        <v>382</v>
      </c>
      <c r="M742">
        <v>0.55000000000000004</v>
      </c>
      <c r="N742" t="s">
        <v>34</v>
      </c>
      <c r="O742" t="s">
        <v>35</v>
      </c>
      <c r="P742" t="s">
        <v>77</v>
      </c>
      <c r="Q742" t="s">
        <v>1547</v>
      </c>
      <c r="R742">
        <v>30338</v>
      </c>
      <c r="S742" s="1">
        <v>42071</v>
      </c>
      <c r="T742" s="1">
        <v>42073</v>
      </c>
      <c r="U742">
        <v>1289.3820000000001</v>
      </c>
      <c r="V742">
        <v>14</v>
      </c>
      <c r="W742">
        <v>159.53</v>
      </c>
      <c r="X742">
        <v>88975</v>
      </c>
      <c r="Y742">
        <f>cleaneddata[[#This Row],[Unit Price]]-cleaneddata[[#This Row],[Discount]]</f>
        <v>11.530000000000001</v>
      </c>
      <c r="Z742" t="str">
        <f>_xlfn.IFS(cleaneddata[[#This Row],[Region]]="Central","Chris",cleaneddata[[#This Row],[Region]]="East","Erin",cleaneddata[[#This Row],[Region]]="South","Sam",cleaneddata[[#This Row],[Region]]="West","William")</f>
        <v>Sam</v>
      </c>
    </row>
    <row r="743" spans="1:26" x14ac:dyDescent="0.3">
      <c r="A743">
        <v>2837</v>
      </c>
      <c r="B743" t="s">
        <v>1548</v>
      </c>
      <c r="C743" t="s">
        <v>39</v>
      </c>
      <c r="D743">
        <v>7.0000000000000007E-2</v>
      </c>
      <c r="E743">
        <v>51.98</v>
      </c>
      <c r="F743">
        <v>10.17</v>
      </c>
      <c r="G743" t="s">
        <v>40</v>
      </c>
      <c r="H743" t="s">
        <v>73</v>
      </c>
      <c r="I743" t="s">
        <v>42</v>
      </c>
      <c r="J743" t="s">
        <v>58</v>
      </c>
      <c r="K743" t="s">
        <v>146</v>
      </c>
      <c r="L743" t="s">
        <v>1549</v>
      </c>
      <c r="M743">
        <v>0.37</v>
      </c>
      <c r="N743" t="s">
        <v>34</v>
      </c>
      <c r="O743" t="s">
        <v>54</v>
      </c>
      <c r="P743" t="s">
        <v>209</v>
      </c>
      <c r="Q743" t="s">
        <v>1550</v>
      </c>
      <c r="R743">
        <v>74133</v>
      </c>
      <c r="S743" s="1">
        <v>42071</v>
      </c>
      <c r="T743" s="1">
        <v>42073</v>
      </c>
      <c r="U743">
        <v>439.78530000000001</v>
      </c>
      <c r="V743">
        <v>13</v>
      </c>
      <c r="W743">
        <v>637.37</v>
      </c>
      <c r="X743">
        <v>89801</v>
      </c>
      <c r="Y743">
        <f>cleaneddata[[#This Row],[Unit Price]]-cleaneddata[[#This Row],[Discount]]</f>
        <v>51.91</v>
      </c>
      <c r="Z743" t="str">
        <f>_xlfn.IFS(cleaneddata[[#This Row],[Region]]="Central","Chris",cleaneddata[[#This Row],[Region]]="East","Erin",cleaneddata[[#This Row],[Region]]="South","Sam",cleaneddata[[#This Row],[Region]]="West","William")</f>
        <v>Chris</v>
      </c>
    </row>
    <row r="744" spans="1:26" x14ac:dyDescent="0.3">
      <c r="A744">
        <v>2837</v>
      </c>
      <c r="B744" t="s">
        <v>1548</v>
      </c>
      <c r="C744" t="s">
        <v>39</v>
      </c>
      <c r="D744">
        <v>0.1</v>
      </c>
      <c r="E744">
        <v>80.97</v>
      </c>
      <c r="F744">
        <v>33.6</v>
      </c>
      <c r="G744" t="s">
        <v>28</v>
      </c>
      <c r="H744" t="s">
        <v>73</v>
      </c>
      <c r="I744" t="s">
        <v>42</v>
      </c>
      <c r="J744" t="s">
        <v>58</v>
      </c>
      <c r="K744" t="s">
        <v>59</v>
      </c>
      <c r="L744" t="s">
        <v>911</v>
      </c>
      <c r="M744">
        <v>0.37</v>
      </c>
      <c r="N744" t="s">
        <v>34</v>
      </c>
      <c r="O744" t="s">
        <v>54</v>
      </c>
      <c r="P744" t="s">
        <v>209</v>
      </c>
      <c r="Q744" t="s">
        <v>1550</v>
      </c>
      <c r="R744">
        <v>74133</v>
      </c>
      <c r="S744" s="1">
        <v>42071</v>
      </c>
      <c r="T744" s="1">
        <v>42074</v>
      </c>
      <c r="U744">
        <v>-149.4573</v>
      </c>
      <c r="V744">
        <v>3</v>
      </c>
      <c r="W744">
        <v>232.16</v>
      </c>
      <c r="X744">
        <v>89801</v>
      </c>
      <c r="Y744">
        <f>cleaneddata[[#This Row],[Unit Price]]-cleaneddata[[#This Row],[Discount]]</f>
        <v>80.87</v>
      </c>
      <c r="Z744" t="str">
        <f>_xlfn.IFS(cleaneddata[[#This Row],[Region]]="Central","Chris",cleaneddata[[#This Row],[Region]]="East","Erin",cleaneddata[[#This Row],[Region]]="South","Sam",cleaneddata[[#This Row],[Region]]="West","William")</f>
        <v>Chris</v>
      </c>
    </row>
    <row r="745" spans="1:26" x14ac:dyDescent="0.3">
      <c r="A745">
        <v>693</v>
      </c>
      <c r="B745" t="s">
        <v>1551</v>
      </c>
      <c r="C745" t="s">
        <v>49</v>
      </c>
      <c r="D745">
        <v>0.09</v>
      </c>
      <c r="E745">
        <v>5.34</v>
      </c>
      <c r="F745">
        <v>2.99</v>
      </c>
      <c r="G745" t="s">
        <v>89</v>
      </c>
      <c r="H745" t="s">
        <v>29</v>
      </c>
      <c r="I745" t="s">
        <v>50</v>
      </c>
      <c r="J745" t="s">
        <v>74</v>
      </c>
      <c r="K745" t="s">
        <v>75</v>
      </c>
      <c r="L745" t="s">
        <v>1380</v>
      </c>
      <c r="M745">
        <v>0.38</v>
      </c>
      <c r="N745" t="s">
        <v>34</v>
      </c>
      <c r="O745" t="s">
        <v>61</v>
      </c>
      <c r="P745" t="s">
        <v>62</v>
      </c>
      <c r="Q745" t="s">
        <v>1552</v>
      </c>
      <c r="R745">
        <v>80229</v>
      </c>
      <c r="S745" s="1">
        <v>42071</v>
      </c>
      <c r="T745" s="1">
        <v>42078</v>
      </c>
      <c r="U745">
        <v>9.4860000000000007</v>
      </c>
      <c r="V745">
        <v>17</v>
      </c>
      <c r="W745">
        <v>95.1</v>
      </c>
      <c r="X745">
        <v>87812</v>
      </c>
      <c r="Y745">
        <f>cleaneddata[[#This Row],[Unit Price]]-cleaneddata[[#This Row],[Discount]]</f>
        <v>5.25</v>
      </c>
      <c r="Z745" t="str">
        <f>_xlfn.IFS(cleaneddata[[#This Row],[Region]]="Central","Chris",cleaneddata[[#This Row],[Region]]="East","Erin",cleaneddata[[#This Row],[Region]]="South","Sam",cleaneddata[[#This Row],[Region]]="West","William")</f>
        <v>William</v>
      </c>
    </row>
    <row r="746" spans="1:26" x14ac:dyDescent="0.3">
      <c r="A746">
        <v>693</v>
      </c>
      <c r="B746" t="s">
        <v>1551</v>
      </c>
      <c r="C746" t="s">
        <v>49</v>
      </c>
      <c r="D746">
        <v>7.0000000000000007E-2</v>
      </c>
      <c r="E746">
        <v>140.97999999999999</v>
      </c>
      <c r="F746">
        <v>53.48</v>
      </c>
      <c r="G746" t="s">
        <v>28</v>
      </c>
      <c r="H746" t="s">
        <v>29</v>
      </c>
      <c r="I746" t="s">
        <v>30</v>
      </c>
      <c r="J746" t="s">
        <v>119</v>
      </c>
      <c r="K746" t="s">
        <v>32</v>
      </c>
      <c r="L746" t="s">
        <v>1553</v>
      </c>
      <c r="M746">
        <v>0.65</v>
      </c>
      <c r="N746" t="s">
        <v>34</v>
      </c>
      <c r="O746" t="s">
        <v>61</v>
      </c>
      <c r="P746" t="s">
        <v>62</v>
      </c>
      <c r="Q746" t="s">
        <v>1552</v>
      </c>
      <c r="R746">
        <v>80229</v>
      </c>
      <c r="S746" s="1">
        <v>42071</v>
      </c>
      <c r="T746" s="1">
        <v>42078</v>
      </c>
      <c r="U746">
        <v>-263.64999999999998</v>
      </c>
      <c r="V746">
        <v>5</v>
      </c>
      <c r="W746">
        <v>734.74</v>
      </c>
      <c r="X746">
        <v>87812</v>
      </c>
      <c r="Y746">
        <f>cleaneddata[[#This Row],[Unit Price]]-cleaneddata[[#This Row],[Discount]]</f>
        <v>140.91</v>
      </c>
      <c r="Z746" t="str">
        <f>_xlfn.IFS(cleaneddata[[#This Row],[Region]]="Central","Chris",cleaneddata[[#This Row],[Region]]="East","Erin",cleaneddata[[#This Row],[Region]]="South","Sam",cleaneddata[[#This Row],[Region]]="West","William")</f>
        <v>William</v>
      </c>
    </row>
    <row r="747" spans="1:26" x14ac:dyDescent="0.3">
      <c r="A747">
        <v>693</v>
      </c>
      <c r="B747" t="s">
        <v>1551</v>
      </c>
      <c r="C747" t="s">
        <v>49</v>
      </c>
      <c r="D747">
        <v>0.06</v>
      </c>
      <c r="E747">
        <v>205.99</v>
      </c>
      <c r="F747">
        <v>5.26</v>
      </c>
      <c r="G747" t="s">
        <v>40</v>
      </c>
      <c r="H747" t="s">
        <v>29</v>
      </c>
      <c r="I747" t="s">
        <v>42</v>
      </c>
      <c r="J747" t="s">
        <v>137</v>
      </c>
      <c r="K747" t="s">
        <v>75</v>
      </c>
      <c r="L747" t="s">
        <v>1554</v>
      </c>
      <c r="M747">
        <v>0.56000000000000005</v>
      </c>
      <c r="N747" t="s">
        <v>34</v>
      </c>
      <c r="O747" t="s">
        <v>61</v>
      </c>
      <c r="P747" t="s">
        <v>62</v>
      </c>
      <c r="Q747" t="s">
        <v>1552</v>
      </c>
      <c r="R747">
        <v>80229</v>
      </c>
      <c r="S747" s="1">
        <v>42071</v>
      </c>
      <c r="T747" s="1">
        <v>42078</v>
      </c>
      <c r="U747">
        <v>890.18100000000004</v>
      </c>
      <c r="V747">
        <v>11</v>
      </c>
      <c r="W747">
        <v>1882.87</v>
      </c>
      <c r="X747">
        <v>87812</v>
      </c>
      <c r="Y747">
        <f>cleaneddata[[#This Row],[Unit Price]]-cleaneddata[[#This Row],[Discount]]</f>
        <v>205.93</v>
      </c>
      <c r="Z747" t="str">
        <f>_xlfn.IFS(cleaneddata[[#This Row],[Region]]="Central","Chris",cleaneddata[[#This Row],[Region]]="East","Erin",cleaneddata[[#This Row],[Region]]="South","Sam",cleaneddata[[#This Row],[Region]]="West","William")</f>
        <v>William</v>
      </c>
    </row>
    <row r="748" spans="1:26" x14ac:dyDescent="0.3">
      <c r="A748">
        <v>1718</v>
      </c>
      <c r="B748" t="s">
        <v>1555</v>
      </c>
      <c r="C748" t="s">
        <v>49</v>
      </c>
      <c r="D748">
        <v>0.01</v>
      </c>
      <c r="E748">
        <v>300.98</v>
      </c>
      <c r="F748">
        <v>64.73</v>
      </c>
      <c r="G748" t="s">
        <v>28</v>
      </c>
      <c r="H748" t="s">
        <v>41</v>
      </c>
      <c r="I748" t="s">
        <v>30</v>
      </c>
      <c r="J748" t="s">
        <v>111</v>
      </c>
      <c r="K748" t="s">
        <v>59</v>
      </c>
      <c r="L748" t="s">
        <v>1342</v>
      </c>
      <c r="M748">
        <v>0.56000000000000005</v>
      </c>
      <c r="N748" t="s">
        <v>34</v>
      </c>
      <c r="O748" t="s">
        <v>35</v>
      </c>
      <c r="P748" t="s">
        <v>99</v>
      </c>
      <c r="Q748" t="s">
        <v>1556</v>
      </c>
      <c r="R748">
        <v>27529</v>
      </c>
      <c r="S748" s="1">
        <v>42071</v>
      </c>
      <c r="T748" s="1">
        <v>42078</v>
      </c>
      <c r="U748">
        <v>-48.874000000000002</v>
      </c>
      <c r="V748">
        <v>3</v>
      </c>
      <c r="W748">
        <v>974.14</v>
      </c>
      <c r="X748">
        <v>90621</v>
      </c>
      <c r="Y748">
        <f>cleaneddata[[#This Row],[Unit Price]]-cleaneddata[[#This Row],[Discount]]</f>
        <v>300.97000000000003</v>
      </c>
      <c r="Z748" t="str">
        <f>_xlfn.IFS(cleaneddata[[#This Row],[Region]]="Central","Chris",cleaneddata[[#This Row],[Region]]="East","Erin",cleaneddata[[#This Row],[Region]]="South","Sam",cleaneddata[[#This Row],[Region]]="West","William")</f>
        <v>Sam</v>
      </c>
    </row>
    <row r="749" spans="1:26" x14ac:dyDescent="0.3">
      <c r="A749">
        <v>1075</v>
      </c>
      <c r="B749" t="s">
        <v>1557</v>
      </c>
      <c r="C749" t="s">
        <v>39</v>
      </c>
      <c r="D749">
        <v>0.04</v>
      </c>
      <c r="E749">
        <v>19.23</v>
      </c>
      <c r="F749">
        <v>6.15</v>
      </c>
      <c r="G749" t="s">
        <v>40</v>
      </c>
      <c r="H749" t="s">
        <v>73</v>
      </c>
      <c r="I749" t="s">
        <v>30</v>
      </c>
      <c r="J749" t="s">
        <v>128</v>
      </c>
      <c r="K749" t="s">
        <v>44</v>
      </c>
      <c r="L749" t="s">
        <v>1279</v>
      </c>
      <c r="M749">
        <v>0.44</v>
      </c>
      <c r="N749" t="s">
        <v>34</v>
      </c>
      <c r="O749" t="s">
        <v>54</v>
      </c>
      <c r="P749" t="s">
        <v>105</v>
      </c>
      <c r="Q749" t="s">
        <v>1558</v>
      </c>
      <c r="R749">
        <v>60441</v>
      </c>
      <c r="S749" s="1">
        <v>42072</v>
      </c>
      <c r="T749" s="1">
        <v>42073</v>
      </c>
      <c r="U749">
        <v>152.4348</v>
      </c>
      <c r="V749">
        <v>11</v>
      </c>
      <c r="W749">
        <v>220.92</v>
      </c>
      <c r="X749">
        <v>86422</v>
      </c>
      <c r="Y749">
        <f>cleaneddata[[#This Row],[Unit Price]]-cleaneddata[[#This Row],[Discount]]</f>
        <v>19.190000000000001</v>
      </c>
      <c r="Z749" t="str">
        <f>_xlfn.IFS(cleaneddata[[#This Row],[Region]]="Central","Chris",cleaneddata[[#This Row],[Region]]="East","Erin",cleaneddata[[#This Row],[Region]]="South","Sam",cleaneddata[[#This Row],[Region]]="West","William")</f>
        <v>Chris</v>
      </c>
    </row>
    <row r="750" spans="1:26" x14ac:dyDescent="0.3">
      <c r="A750">
        <v>2258</v>
      </c>
      <c r="B750" t="s">
        <v>1559</v>
      </c>
      <c r="C750" t="s">
        <v>49</v>
      </c>
      <c r="D750">
        <v>0.01</v>
      </c>
      <c r="E750">
        <v>7.64</v>
      </c>
      <c r="F750">
        <v>1.39</v>
      </c>
      <c r="G750" t="s">
        <v>89</v>
      </c>
      <c r="H750" t="s">
        <v>96</v>
      </c>
      <c r="I750" t="s">
        <v>50</v>
      </c>
      <c r="J750" t="s">
        <v>347</v>
      </c>
      <c r="K750" t="s">
        <v>75</v>
      </c>
      <c r="L750" t="s">
        <v>1560</v>
      </c>
      <c r="M750">
        <v>0.36</v>
      </c>
      <c r="N750" t="s">
        <v>34</v>
      </c>
      <c r="O750" t="s">
        <v>35</v>
      </c>
      <c r="P750" t="s">
        <v>99</v>
      </c>
      <c r="Q750" t="s">
        <v>1561</v>
      </c>
      <c r="R750">
        <v>27801</v>
      </c>
      <c r="S750" s="1">
        <v>42072</v>
      </c>
      <c r="T750" s="1">
        <v>42076</v>
      </c>
      <c r="U750">
        <v>-1676.6120000000001</v>
      </c>
      <c r="V750">
        <v>9</v>
      </c>
      <c r="W750">
        <v>73.290000000000006</v>
      </c>
      <c r="X750">
        <v>87962</v>
      </c>
      <c r="Y750">
        <f>cleaneddata[[#This Row],[Unit Price]]-cleaneddata[[#This Row],[Discount]]</f>
        <v>7.63</v>
      </c>
      <c r="Z750" t="str">
        <f>_xlfn.IFS(cleaneddata[[#This Row],[Region]]="Central","Chris",cleaneddata[[#This Row],[Region]]="East","Erin",cleaneddata[[#This Row],[Region]]="South","Sam",cleaneddata[[#This Row],[Region]]="West","William")</f>
        <v>Sam</v>
      </c>
    </row>
    <row r="751" spans="1:26" x14ac:dyDescent="0.3">
      <c r="A751">
        <v>2258</v>
      </c>
      <c r="B751" t="s">
        <v>1559</v>
      </c>
      <c r="C751" t="s">
        <v>49</v>
      </c>
      <c r="D751">
        <v>7.0000000000000007E-2</v>
      </c>
      <c r="E751">
        <v>400.97</v>
      </c>
      <c r="F751">
        <v>48.26</v>
      </c>
      <c r="G751" t="s">
        <v>28</v>
      </c>
      <c r="H751" t="s">
        <v>96</v>
      </c>
      <c r="I751" t="s">
        <v>42</v>
      </c>
      <c r="J751" t="s">
        <v>58</v>
      </c>
      <c r="K751" t="s">
        <v>32</v>
      </c>
      <c r="L751" t="s">
        <v>1562</v>
      </c>
      <c r="M751">
        <v>0.36</v>
      </c>
      <c r="N751" t="s">
        <v>34</v>
      </c>
      <c r="O751" t="s">
        <v>35</v>
      </c>
      <c r="P751" t="s">
        <v>99</v>
      </c>
      <c r="Q751" t="s">
        <v>1561</v>
      </c>
      <c r="R751">
        <v>27801</v>
      </c>
      <c r="S751" s="1">
        <v>42072</v>
      </c>
      <c r="T751" s="1">
        <v>42076</v>
      </c>
      <c r="U751">
        <v>45.127800000000001</v>
      </c>
      <c r="V751">
        <v>8</v>
      </c>
      <c r="W751">
        <v>2961.32</v>
      </c>
      <c r="X751">
        <v>87962</v>
      </c>
      <c r="Y751">
        <f>cleaneddata[[#This Row],[Unit Price]]-cleaneddata[[#This Row],[Discount]]</f>
        <v>400.90000000000003</v>
      </c>
      <c r="Z751" t="str">
        <f>_xlfn.IFS(cleaneddata[[#This Row],[Region]]="Central","Chris",cleaneddata[[#This Row],[Region]]="East","Erin",cleaneddata[[#This Row],[Region]]="South","Sam",cleaneddata[[#This Row],[Region]]="West","William")</f>
        <v>Sam</v>
      </c>
    </row>
    <row r="752" spans="1:26" x14ac:dyDescent="0.3">
      <c r="A752">
        <v>2855</v>
      </c>
      <c r="B752" t="s">
        <v>680</v>
      </c>
      <c r="C752" t="s">
        <v>49</v>
      </c>
      <c r="D752">
        <v>0.09</v>
      </c>
      <c r="E752">
        <v>6783.02</v>
      </c>
      <c r="F752">
        <v>24.49</v>
      </c>
      <c r="G752" t="s">
        <v>40</v>
      </c>
      <c r="H752" t="s">
        <v>41</v>
      </c>
      <c r="I752" t="s">
        <v>42</v>
      </c>
      <c r="J752" t="s">
        <v>58</v>
      </c>
      <c r="K752" t="s">
        <v>66</v>
      </c>
      <c r="L752" t="s">
        <v>316</v>
      </c>
      <c r="M752">
        <v>0.39</v>
      </c>
      <c r="N752" t="s">
        <v>34</v>
      </c>
      <c r="O752" t="s">
        <v>61</v>
      </c>
      <c r="P752" t="s">
        <v>68</v>
      </c>
      <c r="Q752" t="s">
        <v>682</v>
      </c>
      <c r="R752">
        <v>98198</v>
      </c>
      <c r="S752" s="1">
        <v>42073</v>
      </c>
      <c r="T752" s="1">
        <v>42077</v>
      </c>
      <c r="U752">
        <v>-14140.7016</v>
      </c>
      <c r="V752">
        <v>1</v>
      </c>
      <c r="W752">
        <v>6296</v>
      </c>
      <c r="X752">
        <v>87317</v>
      </c>
      <c r="Y752">
        <f>cleaneddata[[#This Row],[Unit Price]]-cleaneddata[[#This Row],[Discount]]</f>
        <v>6782.93</v>
      </c>
      <c r="Z752" t="str">
        <f>_xlfn.IFS(cleaneddata[[#This Row],[Region]]="Central","Chris",cleaneddata[[#This Row],[Region]]="East","Erin",cleaneddata[[#This Row],[Region]]="South","Sam",cleaneddata[[#This Row],[Region]]="West","William")</f>
        <v>William</v>
      </c>
    </row>
    <row r="753" spans="1:26" x14ac:dyDescent="0.3">
      <c r="A753">
        <v>2545</v>
      </c>
      <c r="B753" t="s">
        <v>1563</v>
      </c>
      <c r="C753" t="s">
        <v>118</v>
      </c>
      <c r="D753">
        <v>0.01</v>
      </c>
      <c r="E753">
        <v>99.99</v>
      </c>
      <c r="F753">
        <v>19.989999999999998</v>
      </c>
      <c r="G753" t="s">
        <v>89</v>
      </c>
      <c r="H753" t="s">
        <v>73</v>
      </c>
      <c r="I753" t="s">
        <v>42</v>
      </c>
      <c r="J753" t="s">
        <v>58</v>
      </c>
      <c r="K753" t="s">
        <v>75</v>
      </c>
      <c r="L753" t="s">
        <v>1564</v>
      </c>
      <c r="M753">
        <v>0.52</v>
      </c>
      <c r="N753" t="s">
        <v>34</v>
      </c>
      <c r="O753" t="s">
        <v>35</v>
      </c>
      <c r="P753" t="s">
        <v>244</v>
      </c>
      <c r="Q753" t="s">
        <v>880</v>
      </c>
      <c r="R753">
        <v>22153</v>
      </c>
      <c r="S753" s="1">
        <v>42073</v>
      </c>
      <c r="T753" s="1">
        <v>42075</v>
      </c>
      <c r="U753">
        <v>90.024000000000001</v>
      </c>
      <c r="V753">
        <v>2</v>
      </c>
      <c r="W753">
        <v>202.98</v>
      </c>
      <c r="X753">
        <v>87915</v>
      </c>
      <c r="Y753">
        <f>cleaneddata[[#This Row],[Unit Price]]-cleaneddata[[#This Row],[Discount]]</f>
        <v>99.97999999999999</v>
      </c>
      <c r="Z753" t="str">
        <f>_xlfn.IFS(cleaneddata[[#This Row],[Region]]="Central","Chris",cleaneddata[[#This Row],[Region]]="East","Erin",cleaneddata[[#This Row],[Region]]="South","Sam",cleaneddata[[#This Row],[Region]]="West","William")</f>
        <v>Sam</v>
      </c>
    </row>
    <row r="754" spans="1:26" x14ac:dyDescent="0.3">
      <c r="A754">
        <v>3194</v>
      </c>
      <c r="B754" t="s">
        <v>1565</v>
      </c>
      <c r="C754" t="s">
        <v>118</v>
      </c>
      <c r="D754">
        <v>0.1</v>
      </c>
      <c r="E754">
        <v>4.9800000000000004</v>
      </c>
      <c r="F754">
        <v>7.54</v>
      </c>
      <c r="G754" t="s">
        <v>40</v>
      </c>
      <c r="H754" t="s">
        <v>41</v>
      </c>
      <c r="I754" t="s">
        <v>50</v>
      </c>
      <c r="J754" t="s">
        <v>90</v>
      </c>
      <c r="K754" t="s">
        <v>75</v>
      </c>
      <c r="L754" t="s">
        <v>1566</v>
      </c>
      <c r="M754">
        <v>0.38</v>
      </c>
      <c r="N754" t="s">
        <v>34</v>
      </c>
      <c r="O754" t="s">
        <v>35</v>
      </c>
      <c r="P754" t="s">
        <v>125</v>
      </c>
      <c r="Q754" t="s">
        <v>438</v>
      </c>
      <c r="R754">
        <v>34609</v>
      </c>
      <c r="S754" s="1">
        <v>42073</v>
      </c>
      <c r="T754" s="1">
        <v>42074</v>
      </c>
      <c r="U754">
        <v>45.078000000000003</v>
      </c>
      <c r="V754">
        <v>9</v>
      </c>
      <c r="W754">
        <v>43.84</v>
      </c>
      <c r="X754">
        <v>89805</v>
      </c>
      <c r="Y754">
        <f>cleaneddata[[#This Row],[Unit Price]]-cleaneddata[[#This Row],[Discount]]</f>
        <v>4.8800000000000008</v>
      </c>
      <c r="Z754" t="str">
        <f>_xlfn.IFS(cleaneddata[[#This Row],[Region]]="Central","Chris",cleaneddata[[#This Row],[Region]]="East","Erin",cleaneddata[[#This Row],[Region]]="South","Sam",cleaneddata[[#This Row],[Region]]="West","William")</f>
        <v>Sam</v>
      </c>
    </row>
    <row r="755" spans="1:26" x14ac:dyDescent="0.3">
      <c r="A755">
        <v>3194</v>
      </c>
      <c r="B755" t="s">
        <v>1565</v>
      </c>
      <c r="C755" t="s">
        <v>118</v>
      </c>
      <c r="D755">
        <v>0</v>
      </c>
      <c r="E755">
        <v>22.84</v>
      </c>
      <c r="F755">
        <v>8.18</v>
      </c>
      <c r="G755" t="s">
        <v>40</v>
      </c>
      <c r="H755" t="s">
        <v>41</v>
      </c>
      <c r="I755" t="s">
        <v>50</v>
      </c>
      <c r="J755" t="s">
        <v>90</v>
      </c>
      <c r="K755" t="s">
        <v>75</v>
      </c>
      <c r="L755" t="s">
        <v>607</v>
      </c>
      <c r="M755">
        <v>0.39</v>
      </c>
      <c r="N755" t="s">
        <v>34</v>
      </c>
      <c r="O755" t="s">
        <v>35</v>
      </c>
      <c r="P755" t="s">
        <v>125</v>
      </c>
      <c r="Q755" t="s">
        <v>438</v>
      </c>
      <c r="R755">
        <v>34609</v>
      </c>
      <c r="S755" s="1">
        <v>42073</v>
      </c>
      <c r="T755" s="1">
        <v>42075</v>
      </c>
      <c r="U755">
        <v>-110.376</v>
      </c>
      <c r="V755">
        <v>6</v>
      </c>
      <c r="W755">
        <v>141.74</v>
      </c>
      <c r="X755">
        <v>89805</v>
      </c>
      <c r="Y755">
        <f>cleaneddata[[#This Row],[Unit Price]]-cleaneddata[[#This Row],[Discount]]</f>
        <v>22.84</v>
      </c>
      <c r="Z755" t="str">
        <f>_xlfn.IFS(cleaneddata[[#This Row],[Region]]="Central","Chris",cleaneddata[[#This Row],[Region]]="East","Erin",cleaneddata[[#This Row],[Region]]="South","Sam",cleaneddata[[#This Row],[Region]]="West","William")</f>
        <v>Sam</v>
      </c>
    </row>
    <row r="756" spans="1:26" x14ac:dyDescent="0.3">
      <c r="A756">
        <v>52</v>
      </c>
      <c r="B756" t="s">
        <v>1567</v>
      </c>
      <c r="C756" t="s">
        <v>72</v>
      </c>
      <c r="D756">
        <v>0</v>
      </c>
      <c r="E756">
        <v>115.99</v>
      </c>
      <c r="F756">
        <v>2.5</v>
      </c>
      <c r="G756" t="s">
        <v>40</v>
      </c>
      <c r="H756" t="s">
        <v>96</v>
      </c>
      <c r="I756" t="s">
        <v>42</v>
      </c>
      <c r="J756" t="s">
        <v>137</v>
      </c>
      <c r="K756" t="s">
        <v>75</v>
      </c>
      <c r="L756" t="s">
        <v>1568</v>
      </c>
      <c r="M756">
        <v>0.56999999999999995</v>
      </c>
      <c r="N756" t="s">
        <v>34</v>
      </c>
      <c r="O756" t="s">
        <v>61</v>
      </c>
      <c r="P756" t="s">
        <v>68</v>
      </c>
      <c r="Q756" t="s">
        <v>1569</v>
      </c>
      <c r="R756">
        <v>98373</v>
      </c>
      <c r="S756" s="1">
        <v>42073</v>
      </c>
      <c r="T756" s="1">
        <v>42073</v>
      </c>
      <c r="U756">
        <v>162.666</v>
      </c>
      <c r="V756">
        <v>6</v>
      </c>
      <c r="W756">
        <v>627.04</v>
      </c>
      <c r="X756">
        <v>88426</v>
      </c>
      <c r="Y756">
        <f>cleaneddata[[#This Row],[Unit Price]]-cleaneddata[[#This Row],[Discount]]</f>
        <v>115.99</v>
      </c>
      <c r="Z756" t="str">
        <f>_xlfn.IFS(cleaneddata[[#This Row],[Region]]="Central","Chris",cleaneddata[[#This Row],[Region]]="East","Erin",cleaneddata[[#This Row],[Region]]="South","Sam",cleaneddata[[#This Row],[Region]]="West","William")</f>
        <v>William</v>
      </c>
    </row>
    <row r="757" spans="1:26" x14ac:dyDescent="0.3">
      <c r="A757">
        <v>53</v>
      </c>
      <c r="B757" t="s">
        <v>842</v>
      </c>
      <c r="C757" t="s">
        <v>72</v>
      </c>
      <c r="D757">
        <v>0.02</v>
      </c>
      <c r="E757">
        <v>5.98</v>
      </c>
      <c r="F757">
        <v>5.79</v>
      </c>
      <c r="G757" t="s">
        <v>40</v>
      </c>
      <c r="H757" t="s">
        <v>96</v>
      </c>
      <c r="I757" t="s">
        <v>50</v>
      </c>
      <c r="J757" t="s">
        <v>90</v>
      </c>
      <c r="K757" t="s">
        <v>75</v>
      </c>
      <c r="L757" t="s">
        <v>473</v>
      </c>
      <c r="M757">
        <v>0.36</v>
      </c>
      <c r="N757" t="s">
        <v>34</v>
      </c>
      <c r="O757" t="s">
        <v>61</v>
      </c>
      <c r="P757" t="s">
        <v>68</v>
      </c>
      <c r="Q757" t="s">
        <v>844</v>
      </c>
      <c r="R757">
        <v>98052</v>
      </c>
      <c r="S757" s="1">
        <v>42073</v>
      </c>
      <c r="T757" s="1">
        <v>42074</v>
      </c>
      <c r="U757">
        <v>-67.489999999999995</v>
      </c>
      <c r="V757">
        <v>17</v>
      </c>
      <c r="W757">
        <v>110.19</v>
      </c>
      <c r="X757">
        <v>88426</v>
      </c>
      <c r="Y757">
        <f>cleaneddata[[#This Row],[Unit Price]]-cleaneddata[[#This Row],[Discount]]</f>
        <v>5.9600000000000009</v>
      </c>
      <c r="Z757" t="str">
        <f>_xlfn.IFS(cleaneddata[[#This Row],[Region]]="Central","Chris",cleaneddata[[#This Row],[Region]]="East","Erin",cleaneddata[[#This Row],[Region]]="South","Sam",cleaneddata[[#This Row],[Region]]="West","William")</f>
        <v>William</v>
      </c>
    </row>
    <row r="758" spans="1:26" x14ac:dyDescent="0.3">
      <c r="A758">
        <v>753</v>
      </c>
      <c r="B758" t="s">
        <v>1570</v>
      </c>
      <c r="C758" t="s">
        <v>27</v>
      </c>
      <c r="D758">
        <v>0.06</v>
      </c>
      <c r="E758">
        <v>2.61</v>
      </c>
      <c r="F758">
        <v>0.5</v>
      </c>
      <c r="G758" t="s">
        <v>89</v>
      </c>
      <c r="H758" t="s">
        <v>96</v>
      </c>
      <c r="I758" t="s">
        <v>50</v>
      </c>
      <c r="J758" t="s">
        <v>154</v>
      </c>
      <c r="K758" t="s">
        <v>75</v>
      </c>
      <c r="L758" t="s">
        <v>1571</v>
      </c>
      <c r="M758">
        <v>0.39</v>
      </c>
      <c r="N758" t="s">
        <v>34</v>
      </c>
      <c r="O758" t="s">
        <v>61</v>
      </c>
      <c r="P758" t="s">
        <v>590</v>
      </c>
      <c r="Q758" t="s">
        <v>1572</v>
      </c>
      <c r="R758">
        <v>86301</v>
      </c>
      <c r="S758" s="1">
        <v>42074</v>
      </c>
      <c r="T758" s="1">
        <v>42074</v>
      </c>
      <c r="U758">
        <v>10.85</v>
      </c>
      <c r="V758">
        <v>1</v>
      </c>
      <c r="W758">
        <v>17.59</v>
      </c>
      <c r="X758">
        <v>90438</v>
      </c>
      <c r="Y758">
        <f>cleaneddata[[#This Row],[Unit Price]]-cleaneddata[[#This Row],[Discount]]</f>
        <v>2.5499999999999998</v>
      </c>
      <c r="Z758" t="str">
        <f>_xlfn.IFS(cleaneddata[[#This Row],[Region]]="Central","Chris",cleaneddata[[#This Row],[Region]]="East","Erin",cleaneddata[[#This Row],[Region]]="South","Sam",cleaneddata[[#This Row],[Region]]="West","William")</f>
        <v>William</v>
      </c>
    </row>
    <row r="759" spans="1:26" x14ac:dyDescent="0.3">
      <c r="A759">
        <v>753</v>
      </c>
      <c r="B759" t="s">
        <v>1570</v>
      </c>
      <c r="C759" t="s">
        <v>27</v>
      </c>
      <c r="D759">
        <v>0.01</v>
      </c>
      <c r="E759">
        <v>6.35</v>
      </c>
      <c r="F759">
        <v>1.02</v>
      </c>
      <c r="G759" t="s">
        <v>40</v>
      </c>
      <c r="H759" t="s">
        <v>96</v>
      </c>
      <c r="I759" t="s">
        <v>50</v>
      </c>
      <c r="J759" t="s">
        <v>90</v>
      </c>
      <c r="K759" t="s">
        <v>52</v>
      </c>
      <c r="L759" t="s">
        <v>529</v>
      </c>
      <c r="M759">
        <v>0.39</v>
      </c>
      <c r="N759" t="s">
        <v>34</v>
      </c>
      <c r="O759" t="s">
        <v>61</v>
      </c>
      <c r="P759" t="s">
        <v>590</v>
      </c>
      <c r="Q759" t="s">
        <v>1572</v>
      </c>
      <c r="R759">
        <v>86301</v>
      </c>
      <c r="S759" s="1">
        <v>42074</v>
      </c>
      <c r="T759" s="1">
        <v>42076</v>
      </c>
      <c r="U759">
        <v>97.662599999999998</v>
      </c>
      <c r="V759">
        <v>22</v>
      </c>
      <c r="W759">
        <v>141.54</v>
      </c>
      <c r="X759">
        <v>90438</v>
      </c>
      <c r="Y759">
        <f>cleaneddata[[#This Row],[Unit Price]]-cleaneddata[[#This Row],[Discount]]</f>
        <v>6.34</v>
      </c>
      <c r="Z759" t="str">
        <f>_xlfn.IFS(cleaneddata[[#This Row],[Region]]="Central","Chris",cleaneddata[[#This Row],[Region]]="East","Erin",cleaneddata[[#This Row],[Region]]="South","Sam",cleaneddata[[#This Row],[Region]]="West","William")</f>
        <v>William</v>
      </c>
    </row>
    <row r="760" spans="1:26" x14ac:dyDescent="0.3">
      <c r="A760">
        <v>1494</v>
      </c>
      <c r="B760" t="s">
        <v>1573</v>
      </c>
      <c r="C760" t="s">
        <v>27</v>
      </c>
      <c r="D760">
        <v>0.06</v>
      </c>
      <c r="E760">
        <v>8.3699999999999992</v>
      </c>
      <c r="F760">
        <v>10.16</v>
      </c>
      <c r="G760" t="s">
        <v>40</v>
      </c>
      <c r="H760" t="s">
        <v>96</v>
      </c>
      <c r="I760" t="s">
        <v>30</v>
      </c>
      <c r="J760" t="s">
        <v>128</v>
      </c>
      <c r="K760" t="s">
        <v>66</v>
      </c>
      <c r="L760" t="s">
        <v>1574</v>
      </c>
      <c r="M760">
        <v>0.59</v>
      </c>
      <c r="N760" t="s">
        <v>34</v>
      </c>
      <c r="O760" t="s">
        <v>113</v>
      </c>
      <c r="P760" t="s">
        <v>420</v>
      </c>
      <c r="Q760" t="s">
        <v>1575</v>
      </c>
      <c r="R760">
        <v>21222</v>
      </c>
      <c r="S760" s="1">
        <v>42074</v>
      </c>
      <c r="T760" s="1">
        <v>42076</v>
      </c>
      <c r="U760">
        <v>-255.65</v>
      </c>
      <c r="V760">
        <v>18</v>
      </c>
      <c r="W760">
        <v>157.63999999999999</v>
      </c>
      <c r="X760">
        <v>85880</v>
      </c>
      <c r="Y760">
        <f>cleaneddata[[#This Row],[Unit Price]]-cleaneddata[[#This Row],[Discount]]</f>
        <v>8.3099999999999987</v>
      </c>
      <c r="Z760" t="str">
        <f>_xlfn.IFS(cleaneddata[[#This Row],[Region]]="Central","Chris",cleaneddata[[#This Row],[Region]]="East","Erin",cleaneddata[[#This Row],[Region]]="South","Sam",cleaneddata[[#This Row],[Region]]="West","William")</f>
        <v>Erin</v>
      </c>
    </row>
    <row r="761" spans="1:26" x14ac:dyDescent="0.3">
      <c r="A761">
        <v>1494</v>
      </c>
      <c r="B761" t="s">
        <v>1573</v>
      </c>
      <c r="C761" t="s">
        <v>27</v>
      </c>
      <c r="D761">
        <v>0.09</v>
      </c>
      <c r="E761">
        <v>6.48</v>
      </c>
      <c r="F761">
        <v>9.17</v>
      </c>
      <c r="G761" t="s">
        <v>89</v>
      </c>
      <c r="H761" t="s">
        <v>96</v>
      </c>
      <c r="I761" t="s">
        <v>50</v>
      </c>
      <c r="J761" t="s">
        <v>90</v>
      </c>
      <c r="K761" t="s">
        <v>75</v>
      </c>
      <c r="L761" t="s">
        <v>396</v>
      </c>
      <c r="M761">
        <v>0.37</v>
      </c>
      <c r="N761" t="s">
        <v>34</v>
      </c>
      <c r="O761" t="s">
        <v>113</v>
      </c>
      <c r="P761" t="s">
        <v>420</v>
      </c>
      <c r="Q761" t="s">
        <v>1575</v>
      </c>
      <c r="R761">
        <v>21222</v>
      </c>
      <c r="S761" s="1">
        <v>42074</v>
      </c>
      <c r="T761" s="1">
        <v>42076</v>
      </c>
      <c r="U761">
        <v>-76.540000000000006</v>
      </c>
      <c r="V761">
        <v>6</v>
      </c>
      <c r="W761">
        <v>42.16</v>
      </c>
      <c r="X761">
        <v>85880</v>
      </c>
      <c r="Y761">
        <f>cleaneddata[[#This Row],[Unit Price]]-cleaneddata[[#This Row],[Discount]]</f>
        <v>6.3900000000000006</v>
      </c>
      <c r="Z761" t="str">
        <f>_xlfn.IFS(cleaneddata[[#This Row],[Region]]="Central","Chris",cleaneddata[[#This Row],[Region]]="East","Erin",cleaneddata[[#This Row],[Region]]="South","Sam",cleaneddata[[#This Row],[Region]]="West","William")</f>
        <v>Erin</v>
      </c>
    </row>
    <row r="762" spans="1:26" x14ac:dyDescent="0.3">
      <c r="A762">
        <v>1497</v>
      </c>
      <c r="B762" t="s">
        <v>1576</v>
      </c>
      <c r="C762" t="s">
        <v>27</v>
      </c>
      <c r="D762">
        <v>0.09</v>
      </c>
      <c r="E762">
        <v>6.28</v>
      </c>
      <c r="F762">
        <v>5.29</v>
      </c>
      <c r="G762" t="s">
        <v>40</v>
      </c>
      <c r="H762" t="s">
        <v>96</v>
      </c>
      <c r="I762" t="s">
        <v>30</v>
      </c>
      <c r="J762" t="s">
        <v>128</v>
      </c>
      <c r="K762" t="s">
        <v>75</v>
      </c>
      <c r="L762" t="s">
        <v>1577</v>
      </c>
      <c r="M762">
        <v>0.43</v>
      </c>
      <c r="N762" t="s">
        <v>34</v>
      </c>
      <c r="O762" t="s">
        <v>113</v>
      </c>
      <c r="P762" t="s">
        <v>114</v>
      </c>
      <c r="Q762" t="s">
        <v>1578</v>
      </c>
      <c r="R762">
        <v>14901</v>
      </c>
      <c r="S762" s="1">
        <v>42074</v>
      </c>
      <c r="T762" s="1">
        <v>42075</v>
      </c>
      <c r="U762">
        <v>-10.09</v>
      </c>
      <c r="V762">
        <v>2</v>
      </c>
      <c r="W762">
        <v>14.08</v>
      </c>
      <c r="X762">
        <v>85880</v>
      </c>
      <c r="Y762">
        <f>cleaneddata[[#This Row],[Unit Price]]-cleaneddata[[#This Row],[Discount]]</f>
        <v>6.19</v>
      </c>
      <c r="Z762" t="str">
        <f>_xlfn.IFS(cleaneddata[[#This Row],[Region]]="Central","Chris",cleaneddata[[#This Row],[Region]]="East","Erin",cleaneddata[[#This Row],[Region]]="South","Sam",cleaneddata[[#This Row],[Region]]="West","William")</f>
        <v>Erin</v>
      </c>
    </row>
    <row r="763" spans="1:26" x14ac:dyDescent="0.3">
      <c r="A763">
        <v>1497</v>
      </c>
      <c r="B763" t="s">
        <v>1576</v>
      </c>
      <c r="C763" t="s">
        <v>27</v>
      </c>
      <c r="D763">
        <v>0.03</v>
      </c>
      <c r="E763">
        <v>15.14</v>
      </c>
      <c r="F763">
        <v>4.53</v>
      </c>
      <c r="G763" t="s">
        <v>40</v>
      </c>
      <c r="H763" t="s">
        <v>96</v>
      </c>
      <c r="I763" t="s">
        <v>50</v>
      </c>
      <c r="J763" t="s">
        <v>80</v>
      </c>
      <c r="K763" t="s">
        <v>75</v>
      </c>
      <c r="L763" t="s">
        <v>1357</v>
      </c>
      <c r="M763">
        <v>0.81</v>
      </c>
      <c r="N763" t="s">
        <v>34</v>
      </c>
      <c r="O763" t="s">
        <v>113</v>
      </c>
      <c r="P763" t="s">
        <v>114</v>
      </c>
      <c r="Q763" t="s">
        <v>1578</v>
      </c>
      <c r="R763">
        <v>14901</v>
      </c>
      <c r="S763" s="1">
        <v>42074</v>
      </c>
      <c r="T763" s="1">
        <v>42076</v>
      </c>
      <c r="U763">
        <v>-92.87</v>
      </c>
      <c r="V763">
        <v>17</v>
      </c>
      <c r="W763">
        <v>256.73</v>
      </c>
      <c r="X763">
        <v>85880</v>
      </c>
      <c r="Y763">
        <f>cleaneddata[[#This Row],[Unit Price]]-cleaneddata[[#This Row],[Discount]]</f>
        <v>15.110000000000001</v>
      </c>
      <c r="Z763" t="str">
        <f>_xlfn.IFS(cleaneddata[[#This Row],[Region]]="Central","Chris",cleaneddata[[#This Row],[Region]]="East","Erin",cleaneddata[[#This Row],[Region]]="South","Sam",cleaneddata[[#This Row],[Region]]="West","William")</f>
        <v>Erin</v>
      </c>
    </row>
    <row r="764" spans="1:26" x14ac:dyDescent="0.3">
      <c r="A764">
        <v>2616</v>
      </c>
      <c r="B764" t="s">
        <v>1579</v>
      </c>
      <c r="C764" t="s">
        <v>27</v>
      </c>
      <c r="D764">
        <v>0</v>
      </c>
      <c r="E764">
        <v>2.6</v>
      </c>
      <c r="F764">
        <v>2.4</v>
      </c>
      <c r="G764" t="s">
        <v>40</v>
      </c>
      <c r="H764" t="s">
        <v>96</v>
      </c>
      <c r="I764" t="s">
        <v>50</v>
      </c>
      <c r="J764" t="s">
        <v>51</v>
      </c>
      <c r="K764" t="s">
        <v>52</v>
      </c>
      <c r="L764" t="s">
        <v>358</v>
      </c>
      <c r="M764">
        <v>0.57999999999999996</v>
      </c>
      <c r="N764" t="s">
        <v>34</v>
      </c>
      <c r="O764" t="s">
        <v>54</v>
      </c>
      <c r="P764" t="s">
        <v>291</v>
      </c>
      <c r="Q764" t="s">
        <v>1580</v>
      </c>
      <c r="R764">
        <v>49002</v>
      </c>
      <c r="S764" s="1">
        <v>42074</v>
      </c>
      <c r="T764" s="1">
        <v>42076</v>
      </c>
      <c r="U764">
        <v>-45.21</v>
      </c>
      <c r="V764">
        <v>16</v>
      </c>
      <c r="W764">
        <v>44.75</v>
      </c>
      <c r="X764">
        <v>91495</v>
      </c>
      <c r="Y764">
        <f>cleaneddata[[#This Row],[Unit Price]]-cleaneddata[[#This Row],[Discount]]</f>
        <v>2.6</v>
      </c>
      <c r="Z764" t="str">
        <f>_xlfn.IFS(cleaneddata[[#This Row],[Region]]="Central","Chris",cleaneddata[[#This Row],[Region]]="East","Erin",cleaneddata[[#This Row],[Region]]="South","Sam",cleaneddata[[#This Row],[Region]]="West","William")</f>
        <v>Chris</v>
      </c>
    </row>
    <row r="765" spans="1:26" x14ac:dyDescent="0.3">
      <c r="A765">
        <v>1484</v>
      </c>
      <c r="B765" t="s">
        <v>1581</v>
      </c>
      <c r="C765" t="s">
        <v>39</v>
      </c>
      <c r="D765">
        <v>0.06</v>
      </c>
      <c r="E765">
        <v>99.99</v>
      </c>
      <c r="F765">
        <v>19.989999999999998</v>
      </c>
      <c r="G765" t="s">
        <v>40</v>
      </c>
      <c r="H765" t="s">
        <v>73</v>
      </c>
      <c r="I765" t="s">
        <v>42</v>
      </c>
      <c r="J765" t="s">
        <v>43</v>
      </c>
      <c r="K765" t="s">
        <v>75</v>
      </c>
      <c r="L765" t="s">
        <v>1582</v>
      </c>
      <c r="M765">
        <v>0.52</v>
      </c>
      <c r="N765" t="s">
        <v>34</v>
      </c>
      <c r="O765" t="s">
        <v>54</v>
      </c>
      <c r="P765" t="s">
        <v>105</v>
      </c>
      <c r="Q765" t="s">
        <v>1583</v>
      </c>
      <c r="R765">
        <v>60016</v>
      </c>
      <c r="S765" s="1">
        <v>42074</v>
      </c>
      <c r="T765" s="1">
        <v>42077</v>
      </c>
      <c r="U765">
        <v>-127.56</v>
      </c>
      <c r="V765">
        <v>3</v>
      </c>
      <c r="W765">
        <v>290.24</v>
      </c>
      <c r="X765">
        <v>91235</v>
      </c>
      <c r="Y765">
        <f>cleaneddata[[#This Row],[Unit Price]]-cleaneddata[[#This Row],[Discount]]</f>
        <v>99.929999999999993</v>
      </c>
      <c r="Z765" t="str">
        <f>_xlfn.IFS(cleaneddata[[#This Row],[Region]]="Central","Chris",cleaneddata[[#This Row],[Region]]="East","Erin",cleaneddata[[#This Row],[Region]]="South","Sam",cleaneddata[[#This Row],[Region]]="West","William")</f>
        <v>Chris</v>
      </c>
    </row>
    <row r="766" spans="1:26" x14ac:dyDescent="0.3">
      <c r="A766">
        <v>1484</v>
      </c>
      <c r="B766" t="s">
        <v>1581</v>
      </c>
      <c r="C766" t="s">
        <v>39</v>
      </c>
      <c r="D766">
        <v>0</v>
      </c>
      <c r="E766">
        <v>193.17</v>
      </c>
      <c r="F766">
        <v>19.989999999999998</v>
      </c>
      <c r="G766" t="s">
        <v>40</v>
      </c>
      <c r="H766" t="s">
        <v>73</v>
      </c>
      <c r="I766" t="s">
        <v>50</v>
      </c>
      <c r="J766" t="s">
        <v>80</v>
      </c>
      <c r="K766" t="s">
        <v>75</v>
      </c>
      <c r="L766" t="s">
        <v>1584</v>
      </c>
      <c r="M766">
        <v>0.71</v>
      </c>
      <c r="N766" t="s">
        <v>34</v>
      </c>
      <c r="O766" t="s">
        <v>54</v>
      </c>
      <c r="P766" t="s">
        <v>105</v>
      </c>
      <c r="Q766" t="s">
        <v>1583</v>
      </c>
      <c r="R766">
        <v>60016</v>
      </c>
      <c r="S766" s="1">
        <v>42074</v>
      </c>
      <c r="T766" s="1">
        <v>42075</v>
      </c>
      <c r="U766">
        <v>282.18</v>
      </c>
      <c r="V766">
        <v>5</v>
      </c>
      <c r="W766">
        <v>971.4</v>
      </c>
      <c r="X766">
        <v>91235</v>
      </c>
      <c r="Y766">
        <f>cleaneddata[[#This Row],[Unit Price]]-cleaneddata[[#This Row],[Discount]]</f>
        <v>193.17</v>
      </c>
      <c r="Z766" t="str">
        <f>_xlfn.IFS(cleaneddata[[#This Row],[Region]]="Central","Chris",cleaneddata[[#This Row],[Region]]="East","Erin",cleaneddata[[#This Row],[Region]]="South","Sam",cleaneddata[[#This Row],[Region]]="West","William")</f>
        <v>Chris</v>
      </c>
    </row>
    <row r="767" spans="1:26" x14ac:dyDescent="0.3">
      <c r="A767">
        <v>1484</v>
      </c>
      <c r="B767" t="s">
        <v>1581</v>
      </c>
      <c r="C767" t="s">
        <v>39</v>
      </c>
      <c r="D767">
        <v>0.08</v>
      </c>
      <c r="E767">
        <v>20.99</v>
      </c>
      <c r="F767">
        <v>3.3</v>
      </c>
      <c r="G767" t="s">
        <v>89</v>
      </c>
      <c r="H767" t="s">
        <v>73</v>
      </c>
      <c r="I767" t="s">
        <v>42</v>
      </c>
      <c r="J767" t="s">
        <v>137</v>
      </c>
      <c r="K767" t="s">
        <v>44</v>
      </c>
      <c r="L767" t="s">
        <v>1585</v>
      </c>
      <c r="M767">
        <v>0.81</v>
      </c>
      <c r="N767" t="s">
        <v>34</v>
      </c>
      <c r="O767" t="s">
        <v>54</v>
      </c>
      <c r="P767" t="s">
        <v>105</v>
      </c>
      <c r="Q767" t="s">
        <v>1583</v>
      </c>
      <c r="R767">
        <v>60016</v>
      </c>
      <c r="S767" s="1">
        <v>42074</v>
      </c>
      <c r="T767" s="1">
        <v>42074</v>
      </c>
      <c r="U767">
        <v>-96.337999999999994</v>
      </c>
      <c r="V767">
        <v>11</v>
      </c>
      <c r="W767">
        <v>193.51</v>
      </c>
      <c r="X767">
        <v>91235</v>
      </c>
      <c r="Y767">
        <f>cleaneddata[[#This Row],[Unit Price]]-cleaneddata[[#This Row],[Discount]]</f>
        <v>20.91</v>
      </c>
      <c r="Z767" t="str">
        <f>_xlfn.IFS(cleaneddata[[#This Row],[Region]]="Central","Chris",cleaneddata[[#This Row],[Region]]="East","Erin",cleaneddata[[#This Row],[Region]]="South","Sam",cleaneddata[[#This Row],[Region]]="West","William")</f>
        <v>Chris</v>
      </c>
    </row>
    <row r="768" spans="1:26" x14ac:dyDescent="0.3">
      <c r="A768">
        <v>3397</v>
      </c>
      <c r="B768" t="s">
        <v>1586</v>
      </c>
      <c r="C768" t="s">
        <v>39</v>
      </c>
      <c r="D768">
        <v>0.01</v>
      </c>
      <c r="E768">
        <v>10.9</v>
      </c>
      <c r="F768">
        <v>7.46</v>
      </c>
      <c r="G768" t="s">
        <v>40</v>
      </c>
      <c r="H768" t="s">
        <v>29</v>
      </c>
      <c r="I768" t="s">
        <v>50</v>
      </c>
      <c r="J768" t="s">
        <v>80</v>
      </c>
      <c r="K768" t="s">
        <v>75</v>
      </c>
      <c r="L768" t="s">
        <v>1587</v>
      </c>
      <c r="M768">
        <v>0.59</v>
      </c>
      <c r="N768" t="s">
        <v>34</v>
      </c>
      <c r="O768" t="s">
        <v>54</v>
      </c>
      <c r="P768" t="s">
        <v>105</v>
      </c>
      <c r="Q768" t="s">
        <v>1588</v>
      </c>
      <c r="R768">
        <v>61832</v>
      </c>
      <c r="S768" s="1">
        <v>42074</v>
      </c>
      <c r="T768" s="1">
        <v>42075</v>
      </c>
      <c r="U768">
        <v>-116.76</v>
      </c>
      <c r="V768">
        <v>18</v>
      </c>
      <c r="W768">
        <v>207.31</v>
      </c>
      <c r="X768">
        <v>87536</v>
      </c>
      <c r="Y768">
        <f>cleaneddata[[#This Row],[Unit Price]]-cleaneddata[[#This Row],[Discount]]</f>
        <v>10.89</v>
      </c>
      <c r="Z768" t="str">
        <f>_xlfn.IFS(cleaneddata[[#This Row],[Region]]="Central","Chris",cleaneddata[[#This Row],[Region]]="East","Erin",cleaneddata[[#This Row],[Region]]="South","Sam",cleaneddata[[#This Row],[Region]]="West","William")</f>
        <v>Chris</v>
      </c>
    </row>
    <row r="769" spans="1:26" x14ac:dyDescent="0.3">
      <c r="A769">
        <v>3397</v>
      </c>
      <c r="B769" t="s">
        <v>1586</v>
      </c>
      <c r="C769" t="s">
        <v>39</v>
      </c>
      <c r="D769">
        <v>0.1</v>
      </c>
      <c r="E769">
        <v>7.99</v>
      </c>
      <c r="F769">
        <v>5.03</v>
      </c>
      <c r="G769" t="s">
        <v>40</v>
      </c>
      <c r="H769" t="s">
        <v>29</v>
      </c>
      <c r="I769" t="s">
        <v>42</v>
      </c>
      <c r="J769" t="s">
        <v>137</v>
      </c>
      <c r="K769" t="s">
        <v>146</v>
      </c>
      <c r="L769" t="s">
        <v>467</v>
      </c>
      <c r="M769">
        <v>0.6</v>
      </c>
      <c r="N769" t="s">
        <v>34</v>
      </c>
      <c r="O769" t="s">
        <v>54</v>
      </c>
      <c r="P769" t="s">
        <v>105</v>
      </c>
      <c r="Q769" t="s">
        <v>1588</v>
      </c>
      <c r="R769">
        <v>61832</v>
      </c>
      <c r="S769" s="1">
        <v>42074</v>
      </c>
      <c r="T769" s="1">
        <v>42075</v>
      </c>
      <c r="U769">
        <v>-160.952</v>
      </c>
      <c r="V769">
        <v>22</v>
      </c>
      <c r="W769">
        <v>143.12</v>
      </c>
      <c r="X769">
        <v>87536</v>
      </c>
      <c r="Y769">
        <f>cleaneddata[[#This Row],[Unit Price]]-cleaneddata[[#This Row],[Discount]]</f>
        <v>7.8900000000000006</v>
      </c>
      <c r="Z769" t="str">
        <f>_xlfn.IFS(cleaneddata[[#This Row],[Region]]="Central","Chris",cleaneddata[[#This Row],[Region]]="East","Erin",cleaneddata[[#This Row],[Region]]="South","Sam",cleaneddata[[#This Row],[Region]]="West","William")</f>
        <v>Chris</v>
      </c>
    </row>
    <row r="770" spans="1:26" x14ac:dyDescent="0.3">
      <c r="A770">
        <v>3151</v>
      </c>
      <c r="B770" t="s">
        <v>955</v>
      </c>
      <c r="C770" t="s">
        <v>118</v>
      </c>
      <c r="D770">
        <v>0.02</v>
      </c>
      <c r="E770">
        <v>5.98</v>
      </c>
      <c r="F770">
        <v>1.49</v>
      </c>
      <c r="G770" t="s">
        <v>40</v>
      </c>
      <c r="H770" t="s">
        <v>96</v>
      </c>
      <c r="I770" t="s">
        <v>50</v>
      </c>
      <c r="J770" t="s">
        <v>74</v>
      </c>
      <c r="K770" t="s">
        <v>75</v>
      </c>
      <c r="L770" t="s">
        <v>1589</v>
      </c>
      <c r="M770">
        <v>0.39</v>
      </c>
      <c r="N770" t="s">
        <v>34</v>
      </c>
      <c r="O770" t="s">
        <v>61</v>
      </c>
      <c r="P770" t="s">
        <v>92</v>
      </c>
      <c r="Q770" t="s">
        <v>956</v>
      </c>
      <c r="R770">
        <v>92277</v>
      </c>
      <c r="S770" s="1">
        <v>42074</v>
      </c>
      <c r="T770" s="1">
        <v>42075</v>
      </c>
      <c r="U770">
        <v>28.526</v>
      </c>
      <c r="V770">
        <v>10</v>
      </c>
      <c r="W770">
        <v>59.9</v>
      </c>
      <c r="X770">
        <v>88547</v>
      </c>
      <c r="Y770">
        <f>cleaneddata[[#This Row],[Unit Price]]-cleaneddata[[#This Row],[Discount]]</f>
        <v>5.9600000000000009</v>
      </c>
      <c r="Z770" t="str">
        <f>_xlfn.IFS(cleaneddata[[#This Row],[Region]]="Central","Chris",cleaneddata[[#This Row],[Region]]="East","Erin",cleaneddata[[#This Row],[Region]]="South","Sam",cleaneddata[[#This Row],[Region]]="West","William")</f>
        <v>William</v>
      </c>
    </row>
    <row r="771" spans="1:26" x14ac:dyDescent="0.3">
      <c r="A771">
        <v>796</v>
      </c>
      <c r="B771" t="s">
        <v>1590</v>
      </c>
      <c r="C771" t="s">
        <v>72</v>
      </c>
      <c r="D771">
        <v>0.06</v>
      </c>
      <c r="E771">
        <v>8.6</v>
      </c>
      <c r="F771">
        <v>6.19</v>
      </c>
      <c r="G771" t="s">
        <v>40</v>
      </c>
      <c r="H771" t="s">
        <v>96</v>
      </c>
      <c r="I771" t="s">
        <v>50</v>
      </c>
      <c r="J771" t="s">
        <v>74</v>
      </c>
      <c r="K771" t="s">
        <v>75</v>
      </c>
      <c r="L771" t="s">
        <v>534</v>
      </c>
      <c r="M771">
        <v>0.38</v>
      </c>
      <c r="N771" t="s">
        <v>34</v>
      </c>
      <c r="O771" t="s">
        <v>54</v>
      </c>
      <c r="P771" t="s">
        <v>135</v>
      </c>
      <c r="Q771" t="s">
        <v>1591</v>
      </c>
      <c r="R771">
        <v>68046</v>
      </c>
      <c r="S771" s="1">
        <v>42074</v>
      </c>
      <c r="T771" s="1">
        <v>42075</v>
      </c>
      <c r="U771">
        <v>-46.115000000000002</v>
      </c>
      <c r="V771">
        <v>9</v>
      </c>
      <c r="W771">
        <v>79.400000000000006</v>
      </c>
      <c r="X771">
        <v>86867</v>
      </c>
      <c r="Y771">
        <f>cleaneddata[[#This Row],[Unit Price]]-cleaneddata[[#This Row],[Discount]]</f>
        <v>8.5399999999999991</v>
      </c>
      <c r="Z771" t="str">
        <f>_xlfn.IFS(cleaneddata[[#This Row],[Region]]="Central","Chris",cleaneddata[[#This Row],[Region]]="East","Erin",cleaneddata[[#This Row],[Region]]="South","Sam",cleaneddata[[#This Row],[Region]]="West","William")</f>
        <v>Chris</v>
      </c>
    </row>
    <row r="772" spans="1:26" x14ac:dyDescent="0.3">
      <c r="A772">
        <v>1254</v>
      </c>
      <c r="B772" t="s">
        <v>1592</v>
      </c>
      <c r="C772" t="s">
        <v>27</v>
      </c>
      <c r="D772">
        <v>0.06</v>
      </c>
      <c r="E772">
        <v>80.98</v>
      </c>
      <c r="F772">
        <v>35</v>
      </c>
      <c r="G772" t="s">
        <v>40</v>
      </c>
      <c r="H772" t="s">
        <v>73</v>
      </c>
      <c r="I772" t="s">
        <v>50</v>
      </c>
      <c r="J772" t="s">
        <v>80</v>
      </c>
      <c r="K772" t="s">
        <v>66</v>
      </c>
      <c r="L772" t="s">
        <v>226</v>
      </c>
      <c r="M772">
        <v>0.81</v>
      </c>
      <c r="N772" t="s">
        <v>34</v>
      </c>
      <c r="O772" t="s">
        <v>54</v>
      </c>
      <c r="P772" t="s">
        <v>189</v>
      </c>
      <c r="Q772" t="s">
        <v>1593</v>
      </c>
      <c r="R772">
        <v>77530</v>
      </c>
      <c r="S772" s="1">
        <v>42075</v>
      </c>
      <c r="T772" s="1">
        <v>42076</v>
      </c>
      <c r="U772">
        <v>-218.77</v>
      </c>
      <c r="V772">
        <v>2</v>
      </c>
      <c r="W772">
        <v>172.79</v>
      </c>
      <c r="X772">
        <v>89983</v>
      </c>
      <c r="Y772">
        <f>cleaneddata[[#This Row],[Unit Price]]-cleaneddata[[#This Row],[Discount]]</f>
        <v>80.92</v>
      </c>
      <c r="Z772" t="str">
        <f>_xlfn.IFS(cleaneddata[[#This Row],[Region]]="Central","Chris",cleaneddata[[#This Row],[Region]]="East","Erin",cleaneddata[[#This Row],[Region]]="South","Sam",cleaneddata[[#This Row],[Region]]="West","William")</f>
        <v>Chris</v>
      </c>
    </row>
    <row r="773" spans="1:26" x14ac:dyDescent="0.3">
      <c r="A773">
        <v>2896</v>
      </c>
      <c r="B773" t="s">
        <v>725</v>
      </c>
      <c r="C773" t="s">
        <v>27</v>
      </c>
      <c r="D773">
        <v>0</v>
      </c>
      <c r="E773">
        <v>22.84</v>
      </c>
      <c r="F773">
        <v>16.920000000000002</v>
      </c>
      <c r="G773" t="s">
        <v>40</v>
      </c>
      <c r="H773" t="s">
        <v>73</v>
      </c>
      <c r="I773" t="s">
        <v>50</v>
      </c>
      <c r="J773" t="s">
        <v>90</v>
      </c>
      <c r="K773" t="s">
        <v>75</v>
      </c>
      <c r="L773" t="s">
        <v>1594</v>
      </c>
      <c r="M773">
        <v>0.39</v>
      </c>
      <c r="N773" t="s">
        <v>34</v>
      </c>
      <c r="O773" t="s">
        <v>54</v>
      </c>
      <c r="P773" t="s">
        <v>86</v>
      </c>
      <c r="Q773" t="s">
        <v>726</v>
      </c>
      <c r="R773">
        <v>56001</v>
      </c>
      <c r="S773" s="1">
        <v>42075</v>
      </c>
      <c r="T773" s="1">
        <v>42077</v>
      </c>
      <c r="U773">
        <v>-83.75</v>
      </c>
      <c r="V773">
        <v>15</v>
      </c>
      <c r="W773">
        <v>370.62</v>
      </c>
      <c r="X773">
        <v>86927</v>
      </c>
      <c r="Y773">
        <f>cleaneddata[[#This Row],[Unit Price]]-cleaneddata[[#This Row],[Discount]]</f>
        <v>22.84</v>
      </c>
      <c r="Z773" t="str">
        <f>_xlfn.IFS(cleaneddata[[#This Row],[Region]]="Central","Chris",cleaneddata[[#This Row],[Region]]="East","Erin",cleaneddata[[#This Row],[Region]]="South","Sam",cleaneddata[[#This Row],[Region]]="West","William")</f>
        <v>Chris</v>
      </c>
    </row>
    <row r="774" spans="1:26" x14ac:dyDescent="0.3">
      <c r="A774">
        <v>1027</v>
      </c>
      <c r="B774" t="s">
        <v>1595</v>
      </c>
      <c r="C774" t="s">
        <v>39</v>
      </c>
      <c r="D774">
        <v>0.1</v>
      </c>
      <c r="E774">
        <v>73.98</v>
      </c>
      <c r="F774">
        <v>4</v>
      </c>
      <c r="G774" t="s">
        <v>40</v>
      </c>
      <c r="H774" t="s">
        <v>29</v>
      </c>
      <c r="I774" t="s">
        <v>42</v>
      </c>
      <c r="J774" t="s">
        <v>43</v>
      </c>
      <c r="K774" t="s">
        <v>75</v>
      </c>
      <c r="L774" t="s">
        <v>310</v>
      </c>
      <c r="M774">
        <v>0.79</v>
      </c>
      <c r="N774" t="s">
        <v>34</v>
      </c>
      <c r="O774" t="s">
        <v>113</v>
      </c>
      <c r="P774" t="s">
        <v>114</v>
      </c>
      <c r="Q774" t="s">
        <v>1596</v>
      </c>
      <c r="R774">
        <v>14225</v>
      </c>
      <c r="S774" s="1">
        <v>42075</v>
      </c>
      <c r="T774" s="1">
        <v>42076</v>
      </c>
      <c r="U774">
        <v>-229.87</v>
      </c>
      <c r="V774">
        <v>5</v>
      </c>
      <c r="W774">
        <v>347.23</v>
      </c>
      <c r="X774">
        <v>89004</v>
      </c>
      <c r="Y774">
        <f>cleaneddata[[#This Row],[Unit Price]]-cleaneddata[[#This Row],[Discount]]</f>
        <v>73.88000000000001</v>
      </c>
      <c r="Z774" t="str">
        <f>_xlfn.IFS(cleaneddata[[#This Row],[Region]]="Central","Chris",cleaneddata[[#This Row],[Region]]="East","Erin",cleaneddata[[#This Row],[Region]]="South","Sam",cleaneddata[[#This Row],[Region]]="West","William")</f>
        <v>Erin</v>
      </c>
    </row>
    <row r="775" spans="1:26" x14ac:dyDescent="0.3">
      <c r="A775">
        <v>1027</v>
      </c>
      <c r="B775" t="s">
        <v>1595</v>
      </c>
      <c r="C775" t="s">
        <v>39</v>
      </c>
      <c r="D775">
        <v>0.05</v>
      </c>
      <c r="E775">
        <v>51.98</v>
      </c>
      <c r="F775">
        <v>10.17</v>
      </c>
      <c r="G775" t="s">
        <v>40</v>
      </c>
      <c r="H775" t="s">
        <v>29</v>
      </c>
      <c r="I775" t="s">
        <v>42</v>
      </c>
      <c r="J775" t="s">
        <v>58</v>
      </c>
      <c r="K775" t="s">
        <v>146</v>
      </c>
      <c r="L775" t="s">
        <v>1549</v>
      </c>
      <c r="M775">
        <v>0.37</v>
      </c>
      <c r="N775" t="s">
        <v>34</v>
      </c>
      <c r="O775" t="s">
        <v>113</v>
      </c>
      <c r="P775" t="s">
        <v>114</v>
      </c>
      <c r="Q775" t="s">
        <v>1596</v>
      </c>
      <c r="R775">
        <v>14225</v>
      </c>
      <c r="S775" s="1">
        <v>42075</v>
      </c>
      <c r="T775" s="1">
        <v>42076</v>
      </c>
      <c r="U775">
        <v>329.9787</v>
      </c>
      <c r="V775">
        <v>9</v>
      </c>
      <c r="W775">
        <v>478.23</v>
      </c>
      <c r="X775">
        <v>89004</v>
      </c>
      <c r="Y775">
        <f>cleaneddata[[#This Row],[Unit Price]]-cleaneddata[[#This Row],[Discount]]</f>
        <v>51.93</v>
      </c>
      <c r="Z775" t="str">
        <f>_xlfn.IFS(cleaneddata[[#This Row],[Region]]="Central","Chris",cleaneddata[[#This Row],[Region]]="East","Erin",cleaneddata[[#This Row],[Region]]="South","Sam",cleaneddata[[#This Row],[Region]]="West","William")</f>
        <v>Erin</v>
      </c>
    </row>
    <row r="776" spans="1:26" x14ac:dyDescent="0.3">
      <c r="A776">
        <v>32</v>
      </c>
      <c r="B776" t="s">
        <v>646</v>
      </c>
      <c r="C776" t="s">
        <v>49</v>
      </c>
      <c r="D776">
        <v>0.06</v>
      </c>
      <c r="E776">
        <v>205.99</v>
      </c>
      <c r="F776">
        <v>8.99</v>
      </c>
      <c r="G776" t="s">
        <v>40</v>
      </c>
      <c r="H776" t="s">
        <v>96</v>
      </c>
      <c r="I776" t="s">
        <v>42</v>
      </c>
      <c r="J776" t="s">
        <v>137</v>
      </c>
      <c r="K776" t="s">
        <v>75</v>
      </c>
      <c r="L776" t="s">
        <v>665</v>
      </c>
      <c r="M776">
        <v>0.56000000000000005</v>
      </c>
      <c r="N776" t="s">
        <v>34</v>
      </c>
      <c r="O776" t="s">
        <v>61</v>
      </c>
      <c r="P776" t="s">
        <v>141</v>
      </c>
      <c r="Q776" t="s">
        <v>648</v>
      </c>
      <c r="R776">
        <v>97526</v>
      </c>
      <c r="S776" s="1">
        <v>42075</v>
      </c>
      <c r="T776" s="1">
        <v>42082</v>
      </c>
      <c r="U776">
        <v>3568.096</v>
      </c>
      <c r="V776">
        <v>22</v>
      </c>
      <c r="W776">
        <v>3838.14</v>
      </c>
      <c r="X776">
        <v>89203</v>
      </c>
      <c r="Y776">
        <f>cleaneddata[[#This Row],[Unit Price]]-cleaneddata[[#This Row],[Discount]]</f>
        <v>205.93</v>
      </c>
      <c r="Z776" t="str">
        <f>_xlfn.IFS(cleaneddata[[#This Row],[Region]]="Central","Chris",cleaneddata[[#This Row],[Region]]="East","Erin",cleaneddata[[#This Row],[Region]]="South","Sam",cleaneddata[[#This Row],[Region]]="West","William")</f>
        <v>William</v>
      </c>
    </row>
    <row r="777" spans="1:26" x14ac:dyDescent="0.3">
      <c r="A777">
        <v>2593</v>
      </c>
      <c r="B777" t="s">
        <v>1597</v>
      </c>
      <c r="C777" t="s">
        <v>49</v>
      </c>
      <c r="D777">
        <v>0.01</v>
      </c>
      <c r="E777">
        <v>85.99</v>
      </c>
      <c r="F777">
        <v>0.99</v>
      </c>
      <c r="G777" t="s">
        <v>40</v>
      </c>
      <c r="H777" t="s">
        <v>96</v>
      </c>
      <c r="I777" t="s">
        <v>42</v>
      </c>
      <c r="J777" t="s">
        <v>137</v>
      </c>
      <c r="K777" t="s">
        <v>52</v>
      </c>
      <c r="L777" t="s">
        <v>1598</v>
      </c>
      <c r="M777">
        <v>0.85</v>
      </c>
      <c r="N777" t="s">
        <v>34</v>
      </c>
      <c r="O777" t="s">
        <v>35</v>
      </c>
      <c r="P777" t="s">
        <v>77</v>
      </c>
      <c r="Q777" t="s">
        <v>1599</v>
      </c>
      <c r="R777">
        <v>30605</v>
      </c>
      <c r="S777" s="1">
        <v>42075</v>
      </c>
      <c r="T777" s="1">
        <v>42080</v>
      </c>
      <c r="U777">
        <v>311.73</v>
      </c>
      <c r="V777">
        <v>2</v>
      </c>
      <c r="W777">
        <v>146.16999999999999</v>
      </c>
      <c r="X777">
        <v>87773</v>
      </c>
      <c r="Y777">
        <f>cleaneddata[[#This Row],[Unit Price]]-cleaneddata[[#This Row],[Discount]]</f>
        <v>85.97999999999999</v>
      </c>
      <c r="Z777" t="str">
        <f>_xlfn.IFS(cleaneddata[[#This Row],[Region]]="Central","Chris",cleaneddata[[#This Row],[Region]]="East","Erin",cleaneddata[[#This Row],[Region]]="South","Sam",cleaneddata[[#This Row],[Region]]="West","William")</f>
        <v>Sam</v>
      </c>
    </row>
    <row r="778" spans="1:26" x14ac:dyDescent="0.3">
      <c r="A778">
        <v>2741</v>
      </c>
      <c r="B778" t="s">
        <v>1600</v>
      </c>
      <c r="C778" t="s">
        <v>49</v>
      </c>
      <c r="D778">
        <v>0.01</v>
      </c>
      <c r="E778">
        <v>35.99</v>
      </c>
      <c r="F778">
        <v>5.99</v>
      </c>
      <c r="G778" t="s">
        <v>40</v>
      </c>
      <c r="H778" t="s">
        <v>29</v>
      </c>
      <c r="I778" t="s">
        <v>42</v>
      </c>
      <c r="J778" t="s">
        <v>137</v>
      </c>
      <c r="K778" t="s">
        <v>52</v>
      </c>
      <c r="L778" t="s">
        <v>1374</v>
      </c>
      <c r="M778">
        <v>0.38</v>
      </c>
      <c r="N778" t="s">
        <v>34</v>
      </c>
      <c r="O778" t="s">
        <v>61</v>
      </c>
      <c r="P778" t="s">
        <v>492</v>
      </c>
      <c r="Q778" t="s">
        <v>1601</v>
      </c>
      <c r="R778">
        <v>83605</v>
      </c>
      <c r="S778" s="1">
        <v>42075</v>
      </c>
      <c r="T778" s="1">
        <v>42082</v>
      </c>
      <c r="U778">
        <v>218.23320000000001</v>
      </c>
      <c r="V778">
        <v>10</v>
      </c>
      <c r="W778">
        <v>316.27999999999997</v>
      </c>
      <c r="X778">
        <v>89481</v>
      </c>
      <c r="Y778">
        <f>cleaneddata[[#This Row],[Unit Price]]-cleaneddata[[#This Row],[Discount]]</f>
        <v>35.980000000000004</v>
      </c>
      <c r="Z778" t="str">
        <f>_xlfn.IFS(cleaneddata[[#This Row],[Region]]="Central","Chris",cleaneddata[[#This Row],[Region]]="East","Erin",cleaneddata[[#This Row],[Region]]="South","Sam",cleaneddata[[#This Row],[Region]]="West","William")</f>
        <v>William</v>
      </c>
    </row>
    <row r="779" spans="1:26" x14ac:dyDescent="0.3">
      <c r="A779">
        <v>146</v>
      </c>
      <c r="B779" t="s">
        <v>1602</v>
      </c>
      <c r="C779" t="s">
        <v>72</v>
      </c>
      <c r="D779">
        <v>0.01</v>
      </c>
      <c r="E779">
        <v>45.98</v>
      </c>
      <c r="F779">
        <v>4.8</v>
      </c>
      <c r="G779" t="s">
        <v>40</v>
      </c>
      <c r="H779" t="s">
        <v>29</v>
      </c>
      <c r="I779" t="s">
        <v>30</v>
      </c>
      <c r="J779" t="s">
        <v>128</v>
      </c>
      <c r="K779" t="s">
        <v>52</v>
      </c>
      <c r="L779" t="s">
        <v>1603</v>
      </c>
      <c r="M779">
        <v>0.68</v>
      </c>
      <c r="N779" t="s">
        <v>34</v>
      </c>
      <c r="O779" t="s">
        <v>54</v>
      </c>
      <c r="P779" t="s">
        <v>189</v>
      </c>
      <c r="Q779" t="s">
        <v>1604</v>
      </c>
      <c r="R779">
        <v>76148</v>
      </c>
      <c r="S779" s="1">
        <v>42075</v>
      </c>
      <c r="T779" s="1">
        <v>42076</v>
      </c>
      <c r="U779">
        <v>133.5771</v>
      </c>
      <c r="V779">
        <v>4</v>
      </c>
      <c r="W779">
        <v>193.59</v>
      </c>
      <c r="X779">
        <v>91088</v>
      </c>
      <c r="Y779">
        <f>cleaneddata[[#This Row],[Unit Price]]-cleaneddata[[#This Row],[Discount]]</f>
        <v>45.97</v>
      </c>
      <c r="Z779" t="str">
        <f>_xlfn.IFS(cleaneddata[[#This Row],[Region]]="Central","Chris",cleaneddata[[#This Row],[Region]]="East","Erin",cleaneddata[[#This Row],[Region]]="South","Sam",cleaneddata[[#This Row],[Region]]="West","William")</f>
        <v>Chris</v>
      </c>
    </row>
    <row r="780" spans="1:26" x14ac:dyDescent="0.3">
      <c r="A780">
        <v>903</v>
      </c>
      <c r="B780" t="s">
        <v>1605</v>
      </c>
      <c r="C780" t="s">
        <v>72</v>
      </c>
      <c r="D780">
        <v>0</v>
      </c>
      <c r="E780">
        <v>5.98</v>
      </c>
      <c r="F780">
        <v>1.49</v>
      </c>
      <c r="G780" t="s">
        <v>40</v>
      </c>
      <c r="H780" t="s">
        <v>41</v>
      </c>
      <c r="I780" t="s">
        <v>50</v>
      </c>
      <c r="J780" t="s">
        <v>74</v>
      </c>
      <c r="K780" t="s">
        <v>75</v>
      </c>
      <c r="L780" t="s">
        <v>1589</v>
      </c>
      <c r="M780">
        <v>0.39</v>
      </c>
      <c r="N780" t="s">
        <v>34</v>
      </c>
      <c r="O780" t="s">
        <v>113</v>
      </c>
      <c r="P780" t="s">
        <v>405</v>
      </c>
      <c r="Q780" t="s">
        <v>1110</v>
      </c>
      <c r="R780">
        <v>1887</v>
      </c>
      <c r="S780" s="1">
        <v>42075</v>
      </c>
      <c r="T780" s="1">
        <v>42077</v>
      </c>
      <c r="U780">
        <v>80.674800000000005</v>
      </c>
      <c r="V780">
        <v>18</v>
      </c>
      <c r="W780">
        <v>116.92</v>
      </c>
      <c r="X780">
        <v>90806</v>
      </c>
      <c r="Y780">
        <f>cleaneddata[[#This Row],[Unit Price]]-cleaneddata[[#This Row],[Discount]]</f>
        <v>5.98</v>
      </c>
      <c r="Z780" t="str">
        <f>_xlfn.IFS(cleaneddata[[#This Row],[Region]]="Central","Chris",cleaneddata[[#This Row],[Region]]="East","Erin",cleaneddata[[#This Row],[Region]]="South","Sam",cleaneddata[[#This Row],[Region]]="West","William")</f>
        <v>Erin</v>
      </c>
    </row>
    <row r="781" spans="1:26" x14ac:dyDescent="0.3">
      <c r="A781">
        <v>2037</v>
      </c>
      <c r="B781" t="s">
        <v>1606</v>
      </c>
      <c r="C781" t="s">
        <v>72</v>
      </c>
      <c r="D781">
        <v>0</v>
      </c>
      <c r="E781">
        <v>73.98</v>
      </c>
      <c r="F781">
        <v>14.52</v>
      </c>
      <c r="G781" t="s">
        <v>40</v>
      </c>
      <c r="H781" t="s">
        <v>29</v>
      </c>
      <c r="I781" t="s">
        <v>42</v>
      </c>
      <c r="J781" t="s">
        <v>43</v>
      </c>
      <c r="K781" t="s">
        <v>75</v>
      </c>
      <c r="L781" t="s">
        <v>310</v>
      </c>
      <c r="M781">
        <v>0.65</v>
      </c>
      <c r="N781" t="s">
        <v>34</v>
      </c>
      <c r="O781" t="s">
        <v>61</v>
      </c>
      <c r="P781" t="s">
        <v>279</v>
      </c>
      <c r="Q781" t="s">
        <v>918</v>
      </c>
      <c r="R781">
        <v>59715</v>
      </c>
      <c r="S781" s="1">
        <v>42075</v>
      </c>
      <c r="T781" s="1">
        <v>42077</v>
      </c>
      <c r="U781">
        <v>-88.61</v>
      </c>
      <c r="V781">
        <v>4</v>
      </c>
      <c r="W781">
        <v>305.70999999999998</v>
      </c>
      <c r="X781">
        <v>89333</v>
      </c>
      <c r="Y781">
        <f>cleaneddata[[#This Row],[Unit Price]]-cleaneddata[[#This Row],[Discount]]</f>
        <v>73.98</v>
      </c>
      <c r="Z781" t="str">
        <f>_xlfn.IFS(cleaneddata[[#This Row],[Region]]="Central","Chris",cleaneddata[[#This Row],[Region]]="East","Erin",cleaneddata[[#This Row],[Region]]="South","Sam",cleaneddata[[#This Row],[Region]]="West","William")</f>
        <v>William</v>
      </c>
    </row>
    <row r="782" spans="1:26" x14ac:dyDescent="0.3">
      <c r="A782">
        <v>2787</v>
      </c>
      <c r="B782" t="s">
        <v>1607</v>
      </c>
      <c r="C782" t="s">
        <v>72</v>
      </c>
      <c r="D782">
        <v>0.01</v>
      </c>
      <c r="E782">
        <v>47.98</v>
      </c>
      <c r="F782">
        <v>3.61</v>
      </c>
      <c r="G782" t="s">
        <v>89</v>
      </c>
      <c r="H782" t="s">
        <v>41</v>
      </c>
      <c r="I782" t="s">
        <v>42</v>
      </c>
      <c r="J782" t="s">
        <v>43</v>
      </c>
      <c r="K782" t="s">
        <v>44</v>
      </c>
      <c r="L782" t="s">
        <v>1241</v>
      </c>
      <c r="M782">
        <v>0.71</v>
      </c>
      <c r="N782" t="s">
        <v>34</v>
      </c>
      <c r="O782" t="s">
        <v>35</v>
      </c>
      <c r="P782" t="s">
        <v>170</v>
      </c>
      <c r="Q782" t="s">
        <v>1608</v>
      </c>
      <c r="R782">
        <v>70003</v>
      </c>
      <c r="S782" s="1">
        <v>42075</v>
      </c>
      <c r="T782" s="1">
        <v>42076</v>
      </c>
      <c r="U782">
        <v>-44.436</v>
      </c>
      <c r="V782">
        <v>8</v>
      </c>
      <c r="W782">
        <v>393.98</v>
      </c>
      <c r="X782">
        <v>91316</v>
      </c>
      <c r="Y782">
        <f>cleaneddata[[#This Row],[Unit Price]]-cleaneddata[[#This Row],[Discount]]</f>
        <v>47.97</v>
      </c>
      <c r="Z782" t="str">
        <f>_xlfn.IFS(cleaneddata[[#This Row],[Region]]="Central","Chris",cleaneddata[[#This Row],[Region]]="East","Erin",cleaneddata[[#This Row],[Region]]="South","Sam",cleaneddata[[#This Row],[Region]]="West","William")</f>
        <v>Sam</v>
      </c>
    </row>
    <row r="783" spans="1:26" x14ac:dyDescent="0.3">
      <c r="A783">
        <v>573</v>
      </c>
      <c r="B783" t="s">
        <v>1382</v>
      </c>
      <c r="C783" t="s">
        <v>27</v>
      </c>
      <c r="D783">
        <v>0.05</v>
      </c>
      <c r="E783">
        <v>4.13</v>
      </c>
      <c r="F783">
        <v>5.04</v>
      </c>
      <c r="G783" t="s">
        <v>40</v>
      </c>
      <c r="H783" t="s">
        <v>73</v>
      </c>
      <c r="I783" t="s">
        <v>50</v>
      </c>
      <c r="J783" t="s">
        <v>74</v>
      </c>
      <c r="K783" t="s">
        <v>75</v>
      </c>
      <c r="L783" t="s">
        <v>1021</v>
      </c>
      <c r="M783">
        <v>0.38</v>
      </c>
      <c r="N783" t="s">
        <v>34</v>
      </c>
      <c r="O783" t="s">
        <v>54</v>
      </c>
      <c r="P783" t="s">
        <v>105</v>
      </c>
      <c r="Q783" t="s">
        <v>1384</v>
      </c>
      <c r="R783">
        <v>61554</v>
      </c>
      <c r="S783" s="1">
        <v>42076</v>
      </c>
      <c r="T783" s="1">
        <v>42077</v>
      </c>
      <c r="U783">
        <v>-12.1555</v>
      </c>
      <c r="V783">
        <v>1</v>
      </c>
      <c r="W783">
        <v>5.84</v>
      </c>
      <c r="X783">
        <v>86555</v>
      </c>
      <c r="Y783">
        <f>cleaneddata[[#This Row],[Unit Price]]-cleaneddata[[#This Row],[Discount]]</f>
        <v>4.08</v>
      </c>
      <c r="Z783" t="str">
        <f>_xlfn.IFS(cleaneddata[[#This Row],[Region]]="Central","Chris",cleaneddata[[#This Row],[Region]]="East","Erin",cleaneddata[[#This Row],[Region]]="South","Sam",cleaneddata[[#This Row],[Region]]="West","William")</f>
        <v>Chris</v>
      </c>
    </row>
    <row r="784" spans="1:26" x14ac:dyDescent="0.3">
      <c r="A784">
        <v>1035</v>
      </c>
      <c r="B784" t="s">
        <v>1609</v>
      </c>
      <c r="C784" t="s">
        <v>27</v>
      </c>
      <c r="D784">
        <v>7.0000000000000007E-2</v>
      </c>
      <c r="E784">
        <v>125.99</v>
      </c>
      <c r="F784">
        <v>2.5</v>
      </c>
      <c r="G784" t="s">
        <v>40</v>
      </c>
      <c r="H784" t="s">
        <v>73</v>
      </c>
      <c r="I784" t="s">
        <v>42</v>
      </c>
      <c r="J784" t="s">
        <v>137</v>
      </c>
      <c r="K784" t="s">
        <v>75</v>
      </c>
      <c r="L784" t="s">
        <v>950</v>
      </c>
      <c r="M784">
        <v>0.6</v>
      </c>
      <c r="N784" t="s">
        <v>34</v>
      </c>
      <c r="O784" t="s">
        <v>113</v>
      </c>
      <c r="P784" t="s">
        <v>319</v>
      </c>
      <c r="Q784" t="s">
        <v>1610</v>
      </c>
      <c r="R784">
        <v>43015</v>
      </c>
      <c r="S784" s="1">
        <v>42076</v>
      </c>
      <c r="T784" s="1">
        <v>42076</v>
      </c>
      <c r="U784">
        <v>-604.40599999999995</v>
      </c>
      <c r="V784">
        <v>1</v>
      </c>
      <c r="W784">
        <v>100.59</v>
      </c>
      <c r="X784">
        <v>90710</v>
      </c>
      <c r="Y784">
        <f>cleaneddata[[#This Row],[Unit Price]]-cleaneddata[[#This Row],[Discount]]</f>
        <v>125.92</v>
      </c>
      <c r="Z784" t="str">
        <f>_xlfn.IFS(cleaneddata[[#This Row],[Region]]="Central","Chris",cleaneddata[[#This Row],[Region]]="East","Erin",cleaneddata[[#This Row],[Region]]="South","Sam",cleaneddata[[#This Row],[Region]]="West","William")</f>
        <v>Erin</v>
      </c>
    </row>
    <row r="785" spans="1:26" x14ac:dyDescent="0.3">
      <c r="A785">
        <v>1036</v>
      </c>
      <c r="B785" t="s">
        <v>1611</v>
      </c>
      <c r="C785" t="s">
        <v>27</v>
      </c>
      <c r="D785">
        <v>0.03</v>
      </c>
      <c r="E785">
        <v>99.99</v>
      </c>
      <c r="F785">
        <v>19.989999999999998</v>
      </c>
      <c r="G785" t="s">
        <v>40</v>
      </c>
      <c r="H785" t="s">
        <v>73</v>
      </c>
      <c r="I785" t="s">
        <v>42</v>
      </c>
      <c r="J785" t="s">
        <v>43</v>
      </c>
      <c r="K785" t="s">
        <v>75</v>
      </c>
      <c r="L785" t="s">
        <v>1582</v>
      </c>
      <c r="M785">
        <v>0.52</v>
      </c>
      <c r="N785" t="s">
        <v>34</v>
      </c>
      <c r="O785" t="s">
        <v>113</v>
      </c>
      <c r="P785" t="s">
        <v>319</v>
      </c>
      <c r="Q785" t="s">
        <v>1612</v>
      </c>
      <c r="R785">
        <v>43017</v>
      </c>
      <c r="S785" s="1">
        <v>42076</v>
      </c>
      <c r="T785" s="1">
        <v>42077</v>
      </c>
      <c r="U785">
        <v>293.66000000000003</v>
      </c>
      <c r="V785">
        <v>6</v>
      </c>
      <c r="W785">
        <v>598.38</v>
      </c>
      <c r="X785">
        <v>90710</v>
      </c>
      <c r="Y785">
        <f>cleaneddata[[#This Row],[Unit Price]]-cleaneddata[[#This Row],[Discount]]</f>
        <v>99.96</v>
      </c>
      <c r="Z785" t="str">
        <f>_xlfn.IFS(cleaneddata[[#This Row],[Region]]="Central","Chris",cleaneddata[[#This Row],[Region]]="East","Erin",cleaneddata[[#This Row],[Region]]="South","Sam",cleaneddata[[#This Row],[Region]]="West","William")</f>
        <v>Erin</v>
      </c>
    </row>
    <row r="786" spans="1:26" x14ac:dyDescent="0.3">
      <c r="A786">
        <v>2468</v>
      </c>
      <c r="B786" t="s">
        <v>1613</v>
      </c>
      <c r="C786" t="s">
        <v>27</v>
      </c>
      <c r="D786">
        <v>0.04</v>
      </c>
      <c r="E786">
        <v>65.989999999999995</v>
      </c>
      <c r="F786">
        <v>8.99</v>
      </c>
      <c r="G786" t="s">
        <v>40</v>
      </c>
      <c r="H786" t="s">
        <v>96</v>
      </c>
      <c r="I786" t="s">
        <v>42</v>
      </c>
      <c r="J786" t="s">
        <v>137</v>
      </c>
      <c r="K786" t="s">
        <v>75</v>
      </c>
      <c r="L786" t="s">
        <v>1614</v>
      </c>
      <c r="M786">
        <v>0.55000000000000004</v>
      </c>
      <c r="N786" t="s">
        <v>34</v>
      </c>
      <c r="O786" t="s">
        <v>35</v>
      </c>
      <c r="P786" t="s">
        <v>99</v>
      </c>
      <c r="Q786" t="s">
        <v>1615</v>
      </c>
      <c r="R786">
        <v>28144</v>
      </c>
      <c r="S786" s="1">
        <v>42076</v>
      </c>
      <c r="T786" s="1">
        <v>42077</v>
      </c>
      <c r="U786">
        <v>-335.041</v>
      </c>
      <c r="V786">
        <v>13</v>
      </c>
      <c r="W786">
        <v>724.57</v>
      </c>
      <c r="X786">
        <v>88137</v>
      </c>
      <c r="Y786">
        <f>cleaneddata[[#This Row],[Unit Price]]-cleaneddata[[#This Row],[Discount]]</f>
        <v>65.949999999999989</v>
      </c>
      <c r="Z786" t="str">
        <f>_xlfn.IFS(cleaneddata[[#This Row],[Region]]="Central","Chris",cleaneddata[[#This Row],[Region]]="East","Erin",cleaneddata[[#This Row],[Region]]="South","Sam",cleaneddata[[#This Row],[Region]]="West","William")</f>
        <v>Sam</v>
      </c>
    </row>
    <row r="787" spans="1:26" x14ac:dyDescent="0.3">
      <c r="A787">
        <v>3036</v>
      </c>
      <c r="B787" t="s">
        <v>566</v>
      </c>
      <c r="C787" t="s">
        <v>27</v>
      </c>
      <c r="D787">
        <v>0.08</v>
      </c>
      <c r="E787">
        <v>178.47</v>
      </c>
      <c r="F787">
        <v>19.989999999999998</v>
      </c>
      <c r="G787" t="s">
        <v>40</v>
      </c>
      <c r="H787" t="s">
        <v>73</v>
      </c>
      <c r="I787" t="s">
        <v>50</v>
      </c>
      <c r="J787" t="s">
        <v>80</v>
      </c>
      <c r="K787" t="s">
        <v>75</v>
      </c>
      <c r="L787" t="s">
        <v>1013</v>
      </c>
      <c r="M787">
        <v>0.55000000000000004</v>
      </c>
      <c r="N787" t="s">
        <v>34</v>
      </c>
      <c r="O787" t="s">
        <v>54</v>
      </c>
      <c r="P787" t="s">
        <v>567</v>
      </c>
      <c r="Q787" t="s">
        <v>568</v>
      </c>
      <c r="R787">
        <v>58554</v>
      </c>
      <c r="S787" s="1">
        <v>42076</v>
      </c>
      <c r="T787" s="1">
        <v>42079</v>
      </c>
      <c r="U787">
        <v>2267.2199999999998</v>
      </c>
      <c r="V787">
        <v>22</v>
      </c>
      <c r="W787">
        <v>3802.01</v>
      </c>
      <c r="X787">
        <v>89130</v>
      </c>
      <c r="Y787">
        <f>cleaneddata[[#This Row],[Unit Price]]-cleaneddata[[#This Row],[Discount]]</f>
        <v>178.39</v>
      </c>
      <c r="Z787" t="str">
        <f>_xlfn.IFS(cleaneddata[[#This Row],[Region]]="Central","Chris",cleaneddata[[#This Row],[Region]]="East","Erin",cleaneddata[[#This Row],[Region]]="South","Sam",cleaneddata[[#This Row],[Region]]="West","William")</f>
        <v>Chris</v>
      </c>
    </row>
    <row r="788" spans="1:26" x14ac:dyDescent="0.3">
      <c r="A788">
        <v>600</v>
      </c>
      <c r="B788" t="s">
        <v>1616</v>
      </c>
      <c r="C788" t="s">
        <v>118</v>
      </c>
      <c r="D788">
        <v>0.06</v>
      </c>
      <c r="E788">
        <v>6.48</v>
      </c>
      <c r="F788">
        <v>7.37</v>
      </c>
      <c r="G788" t="s">
        <v>40</v>
      </c>
      <c r="H788" t="s">
        <v>96</v>
      </c>
      <c r="I788" t="s">
        <v>50</v>
      </c>
      <c r="J788" t="s">
        <v>90</v>
      </c>
      <c r="K788" t="s">
        <v>75</v>
      </c>
      <c r="L788" t="s">
        <v>1617</v>
      </c>
      <c r="M788">
        <v>0.37</v>
      </c>
      <c r="N788" t="s">
        <v>34</v>
      </c>
      <c r="O788" t="s">
        <v>113</v>
      </c>
      <c r="P788" t="s">
        <v>420</v>
      </c>
      <c r="Q788" t="s">
        <v>1618</v>
      </c>
      <c r="R788">
        <v>21136</v>
      </c>
      <c r="S788" s="1">
        <v>42076</v>
      </c>
      <c r="T788" s="1">
        <v>42077</v>
      </c>
      <c r="U788">
        <v>-75.44</v>
      </c>
      <c r="V788">
        <v>5</v>
      </c>
      <c r="W788">
        <v>32.39</v>
      </c>
      <c r="X788">
        <v>87579</v>
      </c>
      <c r="Y788">
        <f>cleaneddata[[#This Row],[Unit Price]]-cleaneddata[[#This Row],[Discount]]</f>
        <v>6.4200000000000008</v>
      </c>
      <c r="Z788" t="str">
        <f>_xlfn.IFS(cleaneddata[[#This Row],[Region]]="Central","Chris",cleaneddata[[#This Row],[Region]]="East","Erin",cleaneddata[[#This Row],[Region]]="South","Sam",cleaneddata[[#This Row],[Region]]="West","William")</f>
        <v>Erin</v>
      </c>
    </row>
    <row r="789" spans="1:26" x14ac:dyDescent="0.3">
      <c r="A789">
        <v>2285</v>
      </c>
      <c r="B789" t="s">
        <v>1619</v>
      </c>
      <c r="C789" t="s">
        <v>118</v>
      </c>
      <c r="D789">
        <v>0.02</v>
      </c>
      <c r="E789">
        <v>17.7</v>
      </c>
      <c r="F789">
        <v>9.4700000000000006</v>
      </c>
      <c r="G789" t="s">
        <v>89</v>
      </c>
      <c r="H789" t="s">
        <v>96</v>
      </c>
      <c r="I789" t="s">
        <v>50</v>
      </c>
      <c r="J789" t="s">
        <v>80</v>
      </c>
      <c r="K789" t="s">
        <v>75</v>
      </c>
      <c r="L789" t="s">
        <v>1053</v>
      </c>
      <c r="M789">
        <v>0.59</v>
      </c>
      <c r="N789" t="s">
        <v>34</v>
      </c>
      <c r="O789" t="s">
        <v>35</v>
      </c>
      <c r="P789" t="s">
        <v>273</v>
      </c>
      <c r="Q789" t="s">
        <v>1620</v>
      </c>
      <c r="R789">
        <v>29730</v>
      </c>
      <c r="S789" s="1">
        <v>42076</v>
      </c>
      <c r="T789" s="1">
        <v>42078</v>
      </c>
      <c r="U789">
        <v>-85.022000000000006</v>
      </c>
      <c r="V789">
        <v>21</v>
      </c>
      <c r="W789">
        <v>374.6</v>
      </c>
      <c r="X789">
        <v>90148</v>
      </c>
      <c r="Y789">
        <f>cleaneddata[[#This Row],[Unit Price]]-cleaneddata[[#This Row],[Discount]]</f>
        <v>17.68</v>
      </c>
      <c r="Z789" t="str">
        <f>_xlfn.IFS(cleaneddata[[#This Row],[Region]]="Central","Chris",cleaneddata[[#This Row],[Region]]="East","Erin",cleaneddata[[#This Row],[Region]]="South","Sam",cleaneddata[[#This Row],[Region]]="West","William")</f>
        <v>Sam</v>
      </c>
    </row>
    <row r="790" spans="1:26" x14ac:dyDescent="0.3">
      <c r="A790">
        <v>2484</v>
      </c>
      <c r="B790" t="s">
        <v>1621</v>
      </c>
      <c r="C790" t="s">
        <v>118</v>
      </c>
      <c r="D790">
        <v>0.05</v>
      </c>
      <c r="E790">
        <v>6.48</v>
      </c>
      <c r="F790">
        <v>7.91</v>
      </c>
      <c r="G790" t="s">
        <v>40</v>
      </c>
      <c r="H790" t="s">
        <v>96</v>
      </c>
      <c r="I790" t="s">
        <v>50</v>
      </c>
      <c r="J790" t="s">
        <v>90</v>
      </c>
      <c r="K790" t="s">
        <v>75</v>
      </c>
      <c r="L790" t="s">
        <v>1622</v>
      </c>
      <c r="M790">
        <v>0.37</v>
      </c>
      <c r="N790" t="s">
        <v>34</v>
      </c>
      <c r="O790" t="s">
        <v>35</v>
      </c>
      <c r="P790" t="s">
        <v>125</v>
      </c>
      <c r="Q790" t="s">
        <v>1623</v>
      </c>
      <c r="R790">
        <v>33881</v>
      </c>
      <c r="S790" s="1">
        <v>42076</v>
      </c>
      <c r="T790" s="1">
        <v>42077</v>
      </c>
      <c r="U790">
        <v>322.12200000000001</v>
      </c>
      <c r="V790">
        <v>16</v>
      </c>
      <c r="W790">
        <v>109.99</v>
      </c>
      <c r="X790">
        <v>88998</v>
      </c>
      <c r="Y790">
        <f>cleaneddata[[#This Row],[Unit Price]]-cleaneddata[[#This Row],[Discount]]</f>
        <v>6.4300000000000006</v>
      </c>
      <c r="Z790" t="str">
        <f>_xlfn.IFS(cleaneddata[[#This Row],[Region]]="Central","Chris",cleaneddata[[#This Row],[Region]]="East","Erin",cleaneddata[[#This Row],[Region]]="South","Sam",cleaneddata[[#This Row],[Region]]="West","William")</f>
        <v>Sam</v>
      </c>
    </row>
    <row r="791" spans="1:26" x14ac:dyDescent="0.3">
      <c r="A791">
        <v>2484</v>
      </c>
      <c r="B791" t="s">
        <v>1621</v>
      </c>
      <c r="C791" t="s">
        <v>118</v>
      </c>
      <c r="D791">
        <v>0.03</v>
      </c>
      <c r="E791">
        <v>111.03</v>
      </c>
      <c r="F791">
        <v>8.64</v>
      </c>
      <c r="G791" t="s">
        <v>40</v>
      </c>
      <c r="H791" t="s">
        <v>96</v>
      </c>
      <c r="I791" t="s">
        <v>50</v>
      </c>
      <c r="J791" t="s">
        <v>80</v>
      </c>
      <c r="K791" t="s">
        <v>75</v>
      </c>
      <c r="L791" t="s">
        <v>1624</v>
      </c>
      <c r="M791">
        <v>0.78</v>
      </c>
      <c r="N791" t="s">
        <v>34</v>
      </c>
      <c r="O791" t="s">
        <v>35</v>
      </c>
      <c r="P791" t="s">
        <v>125</v>
      </c>
      <c r="Q791" t="s">
        <v>1623</v>
      </c>
      <c r="R791">
        <v>33881</v>
      </c>
      <c r="S791" s="1">
        <v>42076</v>
      </c>
      <c r="T791" s="1">
        <v>42077</v>
      </c>
      <c r="U791">
        <v>366.54</v>
      </c>
      <c r="V791">
        <v>8</v>
      </c>
      <c r="W791">
        <v>900.12</v>
      </c>
      <c r="X791">
        <v>88998</v>
      </c>
      <c r="Y791">
        <f>cleaneddata[[#This Row],[Unit Price]]-cleaneddata[[#This Row],[Discount]]</f>
        <v>111</v>
      </c>
      <c r="Z791" t="str">
        <f>_xlfn.IFS(cleaneddata[[#This Row],[Region]]="Central","Chris",cleaneddata[[#This Row],[Region]]="East","Erin",cleaneddata[[#This Row],[Region]]="South","Sam",cleaneddata[[#This Row],[Region]]="West","William")</f>
        <v>Sam</v>
      </c>
    </row>
    <row r="792" spans="1:26" x14ac:dyDescent="0.3">
      <c r="A792">
        <v>604</v>
      </c>
      <c r="B792" t="s">
        <v>743</v>
      </c>
      <c r="C792" t="s">
        <v>27</v>
      </c>
      <c r="D792">
        <v>0.09</v>
      </c>
      <c r="E792">
        <v>154.13</v>
      </c>
      <c r="F792">
        <v>69</v>
      </c>
      <c r="G792" t="s">
        <v>89</v>
      </c>
      <c r="H792" t="s">
        <v>96</v>
      </c>
      <c r="I792" t="s">
        <v>30</v>
      </c>
      <c r="J792" t="s">
        <v>31</v>
      </c>
      <c r="K792" t="s">
        <v>66</v>
      </c>
      <c r="L792" t="s">
        <v>926</v>
      </c>
      <c r="M792">
        <v>0.68</v>
      </c>
      <c r="N792" t="s">
        <v>34</v>
      </c>
      <c r="O792" t="s">
        <v>61</v>
      </c>
      <c r="P792" t="s">
        <v>92</v>
      </c>
      <c r="Q792" t="s">
        <v>102</v>
      </c>
      <c r="R792">
        <v>90045</v>
      </c>
      <c r="S792" s="1">
        <v>42077</v>
      </c>
      <c r="T792" s="1">
        <v>42078</v>
      </c>
      <c r="U792">
        <v>-1763.7476999999999</v>
      </c>
      <c r="V792">
        <v>38</v>
      </c>
      <c r="W792">
        <v>5679.59</v>
      </c>
      <c r="X792">
        <v>28647</v>
      </c>
      <c r="Y792">
        <f>cleaneddata[[#This Row],[Unit Price]]-cleaneddata[[#This Row],[Discount]]</f>
        <v>154.04</v>
      </c>
      <c r="Z792" t="str">
        <f>_xlfn.IFS(cleaneddata[[#This Row],[Region]]="Central","Chris",cleaneddata[[#This Row],[Region]]="East","Erin",cleaneddata[[#This Row],[Region]]="South","Sam",cleaneddata[[#This Row],[Region]]="West","William")</f>
        <v>William</v>
      </c>
    </row>
    <row r="793" spans="1:26" x14ac:dyDescent="0.3">
      <c r="A793">
        <v>605</v>
      </c>
      <c r="B793" t="s">
        <v>1625</v>
      </c>
      <c r="C793" t="s">
        <v>27</v>
      </c>
      <c r="D793">
        <v>0.09</v>
      </c>
      <c r="E793">
        <v>154.13</v>
      </c>
      <c r="F793">
        <v>69</v>
      </c>
      <c r="G793" t="s">
        <v>89</v>
      </c>
      <c r="H793" t="s">
        <v>96</v>
      </c>
      <c r="I793" t="s">
        <v>30</v>
      </c>
      <c r="J793" t="s">
        <v>31</v>
      </c>
      <c r="K793" t="s">
        <v>66</v>
      </c>
      <c r="L793" t="s">
        <v>926</v>
      </c>
      <c r="M793">
        <v>0.68</v>
      </c>
      <c r="N793" t="s">
        <v>34</v>
      </c>
      <c r="O793" t="s">
        <v>113</v>
      </c>
      <c r="P793" t="s">
        <v>114</v>
      </c>
      <c r="Q793" t="s">
        <v>1626</v>
      </c>
      <c r="R793">
        <v>11795</v>
      </c>
      <c r="S793" s="1">
        <v>42077</v>
      </c>
      <c r="T793" s="1">
        <v>42078</v>
      </c>
      <c r="U793">
        <v>-1763.7476999999999</v>
      </c>
      <c r="V793">
        <v>10</v>
      </c>
      <c r="W793">
        <v>1494.63</v>
      </c>
      <c r="X793">
        <v>91144</v>
      </c>
      <c r="Y793">
        <f>cleaneddata[[#This Row],[Unit Price]]-cleaneddata[[#This Row],[Discount]]</f>
        <v>154.04</v>
      </c>
      <c r="Z793" t="str">
        <f>_xlfn.IFS(cleaneddata[[#This Row],[Region]]="Central","Chris",cleaneddata[[#This Row],[Region]]="East","Erin",cleaneddata[[#This Row],[Region]]="South","Sam",cleaneddata[[#This Row],[Region]]="West","William")</f>
        <v>Erin</v>
      </c>
    </row>
    <row r="794" spans="1:26" x14ac:dyDescent="0.3">
      <c r="A794">
        <v>994</v>
      </c>
      <c r="B794" t="s">
        <v>1627</v>
      </c>
      <c r="C794" t="s">
        <v>39</v>
      </c>
      <c r="D794">
        <v>0.1</v>
      </c>
      <c r="E794">
        <v>400.98</v>
      </c>
      <c r="F794">
        <v>76.37</v>
      </c>
      <c r="G794" t="s">
        <v>28</v>
      </c>
      <c r="H794" t="s">
        <v>29</v>
      </c>
      <c r="I794" t="s">
        <v>30</v>
      </c>
      <c r="J794" t="s">
        <v>31</v>
      </c>
      <c r="K794" t="s">
        <v>32</v>
      </c>
      <c r="L794" t="s">
        <v>1004</v>
      </c>
      <c r="M794">
        <v>0.6</v>
      </c>
      <c r="N794" t="s">
        <v>34</v>
      </c>
      <c r="O794" t="s">
        <v>113</v>
      </c>
      <c r="P794" t="s">
        <v>333</v>
      </c>
      <c r="Q794" t="s">
        <v>334</v>
      </c>
      <c r="R794">
        <v>4073</v>
      </c>
      <c r="S794" s="1">
        <v>42077</v>
      </c>
      <c r="T794" s="1">
        <v>42078</v>
      </c>
      <c r="U794">
        <v>-969.04836599999999</v>
      </c>
      <c r="V794">
        <v>2</v>
      </c>
      <c r="W794">
        <v>810.47</v>
      </c>
      <c r="X794">
        <v>89433</v>
      </c>
      <c r="Y794">
        <f>cleaneddata[[#This Row],[Unit Price]]-cleaneddata[[#This Row],[Discount]]</f>
        <v>400.88</v>
      </c>
      <c r="Z794" t="str">
        <f>_xlfn.IFS(cleaneddata[[#This Row],[Region]]="Central","Chris",cleaneddata[[#This Row],[Region]]="East","Erin",cleaneddata[[#This Row],[Region]]="South","Sam",cleaneddata[[#This Row],[Region]]="West","William")</f>
        <v>Erin</v>
      </c>
    </row>
    <row r="795" spans="1:26" x14ac:dyDescent="0.3">
      <c r="A795">
        <v>999</v>
      </c>
      <c r="B795" t="s">
        <v>1628</v>
      </c>
      <c r="C795" t="s">
        <v>39</v>
      </c>
      <c r="D795">
        <v>0.08</v>
      </c>
      <c r="E795">
        <v>45.19</v>
      </c>
      <c r="F795">
        <v>1.99</v>
      </c>
      <c r="G795" t="s">
        <v>40</v>
      </c>
      <c r="H795" t="s">
        <v>29</v>
      </c>
      <c r="I795" t="s">
        <v>42</v>
      </c>
      <c r="J795" t="s">
        <v>43</v>
      </c>
      <c r="K795" t="s">
        <v>44</v>
      </c>
      <c r="L795" t="s">
        <v>45</v>
      </c>
      <c r="M795">
        <v>0.55000000000000004</v>
      </c>
      <c r="N795" t="s">
        <v>34</v>
      </c>
      <c r="O795" t="s">
        <v>113</v>
      </c>
      <c r="P795" t="s">
        <v>399</v>
      </c>
      <c r="Q795" t="s">
        <v>1629</v>
      </c>
      <c r="R795">
        <v>7450</v>
      </c>
      <c r="S795" s="1">
        <v>42077</v>
      </c>
      <c r="T795" s="1">
        <v>42078</v>
      </c>
      <c r="U795">
        <v>-71.83</v>
      </c>
      <c r="V795">
        <v>3</v>
      </c>
      <c r="W795">
        <v>127.22</v>
      </c>
      <c r="X795">
        <v>89433</v>
      </c>
      <c r="Y795">
        <f>cleaneddata[[#This Row],[Unit Price]]-cleaneddata[[#This Row],[Discount]]</f>
        <v>45.11</v>
      </c>
      <c r="Z795" t="str">
        <f>_xlfn.IFS(cleaneddata[[#This Row],[Region]]="Central","Chris",cleaneddata[[#This Row],[Region]]="East","Erin",cleaneddata[[#This Row],[Region]]="South","Sam",cleaneddata[[#This Row],[Region]]="West","William")</f>
        <v>Erin</v>
      </c>
    </row>
    <row r="796" spans="1:26" x14ac:dyDescent="0.3">
      <c r="A796">
        <v>1000</v>
      </c>
      <c r="B796" t="s">
        <v>1630</v>
      </c>
      <c r="C796" t="s">
        <v>39</v>
      </c>
      <c r="D796">
        <v>0.03</v>
      </c>
      <c r="E796">
        <v>33.979999999999997</v>
      </c>
      <c r="F796">
        <v>19.989999999999998</v>
      </c>
      <c r="G796" t="s">
        <v>40</v>
      </c>
      <c r="H796" t="s">
        <v>29</v>
      </c>
      <c r="I796" t="s">
        <v>30</v>
      </c>
      <c r="J796" t="s">
        <v>128</v>
      </c>
      <c r="K796" t="s">
        <v>75</v>
      </c>
      <c r="L796" t="s">
        <v>1631</v>
      </c>
      <c r="M796">
        <v>0.55000000000000004</v>
      </c>
      <c r="N796" t="s">
        <v>34</v>
      </c>
      <c r="O796" t="s">
        <v>113</v>
      </c>
      <c r="P796" t="s">
        <v>635</v>
      </c>
      <c r="Q796" t="s">
        <v>1632</v>
      </c>
      <c r="R796">
        <v>5201</v>
      </c>
      <c r="S796" s="1">
        <v>42077</v>
      </c>
      <c r="T796" s="1">
        <v>42078</v>
      </c>
      <c r="U796">
        <v>-0.74</v>
      </c>
      <c r="V796">
        <v>12</v>
      </c>
      <c r="W796">
        <v>432.44</v>
      </c>
      <c r="X796">
        <v>89433</v>
      </c>
      <c r="Y796">
        <f>cleaneddata[[#This Row],[Unit Price]]-cleaneddata[[#This Row],[Discount]]</f>
        <v>33.949999999999996</v>
      </c>
      <c r="Z796" t="str">
        <f>_xlfn.IFS(cleaneddata[[#This Row],[Region]]="Central","Chris",cleaneddata[[#This Row],[Region]]="East","Erin",cleaneddata[[#This Row],[Region]]="South","Sam",cleaneddata[[#This Row],[Region]]="West","William")</f>
        <v>Erin</v>
      </c>
    </row>
    <row r="797" spans="1:26" x14ac:dyDescent="0.3">
      <c r="A797">
        <v>2345</v>
      </c>
      <c r="B797" t="s">
        <v>1633</v>
      </c>
      <c r="C797" t="s">
        <v>118</v>
      </c>
      <c r="D797">
        <v>7.0000000000000007E-2</v>
      </c>
      <c r="E797">
        <v>200.98</v>
      </c>
      <c r="F797">
        <v>23.76</v>
      </c>
      <c r="G797" t="s">
        <v>28</v>
      </c>
      <c r="H797" t="s">
        <v>96</v>
      </c>
      <c r="I797" t="s">
        <v>30</v>
      </c>
      <c r="J797" t="s">
        <v>111</v>
      </c>
      <c r="K797" t="s">
        <v>59</v>
      </c>
      <c r="L797" t="s">
        <v>1634</v>
      </c>
      <c r="M797">
        <v>0.57999999999999996</v>
      </c>
      <c r="N797" t="s">
        <v>34</v>
      </c>
      <c r="O797" t="s">
        <v>35</v>
      </c>
      <c r="P797" t="s">
        <v>390</v>
      </c>
      <c r="Q797" t="s">
        <v>829</v>
      </c>
      <c r="R797">
        <v>42003</v>
      </c>
      <c r="S797" s="1">
        <v>42077</v>
      </c>
      <c r="T797" s="1">
        <v>42078</v>
      </c>
      <c r="U797">
        <v>-132.42599999999999</v>
      </c>
      <c r="V797">
        <v>9</v>
      </c>
      <c r="W797">
        <v>1805.9</v>
      </c>
      <c r="X797">
        <v>89504</v>
      </c>
      <c r="Y797">
        <f>cleaneddata[[#This Row],[Unit Price]]-cleaneddata[[#This Row],[Discount]]</f>
        <v>200.91</v>
      </c>
      <c r="Z797" t="str">
        <f>_xlfn.IFS(cleaneddata[[#This Row],[Region]]="Central","Chris",cleaneddata[[#This Row],[Region]]="East","Erin",cleaneddata[[#This Row],[Region]]="South","Sam",cleaneddata[[#This Row],[Region]]="West","William")</f>
        <v>Sam</v>
      </c>
    </row>
    <row r="798" spans="1:26" x14ac:dyDescent="0.3">
      <c r="A798">
        <v>2345</v>
      </c>
      <c r="B798" t="s">
        <v>1633</v>
      </c>
      <c r="C798" t="s">
        <v>118</v>
      </c>
      <c r="D798">
        <v>0.02</v>
      </c>
      <c r="E798">
        <v>179.29</v>
      </c>
      <c r="F798">
        <v>29.21</v>
      </c>
      <c r="G798" t="s">
        <v>28</v>
      </c>
      <c r="H798" t="s">
        <v>96</v>
      </c>
      <c r="I798" t="s">
        <v>30</v>
      </c>
      <c r="J798" t="s">
        <v>31</v>
      </c>
      <c r="K798" t="s">
        <v>32</v>
      </c>
      <c r="L798" t="s">
        <v>545</v>
      </c>
      <c r="M798">
        <v>0.76</v>
      </c>
      <c r="N798" t="s">
        <v>34</v>
      </c>
      <c r="O798" t="s">
        <v>35</v>
      </c>
      <c r="P798" t="s">
        <v>390</v>
      </c>
      <c r="Q798" t="s">
        <v>829</v>
      </c>
      <c r="R798">
        <v>42003</v>
      </c>
      <c r="S798" s="1">
        <v>42077</v>
      </c>
      <c r="T798" s="1">
        <v>42077</v>
      </c>
      <c r="U798">
        <v>-411.23599999999999</v>
      </c>
      <c r="V798">
        <v>2</v>
      </c>
      <c r="W798">
        <v>311.41000000000003</v>
      </c>
      <c r="X798">
        <v>89504</v>
      </c>
      <c r="Y798">
        <f>cleaneddata[[#This Row],[Unit Price]]-cleaneddata[[#This Row],[Discount]]</f>
        <v>179.26999999999998</v>
      </c>
      <c r="Z798" t="str">
        <f>_xlfn.IFS(cleaneddata[[#This Row],[Region]]="Central","Chris",cleaneddata[[#This Row],[Region]]="East","Erin",cleaneddata[[#This Row],[Region]]="South","Sam",cleaneddata[[#This Row],[Region]]="West","William")</f>
        <v>Sam</v>
      </c>
    </row>
    <row r="799" spans="1:26" x14ac:dyDescent="0.3">
      <c r="A799">
        <v>2417</v>
      </c>
      <c r="B799" t="s">
        <v>1635</v>
      </c>
      <c r="C799" t="s">
        <v>118</v>
      </c>
      <c r="D799">
        <v>0</v>
      </c>
      <c r="E799">
        <v>65.989999999999995</v>
      </c>
      <c r="F799">
        <v>3.99</v>
      </c>
      <c r="G799" t="s">
        <v>40</v>
      </c>
      <c r="H799" t="s">
        <v>41</v>
      </c>
      <c r="I799" t="s">
        <v>42</v>
      </c>
      <c r="J799" t="s">
        <v>137</v>
      </c>
      <c r="K799" t="s">
        <v>75</v>
      </c>
      <c r="L799" t="s">
        <v>1636</v>
      </c>
      <c r="M799">
        <v>0.59</v>
      </c>
      <c r="N799" t="s">
        <v>34</v>
      </c>
      <c r="O799" t="s">
        <v>35</v>
      </c>
      <c r="P799" t="s">
        <v>244</v>
      </c>
      <c r="Q799" t="s">
        <v>1637</v>
      </c>
      <c r="R799">
        <v>22124</v>
      </c>
      <c r="S799" s="1">
        <v>42077</v>
      </c>
      <c r="T799" s="1">
        <v>42078</v>
      </c>
      <c r="U799">
        <v>-60.564</v>
      </c>
      <c r="V799">
        <v>13</v>
      </c>
      <c r="W799">
        <v>765.65</v>
      </c>
      <c r="X799">
        <v>86754</v>
      </c>
      <c r="Y799">
        <f>cleaneddata[[#This Row],[Unit Price]]-cleaneddata[[#This Row],[Discount]]</f>
        <v>65.989999999999995</v>
      </c>
      <c r="Z799" t="str">
        <f>_xlfn.IFS(cleaneddata[[#This Row],[Region]]="Central","Chris",cleaneddata[[#This Row],[Region]]="East","Erin",cleaneddata[[#This Row],[Region]]="South","Sam",cleaneddata[[#This Row],[Region]]="West","William")</f>
        <v>Sam</v>
      </c>
    </row>
    <row r="800" spans="1:26" x14ac:dyDescent="0.3">
      <c r="A800">
        <v>3279</v>
      </c>
      <c r="B800" t="s">
        <v>1638</v>
      </c>
      <c r="C800" t="s">
        <v>118</v>
      </c>
      <c r="D800">
        <v>0.01</v>
      </c>
      <c r="E800">
        <v>45.99</v>
      </c>
      <c r="F800">
        <v>4.99</v>
      </c>
      <c r="G800" t="s">
        <v>40</v>
      </c>
      <c r="H800" t="s">
        <v>73</v>
      </c>
      <c r="I800" t="s">
        <v>42</v>
      </c>
      <c r="J800" t="s">
        <v>137</v>
      </c>
      <c r="K800" t="s">
        <v>75</v>
      </c>
      <c r="L800" t="s">
        <v>1448</v>
      </c>
      <c r="M800">
        <v>0.56000000000000005</v>
      </c>
      <c r="N800" t="s">
        <v>34</v>
      </c>
      <c r="O800" t="s">
        <v>35</v>
      </c>
      <c r="P800" t="s">
        <v>273</v>
      </c>
      <c r="Q800" t="s">
        <v>1639</v>
      </c>
      <c r="R800">
        <v>29203</v>
      </c>
      <c r="S800" s="1">
        <v>42077</v>
      </c>
      <c r="T800" s="1">
        <v>42079</v>
      </c>
      <c r="U800">
        <v>24.018000000000001</v>
      </c>
      <c r="V800">
        <v>3</v>
      </c>
      <c r="W800">
        <v>125.19</v>
      </c>
      <c r="X800">
        <v>90767</v>
      </c>
      <c r="Y800">
        <f>cleaneddata[[#This Row],[Unit Price]]-cleaneddata[[#This Row],[Discount]]</f>
        <v>45.980000000000004</v>
      </c>
      <c r="Z800" t="str">
        <f>_xlfn.IFS(cleaneddata[[#This Row],[Region]]="Central","Chris",cleaneddata[[#This Row],[Region]]="East","Erin",cleaneddata[[#This Row],[Region]]="South","Sam",cleaneddata[[#This Row],[Region]]="West","William")</f>
        <v>Sam</v>
      </c>
    </row>
    <row r="801" spans="1:26" x14ac:dyDescent="0.3">
      <c r="A801">
        <v>373</v>
      </c>
      <c r="B801" t="s">
        <v>1640</v>
      </c>
      <c r="C801" t="s">
        <v>72</v>
      </c>
      <c r="D801">
        <v>0.02</v>
      </c>
      <c r="E801">
        <v>200.98</v>
      </c>
      <c r="F801">
        <v>55.96</v>
      </c>
      <c r="G801" t="s">
        <v>28</v>
      </c>
      <c r="H801" t="s">
        <v>29</v>
      </c>
      <c r="I801" t="s">
        <v>30</v>
      </c>
      <c r="J801" t="s">
        <v>119</v>
      </c>
      <c r="K801" t="s">
        <v>32</v>
      </c>
      <c r="L801" t="s">
        <v>1641</v>
      </c>
      <c r="M801">
        <v>0.75</v>
      </c>
      <c r="N801" t="s">
        <v>34</v>
      </c>
      <c r="O801" t="s">
        <v>54</v>
      </c>
      <c r="P801" t="s">
        <v>291</v>
      </c>
      <c r="Q801" t="s">
        <v>1165</v>
      </c>
      <c r="R801">
        <v>48234</v>
      </c>
      <c r="S801" s="1">
        <v>42077</v>
      </c>
      <c r="T801" s="1">
        <v>42079</v>
      </c>
      <c r="U801">
        <v>-163.63</v>
      </c>
      <c r="V801">
        <v>45</v>
      </c>
      <c r="W801">
        <v>9539.6</v>
      </c>
      <c r="X801">
        <v>24193</v>
      </c>
      <c r="Y801">
        <f>cleaneddata[[#This Row],[Unit Price]]-cleaneddata[[#This Row],[Discount]]</f>
        <v>200.95999999999998</v>
      </c>
      <c r="Z801" t="str">
        <f>_xlfn.IFS(cleaneddata[[#This Row],[Region]]="Central","Chris",cleaneddata[[#This Row],[Region]]="East","Erin",cleaneddata[[#This Row],[Region]]="South","Sam",cleaneddata[[#This Row],[Region]]="West","William")</f>
        <v>Chris</v>
      </c>
    </row>
    <row r="802" spans="1:26" x14ac:dyDescent="0.3">
      <c r="A802">
        <v>373</v>
      </c>
      <c r="B802" t="s">
        <v>1640</v>
      </c>
      <c r="C802" t="s">
        <v>72</v>
      </c>
      <c r="D802">
        <v>0.02</v>
      </c>
      <c r="E802">
        <v>4.28</v>
      </c>
      <c r="F802">
        <v>5.17</v>
      </c>
      <c r="G802" t="s">
        <v>40</v>
      </c>
      <c r="H802" t="s">
        <v>29</v>
      </c>
      <c r="I802" t="s">
        <v>50</v>
      </c>
      <c r="J802" t="s">
        <v>90</v>
      </c>
      <c r="K802" t="s">
        <v>75</v>
      </c>
      <c r="L802" t="s">
        <v>1256</v>
      </c>
      <c r="M802">
        <v>0.4</v>
      </c>
      <c r="N802" t="s">
        <v>34</v>
      </c>
      <c r="O802" t="s">
        <v>54</v>
      </c>
      <c r="P802" t="s">
        <v>291</v>
      </c>
      <c r="Q802" t="s">
        <v>1165</v>
      </c>
      <c r="R802">
        <v>48234</v>
      </c>
      <c r="S802" s="1">
        <v>42077</v>
      </c>
      <c r="T802" s="1">
        <v>42078</v>
      </c>
      <c r="U802">
        <v>-63.87</v>
      </c>
      <c r="V802">
        <v>24</v>
      </c>
      <c r="W802">
        <v>109.86</v>
      </c>
      <c r="X802">
        <v>24193</v>
      </c>
      <c r="Y802">
        <f>cleaneddata[[#This Row],[Unit Price]]-cleaneddata[[#This Row],[Discount]]</f>
        <v>4.2600000000000007</v>
      </c>
      <c r="Z802" t="str">
        <f>_xlfn.IFS(cleaneddata[[#This Row],[Region]]="Central","Chris",cleaneddata[[#This Row],[Region]]="East","Erin",cleaneddata[[#This Row],[Region]]="South","Sam",cleaneddata[[#This Row],[Region]]="West","William")</f>
        <v>Chris</v>
      </c>
    </row>
    <row r="803" spans="1:26" x14ac:dyDescent="0.3">
      <c r="A803">
        <v>373</v>
      </c>
      <c r="B803" t="s">
        <v>1640</v>
      </c>
      <c r="C803" t="s">
        <v>72</v>
      </c>
      <c r="D803">
        <v>0.04</v>
      </c>
      <c r="E803">
        <v>85.99</v>
      </c>
      <c r="F803">
        <v>0.99</v>
      </c>
      <c r="G803" t="s">
        <v>40</v>
      </c>
      <c r="H803" t="s">
        <v>29</v>
      </c>
      <c r="I803" t="s">
        <v>42</v>
      </c>
      <c r="J803" t="s">
        <v>137</v>
      </c>
      <c r="K803" t="s">
        <v>52</v>
      </c>
      <c r="L803" t="s">
        <v>1598</v>
      </c>
      <c r="M803">
        <v>0.85</v>
      </c>
      <c r="N803" t="s">
        <v>34</v>
      </c>
      <c r="O803" t="s">
        <v>54</v>
      </c>
      <c r="P803" t="s">
        <v>291</v>
      </c>
      <c r="Q803" t="s">
        <v>1165</v>
      </c>
      <c r="R803">
        <v>48234</v>
      </c>
      <c r="S803" s="1">
        <v>42077</v>
      </c>
      <c r="T803" s="1">
        <v>42079</v>
      </c>
      <c r="U803">
        <v>-175.17500000000001</v>
      </c>
      <c r="V803">
        <v>19</v>
      </c>
      <c r="W803">
        <v>1426.51</v>
      </c>
      <c r="X803">
        <v>24193</v>
      </c>
      <c r="Y803">
        <f>cleaneddata[[#This Row],[Unit Price]]-cleaneddata[[#This Row],[Discount]]</f>
        <v>85.949999999999989</v>
      </c>
      <c r="Z803" t="str">
        <f>_xlfn.IFS(cleaneddata[[#This Row],[Region]]="Central","Chris",cleaneddata[[#This Row],[Region]]="East","Erin",cleaneddata[[#This Row],[Region]]="South","Sam",cleaneddata[[#This Row],[Region]]="West","William")</f>
        <v>Chris</v>
      </c>
    </row>
    <row r="804" spans="1:26" x14ac:dyDescent="0.3">
      <c r="A804">
        <v>375</v>
      </c>
      <c r="B804" t="s">
        <v>1642</v>
      </c>
      <c r="C804" t="s">
        <v>72</v>
      </c>
      <c r="D804">
        <v>0.02</v>
      </c>
      <c r="E804">
        <v>200.98</v>
      </c>
      <c r="F804">
        <v>55.96</v>
      </c>
      <c r="G804" t="s">
        <v>28</v>
      </c>
      <c r="H804" t="s">
        <v>29</v>
      </c>
      <c r="I804" t="s">
        <v>30</v>
      </c>
      <c r="J804" t="s">
        <v>119</v>
      </c>
      <c r="K804" t="s">
        <v>32</v>
      </c>
      <c r="L804" t="s">
        <v>1641</v>
      </c>
      <c r="M804">
        <v>0.75</v>
      </c>
      <c r="N804" t="s">
        <v>34</v>
      </c>
      <c r="O804" t="s">
        <v>35</v>
      </c>
      <c r="P804" t="s">
        <v>402</v>
      </c>
      <c r="Q804" t="s">
        <v>1643</v>
      </c>
      <c r="R804">
        <v>37814</v>
      </c>
      <c r="S804" s="1">
        <v>42077</v>
      </c>
      <c r="T804" s="1">
        <v>42079</v>
      </c>
      <c r="U804">
        <v>-224.9478</v>
      </c>
      <c r="V804">
        <v>11</v>
      </c>
      <c r="W804">
        <v>2331.9</v>
      </c>
      <c r="X804">
        <v>90917</v>
      </c>
      <c r="Y804">
        <f>cleaneddata[[#This Row],[Unit Price]]-cleaneddata[[#This Row],[Discount]]</f>
        <v>200.95999999999998</v>
      </c>
      <c r="Z804" t="str">
        <f>_xlfn.IFS(cleaneddata[[#This Row],[Region]]="Central","Chris",cleaneddata[[#This Row],[Region]]="East","Erin",cleaneddata[[#This Row],[Region]]="South","Sam",cleaneddata[[#This Row],[Region]]="West","William")</f>
        <v>Sam</v>
      </c>
    </row>
    <row r="805" spans="1:26" x14ac:dyDescent="0.3">
      <c r="A805">
        <v>375</v>
      </c>
      <c r="B805" t="s">
        <v>1642</v>
      </c>
      <c r="C805" t="s">
        <v>72</v>
      </c>
      <c r="D805">
        <v>0.02</v>
      </c>
      <c r="E805">
        <v>4.28</v>
      </c>
      <c r="F805">
        <v>5.17</v>
      </c>
      <c r="G805" t="s">
        <v>40</v>
      </c>
      <c r="H805" t="s">
        <v>29</v>
      </c>
      <c r="I805" t="s">
        <v>50</v>
      </c>
      <c r="J805" t="s">
        <v>90</v>
      </c>
      <c r="K805" t="s">
        <v>75</v>
      </c>
      <c r="L805" t="s">
        <v>1256</v>
      </c>
      <c r="M805">
        <v>0.4</v>
      </c>
      <c r="N805" t="s">
        <v>34</v>
      </c>
      <c r="O805" t="s">
        <v>35</v>
      </c>
      <c r="P805" t="s">
        <v>402</v>
      </c>
      <c r="Q805" t="s">
        <v>1643</v>
      </c>
      <c r="R805">
        <v>37814</v>
      </c>
      <c r="S805" s="1">
        <v>42077</v>
      </c>
      <c r="T805" s="1">
        <v>42078</v>
      </c>
      <c r="U805">
        <v>196.8</v>
      </c>
      <c r="V805">
        <v>6</v>
      </c>
      <c r="W805">
        <v>27.47</v>
      </c>
      <c r="X805">
        <v>90917</v>
      </c>
      <c r="Y805">
        <f>cleaneddata[[#This Row],[Unit Price]]-cleaneddata[[#This Row],[Discount]]</f>
        <v>4.2600000000000007</v>
      </c>
      <c r="Z805" t="str">
        <f>_xlfn.IFS(cleaneddata[[#This Row],[Region]]="Central","Chris",cleaneddata[[#This Row],[Region]]="East","Erin",cleaneddata[[#This Row],[Region]]="South","Sam",cleaneddata[[#This Row],[Region]]="West","William")</f>
        <v>Sam</v>
      </c>
    </row>
    <row r="806" spans="1:26" x14ac:dyDescent="0.3">
      <c r="A806">
        <v>1682</v>
      </c>
      <c r="B806" t="s">
        <v>1188</v>
      </c>
      <c r="C806" t="s">
        <v>72</v>
      </c>
      <c r="D806">
        <v>0.08</v>
      </c>
      <c r="E806">
        <v>4.9800000000000004</v>
      </c>
      <c r="F806">
        <v>4.7</v>
      </c>
      <c r="G806" t="s">
        <v>40</v>
      </c>
      <c r="H806" t="s">
        <v>41</v>
      </c>
      <c r="I806" t="s">
        <v>50</v>
      </c>
      <c r="J806" t="s">
        <v>90</v>
      </c>
      <c r="K806" t="s">
        <v>75</v>
      </c>
      <c r="L806" t="s">
        <v>1336</v>
      </c>
      <c r="M806">
        <v>0.38</v>
      </c>
      <c r="N806" t="s">
        <v>34</v>
      </c>
      <c r="O806" t="s">
        <v>54</v>
      </c>
      <c r="P806" t="s">
        <v>105</v>
      </c>
      <c r="Q806" t="s">
        <v>535</v>
      </c>
      <c r="R806">
        <v>60611</v>
      </c>
      <c r="S806" s="1">
        <v>42077</v>
      </c>
      <c r="T806" s="1">
        <v>42078</v>
      </c>
      <c r="U806">
        <v>-56.35</v>
      </c>
      <c r="V806">
        <v>47</v>
      </c>
      <c r="W806">
        <v>225.98</v>
      </c>
      <c r="X806">
        <v>38080</v>
      </c>
      <c r="Y806">
        <f>cleaneddata[[#This Row],[Unit Price]]-cleaneddata[[#This Row],[Discount]]</f>
        <v>4.9000000000000004</v>
      </c>
      <c r="Z806" t="str">
        <f>_xlfn.IFS(cleaneddata[[#This Row],[Region]]="Central","Chris",cleaneddata[[#This Row],[Region]]="East","Erin",cleaneddata[[#This Row],[Region]]="South","Sam",cleaneddata[[#This Row],[Region]]="West","William")</f>
        <v>Chris</v>
      </c>
    </row>
    <row r="807" spans="1:26" x14ac:dyDescent="0.3">
      <c r="A807">
        <v>1683</v>
      </c>
      <c r="B807" t="s">
        <v>1189</v>
      </c>
      <c r="C807" t="s">
        <v>72</v>
      </c>
      <c r="D807">
        <v>0.08</v>
      </c>
      <c r="E807">
        <v>4.9800000000000004</v>
      </c>
      <c r="F807">
        <v>4.7</v>
      </c>
      <c r="G807" t="s">
        <v>40</v>
      </c>
      <c r="H807" t="s">
        <v>41</v>
      </c>
      <c r="I807" t="s">
        <v>50</v>
      </c>
      <c r="J807" t="s">
        <v>90</v>
      </c>
      <c r="K807" t="s">
        <v>75</v>
      </c>
      <c r="L807" t="s">
        <v>1336</v>
      </c>
      <c r="M807">
        <v>0.38</v>
      </c>
      <c r="N807" t="s">
        <v>34</v>
      </c>
      <c r="O807" t="s">
        <v>54</v>
      </c>
      <c r="P807" t="s">
        <v>189</v>
      </c>
      <c r="Q807" t="s">
        <v>1190</v>
      </c>
      <c r="R807">
        <v>77301</v>
      </c>
      <c r="S807" s="1">
        <v>42077</v>
      </c>
      <c r="T807" s="1">
        <v>42078</v>
      </c>
      <c r="U807">
        <v>-56.35</v>
      </c>
      <c r="V807">
        <v>12</v>
      </c>
      <c r="W807">
        <v>57.7</v>
      </c>
      <c r="X807">
        <v>90613</v>
      </c>
      <c r="Y807">
        <f>cleaneddata[[#This Row],[Unit Price]]-cleaneddata[[#This Row],[Discount]]</f>
        <v>4.9000000000000004</v>
      </c>
      <c r="Z807" t="str">
        <f>_xlfn.IFS(cleaneddata[[#This Row],[Region]]="Central","Chris",cleaneddata[[#This Row],[Region]]="East","Erin",cleaneddata[[#This Row],[Region]]="South","Sam",cleaneddata[[#This Row],[Region]]="West","William")</f>
        <v>Chris</v>
      </c>
    </row>
    <row r="808" spans="1:26" x14ac:dyDescent="0.3">
      <c r="A808">
        <v>3177</v>
      </c>
      <c r="B808" t="s">
        <v>1644</v>
      </c>
      <c r="C808" t="s">
        <v>72</v>
      </c>
      <c r="D808">
        <v>0.1</v>
      </c>
      <c r="E808">
        <v>62.18</v>
      </c>
      <c r="F808">
        <v>10.84</v>
      </c>
      <c r="G808" t="s">
        <v>40</v>
      </c>
      <c r="H808" t="s">
        <v>41</v>
      </c>
      <c r="I808" t="s">
        <v>30</v>
      </c>
      <c r="J808" t="s">
        <v>128</v>
      </c>
      <c r="K808" t="s">
        <v>146</v>
      </c>
      <c r="L808" t="s">
        <v>1233</v>
      </c>
      <c r="M808">
        <v>0.63</v>
      </c>
      <c r="N808" t="s">
        <v>34</v>
      </c>
      <c r="O808" t="s">
        <v>35</v>
      </c>
      <c r="P808" t="s">
        <v>125</v>
      </c>
      <c r="Q808" t="s">
        <v>1645</v>
      </c>
      <c r="R808">
        <v>33458</v>
      </c>
      <c r="S808" s="1">
        <v>42077</v>
      </c>
      <c r="T808" s="1">
        <v>42079</v>
      </c>
      <c r="U808">
        <v>-29.666</v>
      </c>
      <c r="V808">
        <v>9</v>
      </c>
      <c r="W808">
        <v>511.57</v>
      </c>
      <c r="X808">
        <v>90818</v>
      </c>
      <c r="Y808">
        <f>cleaneddata[[#This Row],[Unit Price]]-cleaneddata[[#This Row],[Discount]]</f>
        <v>62.08</v>
      </c>
      <c r="Z808" t="str">
        <f>_xlfn.IFS(cleaneddata[[#This Row],[Region]]="Central","Chris",cleaneddata[[#This Row],[Region]]="East","Erin",cleaneddata[[#This Row],[Region]]="South","Sam",cleaneddata[[#This Row],[Region]]="West","William")</f>
        <v>Sam</v>
      </c>
    </row>
    <row r="809" spans="1:26" x14ac:dyDescent="0.3">
      <c r="A809">
        <v>594</v>
      </c>
      <c r="B809" t="s">
        <v>1646</v>
      </c>
      <c r="C809" t="s">
        <v>27</v>
      </c>
      <c r="D809">
        <v>0.09</v>
      </c>
      <c r="E809">
        <v>13.79</v>
      </c>
      <c r="F809">
        <v>8.7799999999999994</v>
      </c>
      <c r="G809" t="s">
        <v>40</v>
      </c>
      <c r="H809" t="s">
        <v>41</v>
      </c>
      <c r="I809" t="s">
        <v>30</v>
      </c>
      <c r="J809" t="s">
        <v>128</v>
      </c>
      <c r="K809" t="s">
        <v>75</v>
      </c>
      <c r="L809" t="s">
        <v>1328</v>
      </c>
      <c r="M809">
        <v>0.43</v>
      </c>
      <c r="N809" t="s">
        <v>34</v>
      </c>
      <c r="O809" t="s">
        <v>54</v>
      </c>
      <c r="P809" t="s">
        <v>55</v>
      </c>
      <c r="Q809" t="s">
        <v>1647</v>
      </c>
      <c r="R809">
        <v>46016</v>
      </c>
      <c r="S809" s="1">
        <v>42078</v>
      </c>
      <c r="T809" s="1">
        <v>42080</v>
      </c>
      <c r="U809">
        <v>-22.12</v>
      </c>
      <c r="V809">
        <v>1</v>
      </c>
      <c r="W809">
        <v>17.440000000000001</v>
      </c>
      <c r="X809">
        <v>86309</v>
      </c>
      <c r="Y809">
        <f>cleaneddata[[#This Row],[Unit Price]]-cleaneddata[[#This Row],[Discount]]</f>
        <v>13.7</v>
      </c>
      <c r="Z809" t="str">
        <f>_xlfn.IFS(cleaneddata[[#This Row],[Region]]="Central","Chris",cleaneddata[[#This Row],[Region]]="East","Erin",cleaneddata[[#This Row],[Region]]="South","Sam",cleaneddata[[#This Row],[Region]]="West","William")</f>
        <v>Chris</v>
      </c>
    </row>
    <row r="810" spans="1:26" x14ac:dyDescent="0.3">
      <c r="A810">
        <v>83</v>
      </c>
      <c r="B810" t="s">
        <v>1648</v>
      </c>
      <c r="C810" t="s">
        <v>39</v>
      </c>
      <c r="D810">
        <v>0.04</v>
      </c>
      <c r="E810">
        <v>296.18</v>
      </c>
      <c r="F810">
        <v>54.12</v>
      </c>
      <c r="G810" t="s">
        <v>28</v>
      </c>
      <c r="H810" t="s">
        <v>96</v>
      </c>
      <c r="I810" t="s">
        <v>30</v>
      </c>
      <c r="J810" t="s">
        <v>31</v>
      </c>
      <c r="K810" t="s">
        <v>32</v>
      </c>
      <c r="L810" t="s">
        <v>1081</v>
      </c>
      <c r="M810">
        <v>0.76</v>
      </c>
      <c r="N810" t="s">
        <v>34</v>
      </c>
      <c r="O810" t="s">
        <v>113</v>
      </c>
      <c r="P810" t="s">
        <v>319</v>
      </c>
      <c r="Q810" t="s">
        <v>999</v>
      </c>
      <c r="R810">
        <v>44708</v>
      </c>
      <c r="S810" s="1">
        <v>42078</v>
      </c>
      <c r="T810" s="1">
        <v>42078</v>
      </c>
      <c r="U810">
        <v>-715.77820599999995</v>
      </c>
      <c r="V810">
        <v>6</v>
      </c>
      <c r="W810">
        <v>1821.89</v>
      </c>
      <c r="X810">
        <v>87365</v>
      </c>
      <c r="Y810">
        <f>cleaneddata[[#This Row],[Unit Price]]-cleaneddata[[#This Row],[Discount]]</f>
        <v>296.14</v>
      </c>
      <c r="Z810" t="str">
        <f>_xlfn.IFS(cleaneddata[[#This Row],[Region]]="Central","Chris",cleaneddata[[#This Row],[Region]]="East","Erin",cleaneddata[[#This Row],[Region]]="South","Sam",cleaneddata[[#This Row],[Region]]="West","William")</f>
        <v>Erin</v>
      </c>
    </row>
    <row r="811" spans="1:26" x14ac:dyDescent="0.3">
      <c r="A811">
        <v>1123</v>
      </c>
      <c r="B811" t="s">
        <v>1649</v>
      </c>
      <c r="C811" t="s">
        <v>39</v>
      </c>
      <c r="D811">
        <v>0.03</v>
      </c>
      <c r="E811">
        <v>7.3</v>
      </c>
      <c r="F811">
        <v>7.72</v>
      </c>
      <c r="G811" t="s">
        <v>40</v>
      </c>
      <c r="H811" t="s">
        <v>29</v>
      </c>
      <c r="I811" t="s">
        <v>50</v>
      </c>
      <c r="J811" t="s">
        <v>74</v>
      </c>
      <c r="K811" t="s">
        <v>75</v>
      </c>
      <c r="L811" t="s">
        <v>1650</v>
      </c>
      <c r="M811">
        <v>0.38</v>
      </c>
      <c r="N811" t="s">
        <v>34</v>
      </c>
      <c r="O811" t="s">
        <v>61</v>
      </c>
      <c r="P811" t="s">
        <v>92</v>
      </c>
      <c r="Q811" t="s">
        <v>1651</v>
      </c>
      <c r="R811">
        <v>95661</v>
      </c>
      <c r="S811" s="1">
        <v>42078</v>
      </c>
      <c r="T811" s="1">
        <v>42081</v>
      </c>
      <c r="U811">
        <v>-127.05200000000001</v>
      </c>
      <c r="V811">
        <v>14</v>
      </c>
      <c r="W811">
        <v>103.61</v>
      </c>
      <c r="X811">
        <v>87015</v>
      </c>
      <c r="Y811">
        <f>cleaneddata[[#This Row],[Unit Price]]-cleaneddata[[#This Row],[Discount]]</f>
        <v>7.27</v>
      </c>
      <c r="Z811" t="str">
        <f>_xlfn.IFS(cleaneddata[[#This Row],[Region]]="Central","Chris",cleaneddata[[#This Row],[Region]]="East","Erin",cleaneddata[[#This Row],[Region]]="South","Sam",cleaneddata[[#This Row],[Region]]="West","William")</f>
        <v>William</v>
      </c>
    </row>
    <row r="812" spans="1:26" x14ac:dyDescent="0.3">
      <c r="A812">
        <v>2426</v>
      </c>
      <c r="B812" t="s">
        <v>1652</v>
      </c>
      <c r="C812" t="s">
        <v>39</v>
      </c>
      <c r="D812">
        <v>0.08</v>
      </c>
      <c r="E812">
        <v>30.93</v>
      </c>
      <c r="F812">
        <v>3.92</v>
      </c>
      <c r="G812" t="s">
        <v>40</v>
      </c>
      <c r="H812" t="s">
        <v>29</v>
      </c>
      <c r="I812" t="s">
        <v>30</v>
      </c>
      <c r="J812" t="s">
        <v>128</v>
      </c>
      <c r="K812" t="s">
        <v>44</v>
      </c>
      <c r="L812" t="s">
        <v>1653</v>
      </c>
      <c r="M812">
        <v>0.44</v>
      </c>
      <c r="N812" t="s">
        <v>34</v>
      </c>
      <c r="O812" t="s">
        <v>54</v>
      </c>
      <c r="P812" t="s">
        <v>189</v>
      </c>
      <c r="Q812" t="s">
        <v>1654</v>
      </c>
      <c r="R812">
        <v>75061</v>
      </c>
      <c r="S812" s="1">
        <v>42078</v>
      </c>
      <c r="T812" s="1">
        <v>42079</v>
      </c>
      <c r="U812">
        <v>63.059100000000001</v>
      </c>
      <c r="V812">
        <v>3</v>
      </c>
      <c r="W812">
        <v>91.39</v>
      </c>
      <c r="X812">
        <v>90859</v>
      </c>
      <c r="Y812">
        <f>cleaneddata[[#This Row],[Unit Price]]-cleaneddata[[#This Row],[Discount]]</f>
        <v>30.85</v>
      </c>
      <c r="Z812" t="str">
        <f>_xlfn.IFS(cleaneddata[[#This Row],[Region]]="Central","Chris",cleaneddata[[#This Row],[Region]]="East","Erin",cleaneddata[[#This Row],[Region]]="South","Sam",cleaneddata[[#This Row],[Region]]="West","William")</f>
        <v>Chris</v>
      </c>
    </row>
    <row r="813" spans="1:26" x14ac:dyDescent="0.3">
      <c r="A813">
        <v>724</v>
      </c>
      <c r="B813" t="s">
        <v>1655</v>
      </c>
      <c r="C813" t="s">
        <v>118</v>
      </c>
      <c r="D813">
        <v>0.09</v>
      </c>
      <c r="E813">
        <v>125.99</v>
      </c>
      <c r="F813">
        <v>8.99</v>
      </c>
      <c r="G813" t="s">
        <v>40</v>
      </c>
      <c r="H813" t="s">
        <v>41</v>
      </c>
      <c r="I813" t="s">
        <v>42</v>
      </c>
      <c r="J813" t="s">
        <v>137</v>
      </c>
      <c r="K813" t="s">
        <v>75</v>
      </c>
      <c r="L813" t="s">
        <v>1656</v>
      </c>
      <c r="M813">
        <v>0.55000000000000004</v>
      </c>
      <c r="N813" t="s">
        <v>34</v>
      </c>
      <c r="O813" t="s">
        <v>113</v>
      </c>
      <c r="P813" t="s">
        <v>250</v>
      </c>
      <c r="Q813" t="s">
        <v>1657</v>
      </c>
      <c r="R813">
        <v>6614</v>
      </c>
      <c r="S813" s="1">
        <v>42078</v>
      </c>
      <c r="T813" s="1">
        <v>42079</v>
      </c>
      <c r="U813">
        <v>-605.37400000000002</v>
      </c>
      <c r="V813">
        <v>1</v>
      </c>
      <c r="W813">
        <v>100.38</v>
      </c>
      <c r="X813">
        <v>90359</v>
      </c>
      <c r="Y813">
        <f>cleaneddata[[#This Row],[Unit Price]]-cleaneddata[[#This Row],[Discount]]</f>
        <v>125.89999999999999</v>
      </c>
      <c r="Z813" t="str">
        <f>_xlfn.IFS(cleaneddata[[#This Row],[Region]]="Central","Chris",cleaneddata[[#This Row],[Region]]="East","Erin",cleaneddata[[#This Row],[Region]]="South","Sam",cleaneddata[[#This Row],[Region]]="West","William")</f>
        <v>Erin</v>
      </c>
    </row>
    <row r="814" spans="1:26" x14ac:dyDescent="0.3">
      <c r="A814">
        <v>727</v>
      </c>
      <c r="B814" t="s">
        <v>1658</v>
      </c>
      <c r="C814" t="s">
        <v>118</v>
      </c>
      <c r="D814">
        <v>0.1</v>
      </c>
      <c r="E814">
        <v>17.98</v>
      </c>
      <c r="F814">
        <v>4</v>
      </c>
      <c r="G814" t="s">
        <v>40</v>
      </c>
      <c r="H814" t="s">
        <v>41</v>
      </c>
      <c r="I814" t="s">
        <v>42</v>
      </c>
      <c r="J814" t="s">
        <v>43</v>
      </c>
      <c r="K814" t="s">
        <v>75</v>
      </c>
      <c r="L814" t="s">
        <v>1659</v>
      </c>
      <c r="M814">
        <v>0.79</v>
      </c>
      <c r="N814" t="s">
        <v>34</v>
      </c>
      <c r="O814" t="s">
        <v>113</v>
      </c>
      <c r="P814" t="s">
        <v>333</v>
      </c>
      <c r="Q814" t="s">
        <v>1660</v>
      </c>
      <c r="R814">
        <v>4240</v>
      </c>
      <c r="S814" s="1">
        <v>42078</v>
      </c>
      <c r="T814" s="1">
        <v>42079</v>
      </c>
      <c r="U814">
        <v>-99.55</v>
      </c>
      <c r="V814">
        <v>4</v>
      </c>
      <c r="W814">
        <v>66.319999999999993</v>
      </c>
      <c r="X814">
        <v>90359</v>
      </c>
      <c r="Y814">
        <f>cleaneddata[[#This Row],[Unit Price]]-cleaneddata[[#This Row],[Discount]]</f>
        <v>17.88</v>
      </c>
      <c r="Z814" t="str">
        <f>_xlfn.IFS(cleaneddata[[#This Row],[Region]]="Central","Chris",cleaneddata[[#This Row],[Region]]="East","Erin",cleaneddata[[#This Row],[Region]]="South","Sam",cleaneddata[[#This Row],[Region]]="West","William")</f>
        <v>Erin</v>
      </c>
    </row>
    <row r="815" spans="1:26" x14ac:dyDescent="0.3">
      <c r="A815">
        <v>2356</v>
      </c>
      <c r="B815" t="s">
        <v>1661</v>
      </c>
      <c r="C815" t="s">
        <v>118</v>
      </c>
      <c r="D815">
        <v>0</v>
      </c>
      <c r="E815">
        <v>29.34</v>
      </c>
      <c r="F815">
        <v>7.87</v>
      </c>
      <c r="G815" t="s">
        <v>40</v>
      </c>
      <c r="H815" t="s">
        <v>41</v>
      </c>
      <c r="I815" t="s">
        <v>30</v>
      </c>
      <c r="J815" t="s">
        <v>128</v>
      </c>
      <c r="K815" t="s">
        <v>75</v>
      </c>
      <c r="L815" t="s">
        <v>1662</v>
      </c>
      <c r="M815">
        <v>0.54</v>
      </c>
      <c r="N815" t="s">
        <v>34</v>
      </c>
      <c r="O815" t="s">
        <v>61</v>
      </c>
      <c r="P815" t="s">
        <v>1062</v>
      </c>
      <c r="Q815" t="s">
        <v>1663</v>
      </c>
      <c r="R815">
        <v>82901</v>
      </c>
      <c r="S815" s="1">
        <v>42078</v>
      </c>
      <c r="T815" s="1">
        <v>42080</v>
      </c>
      <c r="U815">
        <v>385.37</v>
      </c>
      <c r="V815">
        <v>22</v>
      </c>
      <c r="W815">
        <v>668.38</v>
      </c>
      <c r="X815">
        <v>91305</v>
      </c>
      <c r="Y815">
        <f>cleaneddata[[#This Row],[Unit Price]]-cleaneddata[[#This Row],[Discount]]</f>
        <v>29.34</v>
      </c>
      <c r="Z815" t="str">
        <f>_xlfn.IFS(cleaneddata[[#This Row],[Region]]="Central","Chris",cleaneddata[[#This Row],[Region]]="East","Erin",cleaneddata[[#This Row],[Region]]="South","Sam",cleaneddata[[#This Row],[Region]]="West","William")</f>
        <v>William</v>
      </c>
    </row>
    <row r="816" spans="1:26" x14ac:dyDescent="0.3">
      <c r="A816">
        <v>2372</v>
      </c>
      <c r="B816" t="s">
        <v>1664</v>
      </c>
      <c r="C816" t="s">
        <v>118</v>
      </c>
      <c r="D816">
        <v>0.01</v>
      </c>
      <c r="E816">
        <v>1.76</v>
      </c>
      <c r="F816">
        <v>0.7</v>
      </c>
      <c r="G816" t="s">
        <v>40</v>
      </c>
      <c r="H816" t="s">
        <v>96</v>
      </c>
      <c r="I816" t="s">
        <v>50</v>
      </c>
      <c r="J816" t="s">
        <v>51</v>
      </c>
      <c r="K816" t="s">
        <v>52</v>
      </c>
      <c r="L816" t="s">
        <v>1665</v>
      </c>
      <c r="M816">
        <v>0.56000000000000005</v>
      </c>
      <c r="N816" t="s">
        <v>34</v>
      </c>
      <c r="O816" t="s">
        <v>54</v>
      </c>
      <c r="P816" t="s">
        <v>86</v>
      </c>
      <c r="Q816" t="s">
        <v>1666</v>
      </c>
      <c r="R816">
        <v>55803</v>
      </c>
      <c r="S816" s="1">
        <v>42078</v>
      </c>
      <c r="T816" s="1">
        <v>42079</v>
      </c>
      <c r="U816">
        <v>-1.56</v>
      </c>
      <c r="V816">
        <v>4</v>
      </c>
      <c r="W816">
        <v>7.2</v>
      </c>
      <c r="X816">
        <v>90714</v>
      </c>
      <c r="Y816">
        <f>cleaneddata[[#This Row],[Unit Price]]-cleaneddata[[#This Row],[Discount]]</f>
        <v>1.75</v>
      </c>
      <c r="Z816" t="str">
        <f>_xlfn.IFS(cleaneddata[[#This Row],[Region]]="Central","Chris",cleaneddata[[#This Row],[Region]]="East","Erin",cleaneddata[[#This Row],[Region]]="South","Sam",cleaneddata[[#This Row],[Region]]="West","William")</f>
        <v>Chris</v>
      </c>
    </row>
    <row r="817" spans="1:26" x14ac:dyDescent="0.3">
      <c r="A817">
        <v>871</v>
      </c>
      <c r="B817" t="s">
        <v>1667</v>
      </c>
      <c r="C817" t="s">
        <v>72</v>
      </c>
      <c r="D817">
        <v>0.03</v>
      </c>
      <c r="E817">
        <v>14.2</v>
      </c>
      <c r="F817">
        <v>5.3</v>
      </c>
      <c r="G817" t="s">
        <v>40</v>
      </c>
      <c r="H817" t="s">
        <v>73</v>
      </c>
      <c r="I817" t="s">
        <v>30</v>
      </c>
      <c r="J817" t="s">
        <v>128</v>
      </c>
      <c r="K817" t="s">
        <v>52</v>
      </c>
      <c r="L817" t="s">
        <v>290</v>
      </c>
      <c r="M817">
        <v>0.46</v>
      </c>
      <c r="N817" t="s">
        <v>34</v>
      </c>
      <c r="O817" t="s">
        <v>61</v>
      </c>
      <c r="P817" t="s">
        <v>298</v>
      </c>
      <c r="Q817" t="s">
        <v>1668</v>
      </c>
      <c r="R817">
        <v>89502</v>
      </c>
      <c r="S817" s="1">
        <v>42078</v>
      </c>
      <c r="T817" s="1">
        <v>42080</v>
      </c>
      <c r="U817">
        <v>21.555599999999998</v>
      </c>
      <c r="V817">
        <v>2</v>
      </c>
      <c r="W817">
        <v>31.24</v>
      </c>
      <c r="X817">
        <v>90577</v>
      </c>
      <c r="Y817">
        <f>cleaneddata[[#This Row],[Unit Price]]-cleaneddata[[#This Row],[Discount]]</f>
        <v>14.17</v>
      </c>
      <c r="Z817" t="str">
        <f>_xlfn.IFS(cleaneddata[[#This Row],[Region]]="Central","Chris",cleaneddata[[#This Row],[Region]]="East","Erin",cleaneddata[[#This Row],[Region]]="South","Sam",cleaneddata[[#This Row],[Region]]="West","William")</f>
        <v>William</v>
      </c>
    </row>
    <row r="818" spans="1:26" x14ac:dyDescent="0.3">
      <c r="A818">
        <v>1646</v>
      </c>
      <c r="B818" t="s">
        <v>1669</v>
      </c>
      <c r="C818" t="s">
        <v>72</v>
      </c>
      <c r="D818">
        <v>0.06</v>
      </c>
      <c r="E818">
        <v>3.29</v>
      </c>
      <c r="F818">
        <v>1.35</v>
      </c>
      <c r="G818" t="s">
        <v>40</v>
      </c>
      <c r="H818" t="s">
        <v>29</v>
      </c>
      <c r="I818" t="s">
        <v>50</v>
      </c>
      <c r="J818" t="s">
        <v>178</v>
      </c>
      <c r="K818" t="s">
        <v>52</v>
      </c>
      <c r="L818" t="s">
        <v>1670</v>
      </c>
      <c r="M818">
        <v>0.4</v>
      </c>
      <c r="N818" t="s">
        <v>34</v>
      </c>
      <c r="O818" t="s">
        <v>113</v>
      </c>
      <c r="P818" t="s">
        <v>114</v>
      </c>
      <c r="Q818" t="s">
        <v>1671</v>
      </c>
      <c r="R818">
        <v>11714</v>
      </c>
      <c r="S818" s="1">
        <v>42078</v>
      </c>
      <c r="T818" s="1">
        <v>42080</v>
      </c>
      <c r="U818">
        <v>8.5299999999999994</v>
      </c>
      <c r="V818">
        <v>11</v>
      </c>
      <c r="W818">
        <v>35.97</v>
      </c>
      <c r="X818">
        <v>90932</v>
      </c>
      <c r="Y818">
        <f>cleaneddata[[#This Row],[Unit Price]]-cleaneddata[[#This Row],[Discount]]</f>
        <v>3.23</v>
      </c>
      <c r="Z818" t="str">
        <f>_xlfn.IFS(cleaneddata[[#This Row],[Region]]="Central","Chris",cleaneddata[[#This Row],[Region]]="East","Erin",cleaneddata[[#This Row],[Region]]="South","Sam",cleaneddata[[#This Row],[Region]]="West","William")</f>
        <v>Erin</v>
      </c>
    </row>
    <row r="819" spans="1:26" x14ac:dyDescent="0.3">
      <c r="A819">
        <v>853</v>
      </c>
      <c r="B819" t="s">
        <v>1672</v>
      </c>
      <c r="C819" t="s">
        <v>39</v>
      </c>
      <c r="D819">
        <v>0.05</v>
      </c>
      <c r="E819">
        <v>4.24</v>
      </c>
      <c r="F819">
        <v>5.41</v>
      </c>
      <c r="G819" t="s">
        <v>40</v>
      </c>
      <c r="H819" t="s">
        <v>29</v>
      </c>
      <c r="I819" t="s">
        <v>50</v>
      </c>
      <c r="J819" t="s">
        <v>74</v>
      </c>
      <c r="K819" t="s">
        <v>75</v>
      </c>
      <c r="L819" t="s">
        <v>1673</v>
      </c>
      <c r="M819">
        <v>0.35</v>
      </c>
      <c r="N819" t="s">
        <v>34</v>
      </c>
      <c r="O819" t="s">
        <v>61</v>
      </c>
      <c r="P819" t="s">
        <v>92</v>
      </c>
      <c r="Q819" t="s">
        <v>1674</v>
      </c>
      <c r="R819">
        <v>92345</v>
      </c>
      <c r="S819" s="1">
        <v>42079</v>
      </c>
      <c r="T819" s="1">
        <v>42081</v>
      </c>
      <c r="U819">
        <v>-89.216999999999999</v>
      </c>
      <c r="V819">
        <v>12</v>
      </c>
      <c r="W819">
        <v>50.83</v>
      </c>
      <c r="X819">
        <v>88570</v>
      </c>
      <c r="Y819">
        <f>cleaneddata[[#This Row],[Unit Price]]-cleaneddata[[#This Row],[Discount]]</f>
        <v>4.1900000000000004</v>
      </c>
      <c r="Z819" t="str">
        <f>_xlfn.IFS(cleaneddata[[#This Row],[Region]]="Central","Chris",cleaneddata[[#This Row],[Region]]="East","Erin",cleaneddata[[#This Row],[Region]]="South","Sam",cleaneddata[[#This Row],[Region]]="West","William")</f>
        <v>William</v>
      </c>
    </row>
    <row r="820" spans="1:26" x14ac:dyDescent="0.3">
      <c r="A820">
        <v>2272</v>
      </c>
      <c r="B820" t="s">
        <v>1675</v>
      </c>
      <c r="C820" t="s">
        <v>39</v>
      </c>
      <c r="D820">
        <v>0.08</v>
      </c>
      <c r="E820">
        <v>15.73</v>
      </c>
      <c r="F820">
        <v>7.42</v>
      </c>
      <c r="G820" t="s">
        <v>89</v>
      </c>
      <c r="H820" t="s">
        <v>96</v>
      </c>
      <c r="I820" t="s">
        <v>50</v>
      </c>
      <c r="J820" t="s">
        <v>570</v>
      </c>
      <c r="K820" t="s">
        <v>44</v>
      </c>
      <c r="L820" t="s">
        <v>957</v>
      </c>
      <c r="M820">
        <v>0.56000000000000005</v>
      </c>
      <c r="N820" t="s">
        <v>34</v>
      </c>
      <c r="O820" t="s">
        <v>54</v>
      </c>
      <c r="P820" t="s">
        <v>189</v>
      </c>
      <c r="Q820" t="s">
        <v>1676</v>
      </c>
      <c r="R820">
        <v>76543</v>
      </c>
      <c r="S820" s="1">
        <v>42079</v>
      </c>
      <c r="T820" s="1">
        <v>42081</v>
      </c>
      <c r="U820">
        <v>-37.6</v>
      </c>
      <c r="V820">
        <v>5</v>
      </c>
      <c r="W820">
        <v>78.08</v>
      </c>
      <c r="X820">
        <v>90110</v>
      </c>
      <c r="Y820">
        <f>cleaneddata[[#This Row],[Unit Price]]-cleaneddata[[#This Row],[Discount]]</f>
        <v>15.65</v>
      </c>
      <c r="Z820" t="str">
        <f>_xlfn.IFS(cleaneddata[[#This Row],[Region]]="Central","Chris",cleaneddata[[#This Row],[Region]]="East","Erin",cleaneddata[[#This Row],[Region]]="South","Sam",cleaneddata[[#This Row],[Region]]="West","William")</f>
        <v>Chris</v>
      </c>
    </row>
    <row r="821" spans="1:26" x14ac:dyDescent="0.3">
      <c r="A821">
        <v>2323</v>
      </c>
      <c r="B821" t="s">
        <v>1677</v>
      </c>
      <c r="C821" t="s">
        <v>39</v>
      </c>
      <c r="D821">
        <v>0.08</v>
      </c>
      <c r="E821">
        <v>68.81</v>
      </c>
      <c r="F821">
        <v>60</v>
      </c>
      <c r="G821" t="s">
        <v>28</v>
      </c>
      <c r="H821" t="s">
        <v>29</v>
      </c>
      <c r="I821" t="s">
        <v>50</v>
      </c>
      <c r="J821" t="s">
        <v>97</v>
      </c>
      <c r="K821" t="s">
        <v>59</v>
      </c>
      <c r="L821" t="s">
        <v>1678</v>
      </c>
      <c r="M821">
        <v>0.41</v>
      </c>
      <c r="N821" t="s">
        <v>34</v>
      </c>
      <c r="O821" t="s">
        <v>61</v>
      </c>
      <c r="P821" t="s">
        <v>92</v>
      </c>
      <c r="Q821" t="s">
        <v>1216</v>
      </c>
      <c r="R821">
        <v>92236</v>
      </c>
      <c r="S821" s="1">
        <v>42079</v>
      </c>
      <c r="T821" s="1">
        <v>42080</v>
      </c>
      <c r="U821">
        <v>-550.42999999999995</v>
      </c>
      <c r="V821">
        <v>5</v>
      </c>
      <c r="W821">
        <v>337.86</v>
      </c>
      <c r="X821">
        <v>88721</v>
      </c>
      <c r="Y821">
        <f>cleaneddata[[#This Row],[Unit Price]]-cleaneddata[[#This Row],[Discount]]</f>
        <v>68.73</v>
      </c>
      <c r="Z821" t="str">
        <f>_xlfn.IFS(cleaneddata[[#This Row],[Region]]="Central","Chris",cleaneddata[[#This Row],[Region]]="East","Erin",cleaneddata[[#This Row],[Region]]="South","Sam",cleaneddata[[#This Row],[Region]]="West","William")</f>
        <v>William</v>
      </c>
    </row>
    <row r="822" spans="1:26" x14ac:dyDescent="0.3">
      <c r="A822">
        <v>2323</v>
      </c>
      <c r="B822" t="s">
        <v>1677</v>
      </c>
      <c r="C822" t="s">
        <v>39</v>
      </c>
      <c r="D822">
        <v>0.04</v>
      </c>
      <c r="E822">
        <v>21.38</v>
      </c>
      <c r="F822">
        <v>8.99</v>
      </c>
      <c r="G822" t="s">
        <v>40</v>
      </c>
      <c r="H822" t="s">
        <v>29</v>
      </c>
      <c r="I822" t="s">
        <v>50</v>
      </c>
      <c r="J822" t="s">
        <v>51</v>
      </c>
      <c r="K822" t="s">
        <v>44</v>
      </c>
      <c r="L822" t="s">
        <v>1679</v>
      </c>
      <c r="M822">
        <v>0.59</v>
      </c>
      <c r="N822" t="s">
        <v>34</v>
      </c>
      <c r="O822" t="s">
        <v>61</v>
      </c>
      <c r="P822" t="s">
        <v>92</v>
      </c>
      <c r="Q822" t="s">
        <v>1216</v>
      </c>
      <c r="R822">
        <v>92236</v>
      </c>
      <c r="S822" s="1">
        <v>42079</v>
      </c>
      <c r="T822" s="1">
        <v>42081</v>
      </c>
      <c r="U822">
        <v>-52.12</v>
      </c>
      <c r="V822">
        <v>4</v>
      </c>
      <c r="W822">
        <v>84.21</v>
      </c>
      <c r="X822">
        <v>88721</v>
      </c>
      <c r="Y822">
        <f>cleaneddata[[#This Row],[Unit Price]]-cleaneddata[[#This Row],[Discount]]</f>
        <v>21.34</v>
      </c>
      <c r="Z822" t="str">
        <f>_xlfn.IFS(cleaneddata[[#This Row],[Region]]="Central","Chris",cleaneddata[[#This Row],[Region]]="East","Erin",cleaneddata[[#This Row],[Region]]="South","Sam",cleaneddata[[#This Row],[Region]]="West","William")</f>
        <v>William</v>
      </c>
    </row>
    <row r="823" spans="1:26" x14ac:dyDescent="0.3">
      <c r="A823">
        <v>145</v>
      </c>
      <c r="B823" t="s">
        <v>530</v>
      </c>
      <c r="C823" t="s">
        <v>49</v>
      </c>
      <c r="D823">
        <v>7.0000000000000007E-2</v>
      </c>
      <c r="E823">
        <v>154.13</v>
      </c>
      <c r="F823">
        <v>69</v>
      </c>
      <c r="G823" t="s">
        <v>89</v>
      </c>
      <c r="H823" t="s">
        <v>73</v>
      </c>
      <c r="I823" t="s">
        <v>30</v>
      </c>
      <c r="J823" t="s">
        <v>31</v>
      </c>
      <c r="K823" t="s">
        <v>66</v>
      </c>
      <c r="L823" t="s">
        <v>926</v>
      </c>
      <c r="M823">
        <v>0.68</v>
      </c>
      <c r="N823" t="s">
        <v>34</v>
      </c>
      <c r="O823" t="s">
        <v>113</v>
      </c>
      <c r="P823" t="s">
        <v>322</v>
      </c>
      <c r="Q823" t="s">
        <v>532</v>
      </c>
      <c r="R823">
        <v>15122</v>
      </c>
      <c r="S823" s="1">
        <v>42079</v>
      </c>
      <c r="T823" s="1">
        <v>42079</v>
      </c>
      <c r="U823">
        <v>-634.73410000000001</v>
      </c>
      <c r="V823">
        <v>3</v>
      </c>
      <c r="W823">
        <v>453.62</v>
      </c>
      <c r="X823">
        <v>91089</v>
      </c>
      <c r="Y823">
        <f>cleaneddata[[#This Row],[Unit Price]]-cleaneddata[[#This Row],[Discount]]</f>
        <v>154.06</v>
      </c>
      <c r="Z823" t="str">
        <f>_xlfn.IFS(cleaneddata[[#This Row],[Region]]="Central","Chris",cleaneddata[[#This Row],[Region]]="East","Erin",cleaneddata[[#This Row],[Region]]="South","Sam",cleaneddata[[#This Row],[Region]]="West","William")</f>
        <v>Erin</v>
      </c>
    </row>
    <row r="824" spans="1:26" x14ac:dyDescent="0.3">
      <c r="A824">
        <v>1068</v>
      </c>
      <c r="B824" t="s">
        <v>1680</v>
      </c>
      <c r="C824" t="s">
        <v>49</v>
      </c>
      <c r="D824">
        <v>0.04</v>
      </c>
      <c r="E824">
        <v>22.84</v>
      </c>
      <c r="F824">
        <v>16.87</v>
      </c>
      <c r="G824" t="s">
        <v>40</v>
      </c>
      <c r="H824" t="s">
        <v>73</v>
      </c>
      <c r="I824" t="s">
        <v>50</v>
      </c>
      <c r="J824" t="s">
        <v>90</v>
      </c>
      <c r="K824" t="s">
        <v>75</v>
      </c>
      <c r="L824" t="s">
        <v>1681</v>
      </c>
      <c r="M824">
        <v>0.39</v>
      </c>
      <c r="N824" t="s">
        <v>34</v>
      </c>
      <c r="O824" t="s">
        <v>54</v>
      </c>
      <c r="P824" t="s">
        <v>105</v>
      </c>
      <c r="Q824" t="s">
        <v>1682</v>
      </c>
      <c r="R824">
        <v>60409</v>
      </c>
      <c r="S824" s="1">
        <v>42079</v>
      </c>
      <c r="T824" s="1">
        <v>42079</v>
      </c>
      <c r="U824">
        <v>-97.28</v>
      </c>
      <c r="V824">
        <v>12</v>
      </c>
      <c r="W824">
        <v>286.39999999999998</v>
      </c>
      <c r="X824">
        <v>87109</v>
      </c>
      <c r="Y824">
        <f>cleaneddata[[#This Row],[Unit Price]]-cleaneddata[[#This Row],[Discount]]</f>
        <v>22.8</v>
      </c>
      <c r="Z824" t="str">
        <f>_xlfn.IFS(cleaneddata[[#This Row],[Region]]="Central","Chris",cleaneddata[[#This Row],[Region]]="East","Erin",cleaneddata[[#This Row],[Region]]="South","Sam",cleaneddata[[#This Row],[Region]]="West","William")</f>
        <v>Chris</v>
      </c>
    </row>
    <row r="825" spans="1:26" x14ac:dyDescent="0.3">
      <c r="A825">
        <v>2157</v>
      </c>
      <c r="B825" t="s">
        <v>1683</v>
      </c>
      <c r="C825" t="s">
        <v>49</v>
      </c>
      <c r="D825">
        <v>0.05</v>
      </c>
      <c r="E825">
        <v>55.5</v>
      </c>
      <c r="F825">
        <v>52.2</v>
      </c>
      <c r="G825" t="s">
        <v>40</v>
      </c>
      <c r="H825" t="s">
        <v>73</v>
      </c>
      <c r="I825" t="s">
        <v>30</v>
      </c>
      <c r="J825" t="s">
        <v>128</v>
      </c>
      <c r="K825" t="s">
        <v>146</v>
      </c>
      <c r="L825" t="s">
        <v>1684</v>
      </c>
      <c r="M825">
        <v>0.72</v>
      </c>
      <c r="N825" t="s">
        <v>34</v>
      </c>
      <c r="O825" t="s">
        <v>54</v>
      </c>
      <c r="P825" t="s">
        <v>291</v>
      </c>
      <c r="Q825" t="s">
        <v>1685</v>
      </c>
      <c r="R825">
        <v>48093</v>
      </c>
      <c r="S825" s="1">
        <v>42079</v>
      </c>
      <c r="T825" s="1">
        <v>42079</v>
      </c>
      <c r="U825">
        <v>-118.54</v>
      </c>
      <c r="V825">
        <v>4</v>
      </c>
      <c r="W825">
        <v>253.87</v>
      </c>
      <c r="X825">
        <v>90385</v>
      </c>
      <c r="Y825">
        <f>cleaneddata[[#This Row],[Unit Price]]-cleaneddata[[#This Row],[Discount]]</f>
        <v>55.45</v>
      </c>
      <c r="Z825" t="str">
        <f>_xlfn.IFS(cleaneddata[[#This Row],[Region]]="Central","Chris",cleaneddata[[#This Row],[Region]]="East","Erin",cleaneddata[[#This Row],[Region]]="South","Sam",cleaneddata[[#This Row],[Region]]="West","William")</f>
        <v>Chris</v>
      </c>
    </row>
    <row r="826" spans="1:26" x14ac:dyDescent="0.3">
      <c r="A826">
        <v>2157</v>
      </c>
      <c r="B826" t="s">
        <v>1683</v>
      </c>
      <c r="C826" t="s">
        <v>49</v>
      </c>
      <c r="D826">
        <v>0.05</v>
      </c>
      <c r="E826">
        <v>442.14</v>
      </c>
      <c r="F826">
        <v>14.7</v>
      </c>
      <c r="G826" t="s">
        <v>28</v>
      </c>
      <c r="H826" t="s">
        <v>73</v>
      </c>
      <c r="I826" t="s">
        <v>42</v>
      </c>
      <c r="J826" t="s">
        <v>58</v>
      </c>
      <c r="K826" t="s">
        <v>59</v>
      </c>
      <c r="L826" t="s">
        <v>1314</v>
      </c>
      <c r="M826">
        <v>0.56000000000000005</v>
      </c>
      <c r="N826" t="s">
        <v>34</v>
      </c>
      <c r="O826" t="s">
        <v>54</v>
      </c>
      <c r="P826" t="s">
        <v>291</v>
      </c>
      <c r="Q826" t="s">
        <v>1685</v>
      </c>
      <c r="R826">
        <v>48093</v>
      </c>
      <c r="S826" s="1">
        <v>42079</v>
      </c>
      <c r="T826" s="1">
        <v>42088</v>
      </c>
      <c r="U826">
        <v>2963.48</v>
      </c>
      <c r="V826">
        <v>14</v>
      </c>
      <c r="W826">
        <v>5880.46</v>
      </c>
      <c r="X826">
        <v>90385</v>
      </c>
      <c r="Y826">
        <f>cleaneddata[[#This Row],[Unit Price]]-cleaneddata[[#This Row],[Discount]]</f>
        <v>442.09</v>
      </c>
      <c r="Z826" t="str">
        <f>_xlfn.IFS(cleaneddata[[#This Row],[Region]]="Central","Chris",cleaneddata[[#This Row],[Region]]="East","Erin",cleaneddata[[#This Row],[Region]]="South","Sam",cleaneddata[[#This Row],[Region]]="West","William")</f>
        <v>Chris</v>
      </c>
    </row>
    <row r="827" spans="1:26" x14ac:dyDescent="0.3">
      <c r="A827">
        <v>1241</v>
      </c>
      <c r="B827" t="s">
        <v>1686</v>
      </c>
      <c r="C827" t="s">
        <v>72</v>
      </c>
      <c r="D827">
        <v>0</v>
      </c>
      <c r="E827">
        <v>387.99</v>
      </c>
      <c r="F827">
        <v>19.989999999999998</v>
      </c>
      <c r="G827" t="s">
        <v>40</v>
      </c>
      <c r="H827" t="s">
        <v>96</v>
      </c>
      <c r="I827" t="s">
        <v>50</v>
      </c>
      <c r="J827" t="s">
        <v>74</v>
      </c>
      <c r="K827" t="s">
        <v>75</v>
      </c>
      <c r="L827" t="s">
        <v>1687</v>
      </c>
      <c r="M827">
        <v>0.38</v>
      </c>
      <c r="N827" t="s">
        <v>34</v>
      </c>
      <c r="O827" t="s">
        <v>35</v>
      </c>
      <c r="P827" t="s">
        <v>166</v>
      </c>
      <c r="Q827" t="s">
        <v>1206</v>
      </c>
      <c r="R827">
        <v>36830</v>
      </c>
      <c r="S827" s="1">
        <v>42079</v>
      </c>
      <c r="T827" s="1">
        <v>42080</v>
      </c>
      <c r="U827">
        <v>-70.14</v>
      </c>
      <c r="V827">
        <v>23</v>
      </c>
      <c r="W827">
        <v>9280.7199999999993</v>
      </c>
      <c r="X827">
        <v>90880</v>
      </c>
      <c r="Y827">
        <f>cleaneddata[[#This Row],[Unit Price]]-cleaneddata[[#This Row],[Discount]]</f>
        <v>387.99</v>
      </c>
      <c r="Z827" t="str">
        <f>_xlfn.IFS(cleaneddata[[#This Row],[Region]]="Central","Chris",cleaneddata[[#This Row],[Region]]="East","Erin",cleaneddata[[#This Row],[Region]]="South","Sam",cleaneddata[[#This Row],[Region]]="West","William")</f>
        <v>Sam</v>
      </c>
    </row>
    <row r="828" spans="1:26" x14ac:dyDescent="0.3">
      <c r="A828">
        <v>1711</v>
      </c>
      <c r="B828" t="s">
        <v>1688</v>
      </c>
      <c r="C828" t="s">
        <v>72</v>
      </c>
      <c r="D828">
        <v>7.0000000000000007E-2</v>
      </c>
      <c r="E828">
        <v>7.59</v>
      </c>
      <c r="F828">
        <v>4</v>
      </c>
      <c r="G828" t="s">
        <v>40</v>
      </c>
      <c r="H828" t="s">
        <v>96</v>
      </c>
      <c r="I828" t="s">
        <v>30</v>
      </c>
      <c r="J828" t="s">
        <v>128</v>
      </c>
      <c r="K828" t="s">
        <v>52</v>
      </c>
      <c r="L828" t="s">
        <v>1689</v>
      </c>
      <c r="M828">
        <v>0.42</v>
      </c>
      <c r="N828" t="s">
        <v>34</v>
      </c>
      <c r="O828" t="s">
        <v>35</v>
      </c>
      <c r="P828" t="s">
        <v>77</v>
      </c>
      <c r="Q828" t="s">
        <v>1690</v>
      </c>
      <c r="R828">
        <v>30062</v>
      </c>
      <c r="S828" s="1">
        <v>42079</v>
      </c>
      <c r="T828" s="1">
        <v>42081</v>
      </c>
      <c r="U828">
        <v>-167.048</v>
      </c>
      <c r="V828">
        <v>3</v>
      </c>
      <c r="W828">
        <v>22.48</v>
      </c>
      <c r="X828">
        <v>87747</v>
      </c>
      <c r="Y828">
        <f>cleaneddata[[#This Row],[Unit Price]]-cleaneddata[[#This Row],[Discount]]</f>
        <v>7.52</v>
      </c>
      <c r="Z828" t="str">
        <f>_xlfn.IFS(cleaneddata[[#This Row],[Region]]="Central","Chris",cleaneddata[[#This Row],[Region]]="East","Erin",cleaneddata[[#This Row],[Region]]="South","Sam",cleaneddata[[#This Row],[Region]]="West","William")</f>
        <v>Sam</v>
      </c>
    </row>
    <row r="829" spans="1:26" x14ac:dyDescent="0.3">
      <c r="A829">
        <v>2030</v>
      </c>
      <c r="B829" t="s">
        <v>1691</v>
      </c>
      <c r="C829" t="s">
        <v>27</v>
      </c>
      <c r="D829">
        <v>0.04</v>
      </c>
      <c r="E829">
        <v>120.97</v>
      </c>
      <c r="F829">
        <v>7.11</v>
      </c>
      <c r="G829" t="s">
        <v>40</v>
      </c>
      <c r="H829" t="s">
        <v>96</v>
      </c>
      <c r="I829" t="s">
        <v>42</v>
      </c>
      <c r="J829" t="s">
        <v>58</v>
      </c>
      <c r="K829" t="s">
        <v>146</v>
      </c>
      <c r="L829" t="s">
        <v>1692</v>
      </c>
      <c r="M829">
        <v>0.36</v>
      </c>
      <c r="N829" t="s">
        <v>34</v>
      </c>
      <c r="O829" t="s">
        <v>54</v>
      </c>
      <c r="P829" t="s">
        <v>189</v>
      </c>
      <c r="Q829" t="s">
        <v>1029</v>
      </c>
      <c r="R829">
        <v>75401</v>
      </c>
      <c r="S829" s="1">
        <v>42080</v>
      </c>
      <c r="T829" s="1">
        <v>42080</v>
      </c>
      <c r="U829">
        <v>1320.5496000000001</v>
      </c>
      <c r="V829">
        <v>16</v>
      </c>
      <c r="W829">
        <v>1913.84</v>
      </c>
      <c r="X829">
        <v>91059</v>
      </c>
      <c r="Y829">
        <f>cleaneddata[[#This Row],[Unit Price]]-cleaneddata[[#This Row],[Discount]]</f>
        <v>120.92999999999999</v>
      </c>
      <c r="Z829" t="str">
        <f>_xlfn.IFS(cleaneddata[[#This Row],[Region]]="Central","Chris",cleaneddata[[#This Row],[Region]]="East","Erin",cleaneddata[[#This Row],[Region]]="South","Sam",cleaneddata[[#This Row],[Region]]="West","William")</f>
        <v>Chris</v>
      </c>
    </row>
    <row r="830" spans="1:26" x14ac:dyDescent="0.3">
      <c r="A830">
        <v>2030</v>
      </c>
      <c r="B830" t="s">
        <v>1691</v>
      </c>
      <c r="C830" t="s">
        <v>27</v>
      </c>
      <c r="D830">
        <v>0</v>
      </c>
      <c r="E830">
        <v>195.99</v>
      </c>
      <c r="F830">
        <v>4.2</v>
      </c>
      <c r="G830" t="s">
        <v>40</v>
      </c>
      <c r="H830" t="s">
        <v>96</v>
      </c>
      <c r="I830" t="s">
        <v>42</v>
      </c>
      <c r="J830" t="s">
        <v>137</v>
      </c>
      <c r="K830" t="s">
        <v>75</v>
      </c>
      <c r="L830" t="s">
        <v>1693</v>
      </c>
      <c r="M830">
        <v>0.6</v>
      </c>
      <c r="N830" t="s">
        <v>34</v>
      </c>
      <c r="O830" t="s">
        <v>54</v>
      </c>
      <c r="P830" t="s">
        <v>189</v>
      </c>
      <c r="Q830" t="s">
        <v>1029</v>
      </c>
      <c r="R830">
        <v>75401</v>
      </c>
      <c r="S830" s="1">
        <v>42080</v>
      </c>
      <c r="T830" s="1">
        <v>42082</v>
      </c>
      <c r="U830">
        <v>1585.5029999999999</v>
      </c>
      <c r="V830">
        <v>16</v>
      </c>
      <c r="W830">
        <v>2692.12</v>
      </c>
      <c r="X830">
        <v>91059</v>
      </c>
      <c r="Y830">
        <f>cleaneddata[[#This Row],[Unit Price]]-cleaneddata[[#This Row],[Discount]]</f>
        <v>195.99</v>
      </c>
      <c r="Z830" t="str">
        <f>_xlfn.IFS(cleaneddata[[#This Row],[Region]]="Central","Chris",cleaneddata[[#This Row],[Region]]="East","Erin",cleaneddata[[#This Row],[Region]]="South","Sam",cleaneddata[[#This Row],[Region]]="West","William")</f>
        <v>Chris</v>
      </c>
    </row>
    <row r="831" spans="1:26" x14ac:dyDescent="0.3">
      <c r="A831">
        <v>2647</v>
      </c>
      <c r="B831" t="s">
        <v>1694</v>
      </c>
      <c r="C831" t="s">
        <v>49</v>
      </c>
      <c r="D831">
        <v>0.1</v>
      </c>
      <c r="E831">
        <v>10.98</v>
      </c>
      <c r="F831">
        <v>3.99</v>
      </c>
      <c r="G831" t="s">
        <v>40</v>
      </c>
      <c r="H831" t="s">
        <v>96</v>
      </c>
      <c r="I831" t="s">
        <v>50</v>
      </c>
      <c r="J831" t="s">
        <v>97</v>
      </c>
      <c r="K831" t="s">
        <v>75</v>
      </c>
      <c r="L831" t="s">
        <v>1695</v>
      </c>
      <c r="M831">
        <v>0.57999999999999996</v>
      </c>
      <c r="N831" t="s">
        <v>34</v>
      </c>
      <c r="O831" t="s">
        <v>61</v>
      </c>
      <c r="P831" t="s">
        <v>92</v>
      </c>
      <c r="Q831" t="s">
        <v>1696</v>
      </c>
      <c r="R831">
        <v>93309</v>
      </c>
      <c r="S831" s="1">
        <v>42080</v>
      </c>
      <c r="T831" s="1">
        <v>42087</v>
      </c>
      <c r="U831">
        <v>-21.03</v>
      </c>
      <c r="V831">
        <v>5</v>
      </c>
      <c r="W831">
        <v>52.21</v>
      </c>
      <c r="X831">
        <v>91386</v>
      </c>
      <c r="Y831">
        <f>cleaneddata[[#This Row],[Unit Price]]-cleaneddata[[#This Row],[Discount]]</f>
        <v>10.88</v>
      </c>
      <c r="Z831" t="str">
        <f>_xlfn.IFS(cleaneddata[[#This Row],[Region]]="Central","Chris",cleaneddata[[#This Row],[Region]]="East","Erin",cleaneddata[[#This Row],[Region]]="South","Sam",cleaneddata[[#This Row],[Region]]="West","William")</f>
        <v>William</v>
      </c>
    </row>
    <row r="832" spans="1:26" x14ac:dyDescent="0.3">
      <c r="A832">
        <v>2647</v>
      </c>
      <c r="B832" t="s">
        <v>1694</v>
      </c>
      <c r="C832" t="s">
        <v>49</v>
      </c>
      <c r="D832">
        <v>0.01</v>
      </c>
      <c r="E832">
        <v>39.979999999999997</v>
      </c>
      <c r="F832">
        <v>9.1999999999999993</v>
      </c>
      <c r="G832" t="s">
        <v>40</v>
      </c>
      <c r="H832" t="s">
        <v>96</v>
      </c>
      <c r="I832" t="s">
        <v>30</v>
      </c>
      <c r="J832" t="s">
        <v>128</v>
      </c>
      <c r="K832" t="s">
        <v>52</v>
      </c>
      <c r="L832" t="s">
        <v>1697</v>
      </c>
      <c r="M832">
        <v>0.65</v>
      </c>
      <c r="N832" t="s">
        <v>34</v>
      </c>
      <c r="O832" t="s">
        <v>61</v>
      </c>
      <c r="P832" t="s">
        <v>92</v>
      </c>
      <c r="Q832" t="s">
        <v>1696</v>
      </c>
      <c r="R832">
        <v>93309</v>
      </c>
      <c r="S832" s="1">
        <v>42080</v>
      </c>
      <c r="T832" s="1">
        <v>42082</v>
      </c>
      <c r="U832">
        <v>117.52079999999999</v>
      </c>
      <c r="V832">
        <v>4</v>
      </c>
      <c r="W832">
        <v>170.32</v>
      </c>
      <c r="X832">
        <v>91386</v>
      </c>
      <c r="Y832">
        <f>cleaneddata[[#This Row],[Unit Price]]-cleaneddata[[#This Row],[Discount]]</f>
        <v>39.97</v>
      </c>
      <c r="Z832" t="str">
        <f>_xlfn.IFS(cleaneddata[[#This Row],[Region]]="Central","Chris",cleaneddata[[#This Row],[Region]]="East","Erin",cleaneddata[[#This Row],[Region]]="South","Sam",cleaneddata[[#This Row],[Region]]="West","William")</f>
        <v>William</v>
      </c>
    </row>
    <row r="833" spans="1:26" x14ac:dyDescent="0.3">
      <c r="A833">
        <v>339</v>
      </c>
      <c r="B833" t="s">
        <v>1698</v>
      </c>
      <c r="C833" t="s">
        <v>118</v>
      </c>
      <c r="D833">
        <v>0.08</v>
      </c>
      <c r="E833">
        <v>7.77</v>
      </c>
      <c r="F833">
        <v>9.23</v>
      </c>
      <c r="G833" t="s">
        <v>40</v>
      </c>
      <c r="H833" t="s">
        <v>96</v>
      </c>
      <c r="I833" t="s">
        <v>50</v>
      </c>
      <c r="J833" t="s">
        <v>97</v>
      </c>
      <c r="K833" t="s">
        <v>75</v>
      </c>
      <c r="L833" t="s">
        <v>479</v>
      </c>
      <c r="M833">
        <v>0.57999999999999996</v>
      </c>
      <c r="N833" t="s">
        <v>34</v>
      </c>
      <c r="O833" t="s">
        <v>113</v>
      </c>
      <c r="P833" t="s">
        <v>319</v>
      </c>
      <c r="Q833" t="s">
        <v>1485</v>
      </c>
      <c r="R833">
        <v>43229</v>
      </c>
      <c r="S833" s="1">
        <v>42080</v>
      </c>
      <c r="T833" s="1">
        <v>42081</v>
      </c>
      <c r="U833">
        <v>-83.65</v>
      </c>
      <c r="V833">
        <v>5</v>
      </c>
      <c r="W833">
        <v>40.299999999999997</v>
      </c>
      <c r="X833">
        <v>90583</v>
      </c>
      <c r="Y833">
        <f>cleaneddata[[#This Row],[Unit Price]]-cleaneddata[[#This Row],[Discount]]</f>
        <v>7.6899999999999995</v>
      </c>
      <c r="Z833" t="str">
        <f>_xlfn.IFS(cleaneddata[[#This Row],[Region]]="Central","Chris",cleaneddata[[#This Row],[Region]]="East","Erin",cleaneddata[[#This Row],[Region]]="South","Sam",cleaneddata[[#This Row],[Region]]="West","William")</f>
        <v>Erin</v>
      </c>
    </row>
    <row r="834" spans="1:26" x14ac:dyDescent="0.3">
      <c r="A834">
        <v>339</v>
      </c>
      <c r="B834" t="s">
        <v>1698</v>
      </c>
      <c r="C834" t="s">
        <v>118</v>
      </c>
      <c r="D834">
        <v>7.0000000000000007E-2</v>
      </c>
      <c r="E834">
        <v>7.59</v>
      </c>
      <c r="F834">
        <v>4</v>
      </c>
      <c r="G834" t="s">
        <v>40</v>
      </c>
      <c r="H834" t="s">
        <v>96</v>
      </c>
      <c r="I834" t="s">
        <v>30</v>
      </c>
      <c r="J834" t="s">
        <v>128</v>
      </c>
      <c r="K834" t="s">
        <v>52</v>
      </c>
      <c r="L834" t="s">
        <v>1689</v>
      </c>
      <c r="M834">
        <v>0.42</v>
      </c>
      <c r="N834" t="s">
        <v>34</v>
      </c>
      <c r="O834" t="s">
        <v>113</v>
      </c>
      <c r="P834" t="s">
        <v>319</v>
      </c>
      <c r="Q834" t="s">
        <v>1485</v>
      </c>
      <c r="R834">
        <v>43229</v>
      </c>
      <c r="S834" s="1">
        <v>42080</v>
      </c>
      <c r="T834" s="1">
        <v>42082</v>
      </c>
      <c r="U834">
        <v>24.39</v>
      </c>
      <c r="V834">
        <v>15</v>
      </c>
      <c r="W834">
        <v>111.88</v>
      </c>
      <c r="X834">
        <v>90583</v>
      </c>
      <c r="Y834">
        <f>cleaneddata[[#This Row],[Unit Price]]-cleaneddata[[#This Row],[Discount]]</f>
        <v>7.52</v>
      </c>
      <c r="Z834" t="str">
        <f>_xlfn.IFS(cleaneddata[[#This Row],[Region]]="Central","Chris",cleaneddata[[#This Row],[Region]]="East","Erin",cleaneddata[[#This Row],[Region]]="South","Sam",cleaneddata[[#This Row],[Region]]="West","William")</f>
        <v>Erin</v>
      </c>
    </row>
    <row r="835" spans="1:26" x14ac:dyDescent="0.3">
      <c r="A835">
        <v>1808</v>
      </c>
      <c r="B835" t="s">
        <v>1699</v>
      </c>
      <c r="C835" t="s">
        <v>118</v>
      </c>
      <c r="D835">
        <v>0.01</v>
      </c>
      <c r="E835">
        <v>8.1199999999999992</v>
      </c>
      <c r="F835">
        <v>2.83</v>
      </c>
      <c r="G835" t="s">
        <v>89</v>
      </c>
      <c r="H835" t="s">
        <v>73</v>
      </c>
      <c r="I835" t="s">
        <v>42</v>
      </c>
      <c r="J835" t="s">
        <v>43</v>
      </c>
      <c r="K835" t="s">
        <v>44</v>
      </c>
      <c r="L835" t="s">
        <v>1700</v>
      </c>
      <c r="M835">
        <v>0.77</v>
      </c>
      <c r="N835" t="s">
        <v>34</v>
      </c>
      <c r="O835" t="s">
        <v>113</v>
      </c>
      <c r="P835" t="s">
        <v>905</v>
      </c>
      <c r="Q835" t="s">
        <v>1701</v>
      </c>
      <c r="R835">
        <v>26101</v>
      </c>
      <c r="S835" s="1">
        <v>42080</v>
      </c>
      <c r="T835" s="1">
        <v>42081</v>
      </c>
      <c r="U835">
        <v>-40.76</v>
      </c>
      <c r="V835">
        <v>10</v>
      </c>
      <c r="W835">
        <v>88.64</v>
      </c>
      <c r="X835">
        <v>89251</v>
      </c>
      <c r="Y835">
        <f>cleaneddata[[#This Row],[Unit Price]]-cleaneddata[[#This Row],[Discount]]</f>
        <v>8.11</v>
      </c>
      <c r="Z835" t="str">
        <f>_xlfn.IFS(cleaneddata[[#This Row],[Region]]="Central","Chris",cleaneddata[[#This Row],[Region]]="East","Erin",cleaneddata[[#This Row],[Region]]="South","Sam",cleaneddata[[#This Row],[Region]]="West","William")</f>
        <v>Erin</v>
      </c>
    </row>
    <row r="836" spans="1:26" x14ac:dyDescent="0.3">
      <c r="A836">
        <v>1364</v>
      </c>
      <c r="B836" t="s">
        <v>1702</v>
      </c>
      <c r="C836" t="s">
        <v>72</v>
      </c>
      <c r="D836">
        <v>0.1</v>
      </c>
      <c r="E836">
        <v>5.98</v>
      </c>
      <c r="F836">
        <v>5.35</v>
      </c>
      <c r="G836" t="s">
        <v>40</v>
      </c>
      <c r="H836" t="s">
        <v>73</v>
      </c>
      <c r="I836" t="s">
        <v>50</v>
      </c>
      <c r="J836" t="s">
        <v>90</v>
      </c>
      <c r="K836" t="s">
        <v>75</v>
      </c>
      <c r="L836" t="s">
        <v>811</v>
      </c>
      <c r="M836">
        <v>0.4</v>
      </c>
      <c r="N836" t="s">
        <v>34</v>
      </c>
      <c r="O836" t="s">
        <v>113</v>
      </c>
      <c r="P836" t="s">
        <v>420</v>
      </c>
      <c r="Q836" t="s">
        <v>1703</v>
      </c>
      <c r="R836">
        <v>20746</v>
      </c>
      <c r="S836" s="1">
        <v>42080</v>
      </c>
      <c r="T836" s="1">
        <v>42080</v>
      </c>
      <c r="U836">
        <v>-90.26</v>
      </c>
      <c r="V836">
        <v>10</v>
      </c>
      <c r="W836">
        <v>57.34</v>
      </c>
      <c r="X836">
        <v>89994</v>
      </c>
      <c r="Y836">
        <f>cleaneddata[[#This Row],[Unit Price]]-cleaneddata[[#This Row],[Discount]]</f>
        <v>5.8800000000000008</v>
      </c>
      <c r="Z836" t="str">
        <f>_xlfn.IFS(cleaneddata[[#This Row],[Region]]="Central","Chris",cleaneddata[[#This Row],[Region]]="East","Erin",cleaneddata[[#This Row],[Region]]="South","Sam",cleaneddata[[#This Row],[Region]]="West","William")</f>
        <v>Erin</v>
      </c>
    </row>
    <row r="837" spans="1:26" x14ac:dyDescent="0.3">
      <c r="A837">
        <v>3001</v>
      </c>
      <c r="B837" t="s">
        <v>1704</v>
      </c>
      <c r="C837" t="s">
        <v>72</v>
      </c>
      <c r="D837">
        <v>0.03</v>
      </c>
      <c r="E837">
        <v>5.4</v>
      </c>
      <c r="F837">
        <v>7.78</v>
      </c>
      <c r="G837" t="s">
        <v>40</v>
      </c>
      <c r="H837" t="s">
        <v>41</v>
      </c>
      <c r="I837" t="s">
        <v>50</v>
      </c>
      <c r="J837" t="s">
        <v>74</v>
      </c>
      <c r="K837" t="s">
        <v>75</v>
      </c>
      <c r="L837" t="s">
        <v>1486</v>
      </c>
      <c r="M837">
        <v>0.37</v>
      </c>
      <c r="N837" t="s">
        <v>34</v>
      </c>
      <c r="O837" t="s">
        <v>54</v>
      </c>
      <c r="P837" t="s">
        <v>291</v>
      </c>
      <c r="Q837" t="s">
        <v>1538</v>
      </c>
      <c r="R837">
        <v>48060</v>
      </c>
      <c r="S837" s="1">
        <v>42080</v>
      </c>
      <c r="T837" s="1">
        <v>42082</v>
      </c>
      <c r="U837">
        <v>-237.54400000000001</v>
      </c>
      <c r="V837">
        <v>21</v>
      </c>
      <c r="W837">
        <v>117.87</v>
      </c>
      <c r="X837">
        <v>87043</v>
      </c>
      <c r="Y837">
        <f>cleaneddata[[#This Row],[Unit Price]]-cleaneddata[[#This Row],[Discount]]</f>
        <v>5.37</v>
      </c>
      <c r="Z837" t="str">
        <f>_xlfn.IFS(cleaneddata[[#This Row],[Region]]="Central","Chris",cleaneddata[[#This Row],[Region]]="East","Erin",cleaneddata[[#This Row],[Region]]="South","Sam",cleaneddata[[#This Row],[Region]]="West","William")</f>
        <v>Chris</v>
      </c>
    </row>
    <row r="838" spans="1:26" x14ac:dyDescent="0.3">
      <c r="A838">
        <v>2127</v>
      </c>
      <c r="B838" t="s">
        <v>1705</v>
      </c>
      <c r="C838" t="s">
        <v>27</v>
      </c>
      <c r="D838">
        <v>0.1</v>
      </c>
      <c r="E838">
        <v>5.98</v>
      </c>
      <c r="F838">
        <v>5.14</v>
      </c>
      <c r="G838" t="s">
        <v>40</v>
      </c>
      <c r="H838" t="s">
        <v>73</v>
      </c>
      <c r="I838" t="s">
        <v>50</v>
      </c>
      <c r="J838" t="s">
        <v>90</v>
      </c>
      <c r="K838" t="s">
        <v>75</v>
      </c>
      <c r="L838" t="s">
        <v>1706</v>
      </c>
      <c r="M838">
        <v>0.36</v>
      </c>
      <c r="N838" t="s">
        <v>34</v>
      </c>
      <c r="O838" t="s">
        <v>54</v>
      </c>
      <c r="P838" t="s">
        <v>291</v>
      </c>
      <c r="Q838" t="s">
        <v>1707</v>
      </c>
      <c r="R838">
        <v>48310</v>
      </c>
      <c r="S838" s="1">
        <v>42081</v>
      </c>
      <c r="T838" s="1">
        <v>42083</v>
      </c>
      <c r="U838">
        <v>-49.53</v>
      </c>
      <c r="V838">
        <v>6</v>
      </c>
      <c r="W838">
        <v>33.950000000000003</v>
      </c>
      <c r="X838">
        <v>88418</v>
      </c>
      <c r="Y838">
        <f>cleaneddata[[#This Row],[Unit Price]]-cleaneddata[[#This Row],[Discount]]</f>
        <v>5.8800000000000008</v>
      </c>
      <c r="Z838" t="str">
        <f>_xlfn.IFS(cleaneddata[[#This Row],[Region]]="Central","Chris",cleaneddata[[#This Row],[Region]]="East","Erin",cleaneddata[[#This Row],[Region]]="South","Sam",cleaneddata[[#This Row],[Region]]="West","William")</f>
        <v>Chris</v>
      </c>
    </row>
    <row r="839" spans="1:26" x14ac:dyDescent="0.3">
      <c r="A839">
        <v>3191</v>
      </c>
      <c r="B839" t="s">
        <v>1708</v>
      </c>
      <c r="C839" t="s">
        <v>27</v>
      </c>
      <c r="D839">
        <v>0.01</v>
      </c>
      <c r="E839">
        <v>20.99</v>
      </c>
      <c r="F839">
        <v>4.8099999999999996</v>
      </c>
      <c r="G839" t="s">
        <v>40</v>
      </c>
      <c r="H839" t="s">
        <v>96</v>
      </c>
      <c r="I839" t="s">
        <v>42</v>
      </c>
      <c r="J839" t="s">
        <v>137</v>
      </c>
      <c r="K839" t="s">
        <v>146</v>
      </c>
      <c r="L839" t="s">
        <v>1433</v>
      </c>
      <c r="M839">
        <v>0.57999999999999996</v>
      </c>
      <c r="N839" t="s">
        <v>34</v>
      </c>
      <c r="O839" t="s">
        <v>54</v>
      </c>
      <c r="P839" t="s">
        <v>359</v>
      </c>
      <c r="Q839" t="s">
        <v>1709</v>
      </c>
      <c r="R839">
        <v>54481</v>
      </c>
      <c r="S839" s="1">
        <v>42081</v>
      </c>
      <c r="T839" s="1">
        <v>42081</v>
      </c>
      <c r="U839">
        <v>-9.1080000000000005</v>
      </c>
      <c r="V839">
        <v>5</v>
      </c>
      <c r="W839">
        <v>93.81</v>
      </c>
      <c r="X839">
        <v>86447</v>
      </c>
      <c r="Y839">
        <f>cleaneddata[[#This Row],[Unit Price]]-cleaneddata[[#This Row],[Discount]]</f>
        <v>20.979999999999997</v>
      </c>
      <c r="Z839" t="str">
        <f>_xlfn.IFS(cleaneddata[[#This Row],[Region]]="Central","Chris",cleaneddata[[#This Row],[Region]]="East","Erin",cleaneddata[[#This Row],[Region]]="South","Sam",cleaneddata[[#This Row],[Region]]="West","William")</f>
        <v>Chris</v>
      </c>
    </row>
    <row r="840" spans="1:26" x14ac:dyDescent="0.3">
      <c r="A840">
        <v>1197</v>
      </c>
      <c r="B840" t="s">
        <v>1710</v>
      </c>
      <c r="C840" t="s">
        <v>39</v>
      </c>
      <c r="D840">
        <v>0.08</v>
      </c>
      <c r="E840">
        <v>355.98</v>
      </c>
      <c r="F840">
        <v>58.92</v>
      </c>
      <c r="G840" t="s">
        <v>28</v>
      </c>
      <c r="H840" t="s">
        <v>29</v>
      </c>
      <c r="I840" t="s">
        <v>30</v>
      </c>
      <c r="J840" t="s">
        <v>111</v>
      </c>
      <c r="K840" t="s">
        <v>59</v>
      </c>
      <c r="L840" t="s">
        <v>696</v>
      </c>
      <c r="M840">
        <v>0.64</v>
      </c>
      <c r="N840" t="s">
        <v>34</v>
      </c>
      <c r="O840" t="s">
        <v>113</v>
      </c>
      <c r="P840" t="s">
        <v>405</v>
      </c>
      <c r="Q840" t="s">
        <v>1711</v>
      </c>
      <c r="R840">
        <v>1776</v>
      </c>
      <c r="S840" s="1">
        <v>42081</v>
      </c>
      <c r="T840" s="1">
        <v>42083</v>
      </c>
      <c r="U840">
        <v>103.83</v>
      </c>
      <c r="V840">
        <v>4</v>
      </c>
      <c r="W840">
        <v>1350.94</v>
      </c>
      <c r="X840">
        <v>87583</v>
      </c>
      <c r="Y840">
        <f>cleaneddata[[#This Row],[Unit Price]]-cleaneddata[[#This Row],[Discount]]</f>
        <v>355.90000000000003</v>
      </c>
      <c r="Z840" t="str">
        <f>_xlfn.IFS(cleaneddata[[#This Row],[Region]]="Central","Chris",cleaneddata[[#This Row],[Region]]="East","Erin",cleaneddata[[#This Row],[Region]]="South","Sam",cleaneddata[[#This Row],[Region]]="West","William")</f>
        <v>Erin</v>
      </c>
    </row>
    <row r="841" spans="1:26" x14ac:dyDescent="0.3">
      <c r="A841">
        <v>1894</v>
      </c>
      <c r="B841" t="s">
        <v>1341</v>
      </c>
      <c r="C841" t="s">
        <v>39</v>
      </c>
      <c r="D841">
        <v>0.01</v>
      </c>
      <c r="E841">
        <v>26.17</v>
      </c>
      <c r="F841">
        <v>1.39</v>
      </c>
      <c r="G841" t="s">
        <v>40</v>
      </c>
      <c r="H841" t="s">
        <v>41</v>
      </c>
      <c r="I841" t="s">
        <v>50</v>
      </c>
      <c r="J841" t="s">
        <v>347</v>
      </c>
      <c r="K841" t="s">
        <v>75</v>
      </c>
      <c r="L841" t="s">
        <v>1712</v>
      </c>
      <c r="M841">
        <v>0.38</v>
      </c>
      <c r="N841" t="s">
        <v>34</v>
      </c>
      <c r="O841" t="s">
        <v>54</v>
      </c>
      <c r="P841" t="s">
        <v>359</v>
      </c>
      <c r="Q841" t="s">
        <v>1343</v>
      </c>
      <c r="R841">
        <v>54915</v>
      </c>
      <c r="S841" s="1">
        <v>42081</v>
      </c>
      <c r="T841" s="1">
        <v>42082</v>
      </c>
      <c r="U841">
        <v>237.04259999999999</v>
      </c>
      <c r="V841">
        <v>13</v>
      </c>
      <c r="W841">
        <v>343.54</v>
      </c>
      <c r="X841">
        <v>91263</v>
      </c>
      <c r="Y841">
        <f>cleaneddata[[#This Row],[Unit Price]]-cleaneddata[[#This Row],[Discount]]</f>
        <v>26.16</v>
      </c>
      <c r="Z841" t="str">
        <f>_xlfn.IFS(cleaneddata[[#This Row],[Region]]="Central","Chris",cleaneddata[[#This Row],[Region]]="East","Erin",cleaneddata[[#This Row],[Region]]="South","Sam",cleaneddata[[#This Row],[Region]]="West","William")</f>
        <v>Chris</v>
      </c>
    </row>
    <row r="842" spans="1:26" x14ac:dyDescent="0.3">
      <c r="A842">
        <v>1015</v>
      </c>
      <c r="B842" t="s">
        <v>1713</v>
      </c>
      <c r="C842" t="s">
        <v>118</v>
      </c>
      <c r="D842">
        <v>0</v>
      </c>
      <c r="E842">
        <v>43.98</v>
      </c>
      <c r="F842">
        <v>8.99</v>
      </c>
      <c r="G842" t="s">
        <v>40</v>
      </c>
      <c r="H842" t="s">
        <v>73</v>
      </c>
      <c r="I842" t="s">
        <v>50</v>
      </c>
      <c r="J842" t="s">
        <v>51</v>
      </c>
      <c r="K842" t="s">
        <v>44</v>
      </c>
      <c r="L842" t="s">
        <v>824</v>
      </c>
      <c r="M842">
        <v>0.57999999999999996</v>
      </c>
      <c r="N842" t="s">
        <v>34</v>
      </c>
      <c r="O842" t="s">
        <v>35</v>
      </c>
      <c r="P842" t="s">
        <v>99</v>
      </c>
      <c r="Q842" t="s">
        <v>1714</v>
      </c>
      <c r="R842">
        <v>27502</v>
      </c>
      <c r="S842" s="1">
        <v>42081</v>
      </c>
      <c r="T842" s="1">
        <v>42081</v>
      </c>
      <c r="U842">
        <v>829.46699999999998</v>
      </c>
      <c r="V842">
        <v>14</v>
      </c>
      <c r="W842">
        <v>650.70000000000005</v>
      </c>
      <c r="X842">
        <v>88390</v>
      </c>
      <c r="Y842">
        <f>cleaneddata[[#This Row],[Unit Price]]-cleaneddata[[#This Row],[Discount]]</f>
        <v>43.98</v>
      </c>
      <c r="Z842" t="str">
        <f>_xlfn.IFS(cleaneddata[[#This Row],[Region]]="Central","Chris",cleaneddata[[#This Row],[Region]]="East","Erin",cleaneddata[[#This Row],[Region]]="South","Sam",cleaneddata[[#This Row],[Region]]="West","William")</f>
        <v>Sam</v>
      </c>
    </row>
    <row r="843" spans="1:26" x14ac:dyDescent="0.3">
      <c r="A843">
        <v>1967</v>
      </c>
      <c r="B843" t="s">
        <v>1715</v>
      </c>
      <c r="C843" t="s">
        <v>118</v>
      </c>
      <c r="D843">
        <v>0.01</v>
      </c>
      <c r="E843">
        <v>78.650000000000006</v>
      </c>
      <c r="F843">
        <v>13.99</v>
      </c>
      <c r="G843" t="s">
        <v>89</v>
      </c>
      <c r="H843" t="s">
        <v>29</v>
      </c>
      <c r="I843" t="s">
        <v>50</v>
      </c>
      <c r="J843" t="s">
        <v>97</v>
      </c>
      <c r="K843" t="s">
        <v>146</v>
      </c>
      <c r="L843" t="s">
        <v>1716</v>
      </c>
      <c r="M843">
        <v>0.52</v>
      </c>
      <c r="N843" t="s">
        <v>34</v>
      </c>
      <c r="O843" t="s">
        <v>54</v>
      </c>
      <c r="P843" t="s">
        <v>215</v>
      </c>
      <c r="Q843" t="s">
        <v>37</v>
      </c>
      <c r="R843">
        <v>52732</v>
      </c>
      <c r="S843" s="1">
        <v>42081</v>
      </c>
      <c r="T843" s="1">
        <v>42082</v>
      </c>
      <c r="U843">
        <v>442.36590000000001</v>
      </c>
      <c r="V843">
        <v>8</v>
      </c>
      <c r="W843">
        <v>641.11</v>
      </c>
      <c r="X843">
        <v>89456</v>
      </c>
      <c r="Y843">
        <f>cleaneddata[[#This Row],[Unit Price]]-cleaneddata[[#This Row],[Discount]]</f>
        <v>78.64</v>
      </c>
      <c r="Z843" t="str">
        <f>_xlfn.IFS(cleaneddata[[#This Row],[Region]]="Central","Chris",cleaneddata[[#This Row],[Region]]="East","Erin",cleaneddata[[#This Row],[Region]]="South","Sam",cleaneddata[[#This Row],[Region]]="West","William")</f>
        <v>Chris</v>
      </c>
    </row>
    <row r="844" spans="1:26" x14ac:dyDescent="0.3">
      <c r="A844">
        <v>2030</v>
      </c>
      <c r="B844" t="s">
        <v>1691</v>
      </c>
      <c r="C844" t="s">
        <v>118</v>
      </c>
      <c r="D844">
        <v>0.03</v>
      </c>
      <c r="E844">
        <v>55.98</v>
      </c>
      <c r="F844">
        <v>4.8600000000000003</v>
      </c>
      <c r="G844" t="s">
        <v>40</v>
      </c>
      <c r="H844" t="s">
        <v>96</v>
      </c>
      <c r="I844" t="s">
        <v>50</v>
      </c>
      <c r="J844" t="s">
        <v>90</v>
      </c>
      <c r="K844" t="s">
        <v>75</v>
      </c>
      <c r="L844" t="s">
        <v>1717</v>
      </c>
      <c r="M844">
        <v>0.36</v>
      </c>
      <c r="N844" t="s">
        <v>34</v>
      </c>
      <c r="O844" t="s">
        <v>54</v>
      </c>
      <c r="P844" t="s">
        <v>189</v>
      </c>
      <c r="Q844" t="s">
        <v>1029</v>
      </c>
      <c r="R844">
        <v>75401</v>
      </c>
      <c r="S844" s="1">
        <v>42081</v>
      </c>
      <c r="T844" s="1">
        <v>42083</v>
      </c>
      <c r="U844">
        <v>526.04219999999998</v>
      </c>
      <c r="V844">
        <v>13</v>
      </c>
      <c r="W844">
        <v>762.38</v>
      </c>
      <c r="X844">
        <v>91060</v>
      </c>
      <c r="Y844">
        <f>cleaneddata[[#This Row],[Unit Price]]-cleaneddata[[#This Row],[Discount]]</f>
        <v>55.949999999999996</v>
      </c>
      <c r="Z844" t="str">
        <f>_xlfn.IFS(cleaneddata[[#This Row],[Region]]="Central","Chris",cleaneddata[[#This Row],[Region]]="East","Erin",cleaneddata[[#This Row],[Region]]="South","Sam",cleaneddata[[#This Row],[Region]]="West","William")</f>
        <v>Chris</v>
      </c>
    </row>
    <row r="845" spans="1:26" x14ac:dyDescent="0.3">
      <c r="A845">
        <v>2745</v>
      </c>
      <c r="B845" t="s">
        <v>1718</v>
      </c>
      <c r="C845" t="s">
        <v>118</v>
      </c>
      <c r="D845">
        <v>0.01</v>
      </c>
      <c r="E845">
        <v>220.98</v>
      </c>
      <c r="F845">
        <v>64.66</v>
      </c>
      <c r="G845" t="s">
        <v>28</v>
      </c>
      <c r="H845" t="s">
        <v>96</v>
      </c>
      <c r="I845" t="s">
        <v>30</v>
      </c>
      <c r="J845" t="s">
        <v>119</v>
      </c>
      <c r="K845" t="s">
        <v>32</v>
      </c>
      <c r="L845" t="s">
        <v>1719</v>
      </c>
      <c r="M845">
        <v>0.62</v>
      </c>
      <c r="N845" t="s">
        <v>34</v>
      </c>
      <c r="O845" t="s">
        <v>61</v>
      </c>
      <c r="P845" t="s">
        <v>590</v>
      </c>
      <c r="Q845" t="s">
        <v>1720</v>
      </c>
      <c r="R845">
        <v>85224</v>
      </c>
      <c r="S845" s="1">
        <v>42081</v>
      </c>
      <c r="T845" s="1">
        <v>42082</v>
      </c>
      <c r="U845">
        <v>1049.03</v>
      </c>
      <c r="V845">
        <v>11</v>
      </c>
      <c r="W845">
        <v>2591.09</v>
      </c>
      <c r="X845">
        <v>86184</v>
      </c>
      <c r="Y845">
        <f>cleaneddata[[#This Row],[Unit Price]]-cleaneddata[[#This Row],[Discount]]</f>
        <v>220.97</v>
      </c>
      <c r="Z845" t="str">
        <f>_xlfn.IFS(cleaneddata[[#This Row],[Region]]="Central","Chris",cleaneddata[[#This Row],[Region]]="East","Erin",cleaneddata[[#This Row],[Region]]="South","Sam",cleaneddata[[#This Row],[Region]]="West","William")</f>
        <v>William</v>
      </c>
    </row>
    <row r="846" spans="1:26" x14ac:dyDescent="0.3">
      <c r="A846">
        <v>2747</v>
      </c>
      <c r="B846" t="s">
        <v>1008</v>
      </c>
      <c r="C846" t="s">
        <v>118</v>
      </c>
      <c r="D846">
        <v>0.01</v>
      </c>
      <c r="E846">
        <v>220.98</v>
      </c>
      <c r="F846">
        <v>64.66</v>
      </c>
      <c r="G846" t="s">
        <v>28</v>
      </c>
      <c r="H846" t="s">
        <v>96</v>
      </c>
      <c r="I846" t="s">
        <v>30</v>
      </c>
      <c r="J846" t="s">
        <v>119</v>
      </c>
      <c r="K846" t="s">
        <v>32</v>
      </c>
      <c r="L846" t="s">
        <v>1719</v>
      </c>
      <c r="M846">
        <v>0.62</v>
      </c>
      <c r="N846" t="s">
        <v>34</v>
      </c>
      <c r="O846" t="s">
        <v>113</v>
      </c>
      <c r="P846" t="s">
        <v>114</v>
      </c>
      <c r="Q846" t="s">
        <v>115</v>
      </c>
      <c r="R846">
        <v>10115</v>
      </c>
      <c r="S846" s="1">
        <v>42081</v>
      </c>
      <c r="T846" s="1">
        <v>42082</v>
      </c>
      <c r="U846">
        <v>1049.03</v>
      </c>
      <c r="V846">
        <v>44</v>
      </c>
      <c r="W846">
        <v>10364.36</v>
      </c>
      <c r="X846">
        <v>23751</v>
      </c>
      <c r="Y846">
        <f>cleaneddata[[#This Row],[Unit Price]]-cleaneddata[[#This Row],[Discount]]</f>
        <v>220.97</v>
      </c>
      <c r="Z846" t="str">
        <f>_xlfn.IFS(cleaneddata[[#This Row],[Region]]="Central","Chris",cleaneddata[[#This Row],[Region]]="East","Erin",cleaneddata[[#This Row],[Region]]="South","Sam",cleaneddata[[#This Row],[Region]]="West","William")</f>
        <v>Erin</v>
      </c>
    </row>
    <row r="847" spans="1:26" x14ac:dyDescent="0.3">
      <c r="A847">
        <v>485</v>
      </c>
      <c r="B847" t="s">
        <v>1721</v>
      </c>
      <c r="C847" t="s">
        <v>72</v>
      </c>
      <c r="D847">
        <v>0.05</v>
      </c>
      <c r="E847">
        <v>2.88</v>
      </c>
      <c r="F847">
        <v>0.5</v>
      </c>
      <c r="G847" t="s">
        <v>40</v>
      </c>
      <c r="H847" t="s">
        <v>96</v>
      </c>
      <c r="I847" t="s">
        <v>50</v>
      </c>
      <c r="J847" t="s">
        <v>154</v>
      </c>
      <c r="K847" t="s">
        <v>75</v>
      </c>
      <c r="L847" t="s">
        <v>1722</v>
      </c>
      <c r="M847">
        <v>0.36</v>
      </c>
      <c r="N847" t="s">
        <v>34</v>
      </c>
      <c r="O847" t="s">
        <v>61</v>
      </c>
      <c r="P847" t="s">
        <v>92</v>
      </c>
      <c r="Q847" t="s">
        <v>1723</v>
      </c>
      <c r="R847">
        <v>93727</v>
      </c>
      <c r="S847" s="1">
        <v>42081</v>
      </c>
      <c r="T847" s="1">
        <v>42083</v>
      </c>
      <c r="U847">
        <v>6.0513000000000003</v>
      </c>
      <c r="V847">
        <v>3</v>
      </c>
      <c r="W847">
        <v>8.77</v>
      </c>
      <c r="X847">
        <v>91062</v>
      </c>
      <c r="Y847">
        <f>cleaneddata[[#This Row],[Unit Price]]-cleaneddata[[#This Row],[Discount]]</f>
        <v>2.83</v>
      </c>
      <c r="Z847" t="str">
        <f>_xlfn.IFS(cleaneddata[[#This Row],[Region]]="Central","Chris",cleaneddata[[#This Row],[Region]]="East","Erin",cleaneddata[[#This Row],[Region]]="South","Sam",cleaneddata[[#This Row],[Region]]="West","William")</f>
        <v>William</v>
      </c>
    </row>
    <row r="848" spans="1:26" x14ac:dyDescent="0.3">
      <c r="A848">
        <v>383</v>
      </c>
      <c r="B848" t="s">
        <v>1724</v>
      </c>
      <c r="C848" t="s">
        <v>27</v>
      </c>
      <c r="D848">
        <v>0.06</v>
      </c>
      <c r="E848">
        <v>5.34</v>
      </c>
      <c r="F848">
        <v>5.63</v>
      </c>
      <c r="G848" t="s">
        <v>40</v>
      </c>
      <c r="H848" t="s">
        <v>96</v>
      </c>
      <c r="I848" t="s">
        <v>50</v>
      </c>
      <c r="J848" t="s">
        <v>74</v>
      </c>
      <c r="K848" t="s">
        <v>75</v>
      </c>
      <c r="L848" t="s">
        <v>1725</v>
      </c>
      <c r="M848">
        <v>0.39</v>
      </c>
      <c r="N848" t="s">
        <v>34</v>
      </c>
      <c r="O848" t="s">
        <v>113</v>
      </c>
      <c r="P848" t="s">
        <v>322</v>
      </c>
      <c r="Q848" t="s">
        <v>1726</v>
      </c>
      <c r="R848">
        <v>19026</v>
      </c>
      <c r="S848" s="1">
        <v>42082</v>
      </c>
      <c r="T848" s="1">
        <v>42082</v>
      </c>
      <c r="U848">
        <v>-82.822999999999993</v>
      </c>
      <c r="V848">
        <v>7</v>
      </c>
      <c r="W848">
        <v>38.65</v>
      </c>
      <c r="X848">
        <v>88928</v>
      </c>
      <c r="Y848">
        <f>cleaneddata[[#This Row],[Unit Price]]-cleaneddata[[#This Row],[Discount]]</f>
        <v>5.28</v>
      </c>
      <c r="Z848" t="str">
        <f>_xlfn.IFS(cleaneddata[[#This Row],[Region]]="Central","Chris",cleaneddata[[#This Row],[Region]]="East","Erin",cleaneddata[[#This Row],[Region]]="South","Sam",cleaneddata[[#This Row],[Region]]="West","William")</f>
        <v>Erin</v>
      </c>
    </row>
    <row r="849" spans="1:26" x14ac:dyDescent="0.3">
      <c r="A849">
        <v>383</v>
      </c>
      <c r="B849" t="s">
        <v>1724</v>
      </c>
      <c r="C849" t="s">
        <v>27</v>
      </c>
      <c r="D849">
        <v>7.0000000000000007E-2</v>
      </c>
      <c r="E849">
        <v>65.989999999999995</v>
      </c>
      <c r="F849">
        <v>5.26</v>
      </c>
      <c r="G849" t="s">
        <v>89</v>
      </c>
      <c r="H849" t="s">
        <v>96</v>
      </c>
      <c r="I849" t="s">
        <v>42</v>
      </c>
      <c r="J849" t="s">
        <v>137</v>
      </c>
      <c r="K849" t="s">
        <v>75</v>
      </c>
      <c r="L849" t="s">
        <v>1727</v>
      </c>
      <c r="M849">
        <v>0.56000000000000005</v>
      </c>
      <c r="N849" t="s">
        <v>34</v>
      </c>
      <c r="O849" t="s">
        <v>113</v>
      </c>
      <c r="P849" t="s">
        <v>322</v>
      </c>
      <c r="Q849" t="s">
        <v>1726</v>
      </c>
      <c r="R849">
        <v>19026</v>
      </c>
      <c r="S849" s="1">
        <v>42082</v>
      </c>
      <c r="T849" s="1">
        <v>42084</v>
      </c>
      <c r="U849">
        <v>107.08199999999999</v>
      </c>
      <c r="V849">
        <v>5</v>
      </c>
      <c r="W849">
        <v>279.83</v>
      </c>
      <c r="X849">
        <v>88928</v>
      </c>
      <c r="Y849">
        <f>cleaneddata[[#This Row],[Unit Price]]-cleaneddata[[#This Row],[Discount]]</f>
        <v>65.92</v>
      </c>
      <c r="Z849" t="str">
        <f>_xlfn.IFS(cleaneddata[[#This Row],[Region]]="Central","Chris",cleaneddata[[#This Row],[Region]]="East","Erin",cleaneddata[[#This Row],[Region]]="South","Sam",cleaneddata[[#This Row],[Region]]="West","William")</f>
        <v>Erin</v>
      </c>
    </row>
    <row r="850" spans="1:26" x14ac:dyDescent="0.3">
      <c r="A850">
        <v>770</v>
      </c>
      <c r="B850" t="s">
        <v>1728</v>
      </c>
      <c r="C850" t="s">
        <v>27</v>
      </c>
      <c r="D850">
        <v>0.08</v>
      </c>
      <c r="E850">
        <v>30.73</v>
      </c>
      <c r="F850">
        <v>4</v>
      </c>
      <c r="G850" t="s">
        <v>40</v>
      </c>
      <c r="H850" t="s">
        <v>29</v>
      </c>
      <c r="I850" t="s">
        <v>42</v>
      </c>
      <c r="J850" t="s">
        <v>43</v>
      </c>
      <c r="K850" t="s">
        <v>75</v>
      </c>
      <c r="L850" t="s">
        <v>676</v>
      </c>
      <c r="M850">
        <v>0.75</v>
      </c>
      <c r="N850" t="s">
        <v>34</v>
      </c>
      <c r="O850" t="s">
        <v>61</v>
      </c>
      <c r="P850" t="s">
        <v>141</v>
      </c>
      <c r="Q850" t="s">
        <v>1116</v>
      </c>
      <c r="R850">
        <v>97062</v>
      </c>
      <c r="S850" s="1">
        <v>42082</v>
      </c>
      <c r="T850" s="1">
        <v>42082</v>
      </c>
      <c r="U850">
        <v>-45.07</v>
      </c>
      <c r="V850">
        <v>14</v>
      </c>
      <c r="W850">
        <v>429.33</v>
      </c>
      <c r="X850">
        <v>88667</v>
      </c>
      <c r="Y850">
        <f>cleaneddata[[#This Row],[Unit Price]]-cleaneddata[[#This Row],[Discount]]</f>
        <v>30.650000000000002</v>
      </c>
      <c r="Z850" t="str">
        <f>_xlfn.IFS(cleaneddata[[#This Row],[Region]]="Central","Chris",cleaneddata[[#This Row],[Region]]="East","Erin",cleaneddata[[#This Row],[Region]]="South","Sam",cleaneddata[[#This Row],[Region]]="West","William")</f>
        <v>William</v>
      </c>
    </row>
    <row r="851" spans="1:26" x14ac:dyDescent="0.3">
      <c r="A851">
        <v>771</v>
      </c>
      <c r="B851" t="s">
        <v>1729</v>
      </c>
      <c r="C851" t="s">
        <v>27</v>
      </c>
      <c r="D851">
        <v>0.05</v>
      </c>
      <c r="E851">
        <v>14.56</v>
      </c>
      <c r="F851">
        <v>3.5</v>
      </c>
      <c r="G851" t="s">
        <v>40</v>
      </c>
      <c r="H851" t="s">
        <v>29</v>
      </c>
      <c r="I851" t="s">
        <v>50</v>
      </c>
      <c r="J851" t="s">
        <v>97</v>
      </c>
      <c r="K851" t="s">
        <v>75</v>
      </c>
      <c r="L851" t="s">
        <v>336</v>
      </c>
      <c r="M851">
        <v>0.57999999999999996</v>
      </c>
      <c r="N851" t="s">
        <v>34</v>
      </c>
      <c r="O851" t="s">
        <v>61</v>
      </c>
      <c r="P851" t="s">
        <v>141</v>
      </c>
      <c r="Q851" t="s">
        <v>1730</v>
      </c>
      <c r="R851">
        <v>97068</v>
      </c>
      <c r="S851" s="1">
        <v>42082</v>
      </c>
      <c r="T851" s="1">
        <v>42084</v>
      </c>
      <c r="U851">
        <v>-8.5299999999999994</v>
      </c>
      <c r="V851">
        <v>3</v>
      </c>
      <c r="W851">
        <v>44.66</v>
      </c>
      <c r="X851">
        <v>88667</v>
      </c>
      <c r="Y851">
        <f>cleaneddata[[#This Row],[Unit Price]]-cleaneddata[[#This Row],[Discount]]</f>
        <v>14.51</v>
      </c>
      <c r="Z851" t="str">
        <f>_xlfn.IFS(cleaneddata[[#This Row],[Region]]="Central","Chris",cleaneddata[[#This Row],[Region]]="East","Erin",cleaneddata[[#This Row],[Region]]="South","Sam",cleaneddata[[#This Row],[Region]]="West","William")</f>
        <v>William</v>
      </c>
    </row>
    <row r="852" spans="1:26" x14ac:dyDescent="0.3">
      <c r="A852">
        <v>771</v>
      </c>
      <c r="B852" t="s">
        <v>1729</v>
      </c>
      <c r="C852" t="s">
        <v>27</v>
      </c>
      <c r="D852">
        <v>0</v>
      </c>
      <c r="E852">
        <v>299.99</v>
      </c>
      <c r="F852">
        <v>11.64</v>
      </c>
      <c r="G852" t="s">
        <v>40</v>
      </c>
      <c r="H852" t="s">
        <v>29</v>
      </c>
      <c r="I852" t="s">
        <v>42</v>
      </c>
      <c r="J852" t="s">
        <v>65</v>
      </c>
      <c r="K852" t="s">
        <v>66</v>
      </c>
      <c r="L852" t="s">
        <v>1731</v>
      </c>
      <c r="M852">
        <v>0.5</v>
      </c>
      <c r="N852" t="s">
        <v>34</v>
      </c>
      <c r="O852" t="s">
        <v>61</v>
      </c>
      <c r="P852" t="s">
        <v>141</v>
      </c>
      <c r="Q852" t="s">
        <v>1730</v>
      </c>
      <c r="R852">
        <v>97068</v>
      </c>
      <c r="S852" s="1">
        <v>42082</v>
      </c>
      <c r="T852" s="1">
        <v>42084</v>
      </c>
      <c r="U852">
        <v>285.95</v>
      </c>
      <c r="V852">
        <v>5</v>
      </c>
      <c r="W852">
        <v>1619.95</v>
      </c>
      <c r="X852">
        <v>88667</v>
      </c>
      <c r="Y852">
        <f>cleaneddata[[#This Row],[Unit Price]]-cleaneddata[[#This Row],[Discount]]</f>
        <v>299.99</v>
      </c>
      <c r="Z852" t="str">
        <f>_xlfn.IFS(cleaneddata[[#This Row],[Region]]="Central","Chris",cleaneddata[[#This Row],[Region]]="East","Erin",cleaneddata[[#This Row],[Region]]="South","Sam",cleaneddata[[#This Row],[Region]]="West","William")</f>
        <v>William</v>
      </c>
    </row>
    <row r="853" spans="1:26" x14ac:dyDescent="0.3">
      <c r="A853">
        <v>2502</v>
      </c>
      <c r="B853" t="s">
        <v>1732</v>
      </c>
      <c r="C853" t="s">
        <v>39</v>
      </c>
      <c r="D853">
        <v>0.1</v>
      </c>
      <c r="E853">
        <v>24.92</v>
      </c>
      <c r="F853">
        <v>12.98</v>
      </c>
      <c r="G853" t="s">
        <v>40</v>
      </c>
      <c r="H853" t="s">
        <v>73</v>
      </c>
      <c r="I853" t="s">
        <v>50</v>
      </c>
      <c r="J853" t="s">
        <v>74</v>
      </c>
      <c r="K853" t="s">
        <v>75</v>
      </c>
      <c r="L853" t="s">
        <v>1733</v>
      </c>
      <c r="M853">
        <v>0.39</v>
      </c>
      <c r="N853" t="s">
        <v>34</v>
      </c>
      <c r="O853" t="s">
        <v>54</v>
      </c>
      <c r="P853" t="s">
        <v>55</v>
      </c>
      <c r="Q853" t="s">
        <v>1734</v>
      </c>
      <c r="R853">
        <v>46321</v>
      </c>
      <c r="S853" s="1">
        <v>42082</v>
      </c>
      <c r="T853" s="1">
        <v>42082</v>
      </c>
      <c r="U853">
        <v>-45.816000000000003</v>
      </c>
      <c r="V853">
        <v>3</v>
      </c>
      <c r="W853">
        <v>70.819999999999993</v>
      </c>
      <c r="X853">
        <v>91310</v>
      </c>
      <c r="Y853">
        <f>cleaneddata[[#This Row],[Unit Price]]-cleaneddata[[#This Row],[Discount]]</f>
        <v>24.82</v>
      </c>
      <c r="Z853" t="str">
        <f>_xlfn.IFS(cleaneddata[[#This Row],[Region]]="Central","Chris",cleaneddata[[#This Row],[Region]]="East","Erin",cleaneddata[[#This Row],[Region]]="South","Sam",cleaneddata[[#This Row],[Region]]="West","William")</f>
        <v>Chris</v>
      </c>
    </row>
    <row r="854" spans="1:26" x14ac:dyDescent="0.3">
      <c r="A854">
        <v>2502</v>
      </c>
      <c r="B854" t="s">
        <v>1732</v>
      </c>
      <c r="C854" t="s">
        <v>39</v>
      </c>
      <c r="D854">
        <v>0</v>
      </c>
      <c r="E854">
        <v>12.28</v>
      </c>
      <c r="F854">
        <v>6.35</v>
      </c>
      <c r="G854" t="s">
        <v>89</v>
      </c>
      <c r="H854" t="s">
        <v>73</v>
      </c>
      <c r="I854" t="s">
        <v>50</v>
      </c>
      <c r="J854" t="s">
        <v>90</v>
      </c>
      <c r="K854" t="s">
        <v>75</v>
      </c>
      <c r="L854" t="s">
        <v>1735</v>
      </c>
      <c r="M854">
        <v>0.38</v>
      </c>
      <c r="N854" t="s">
        <v>34</v>
      </c>
      <c r="O854" t="s">
        <v>54</v>
      </c>
      <c r="P854" t="s">
        <v>55</v>
      </c>
      <c r="Q854" t="s">
        <v>1734</v>
      </c>
      <c r="R854">
        <v>46321</v>
      </c>
      <c r="S854" s="1">
        <v>42082</v>
      </c>
      <c r="T854" s="1">
        <v>42083</v>
      </c>
      <c r="U854">
        <v>30.63</v>
      </c>
      <c r="V854">
        <v>7</v>
      </c>
      <c r="W854">
        <v>90.44</v>
      </c>
      <c r="X854">
        <v>91310</v>
      </c>
      <c r="Y854">
        <f>cleaneddata[[#This Row],[Unit Price]]-cleaneddata[[#This Row],[Discount]]</f>
        <v>12.28</v>
      </c>
      <c r="Z854" t="str">
        <f>_xlfn.IFS(cleaneddata[[#This Row],[Region]]="Central","Chris",cleaneddata[[#This Row],[Region]]="East","Erin",cleaneddata[[#This Row],[Region]]="South","Sam",cleaneddata[[#This Row],[Region]]="West","William")</f>
        <v>Chris</v>
      </c>
    </row>
    <row r="855" spans="1:26" x14ac:dyDescent="0.3">
      <c r="A855">
        <v>2621</v>
      </c>
      <c r="B855" t="s">
        <v>1736</v>
      </c>
      <c r="C855" t="s">
        <v>39</v>
      </c>
      <c r="D855">
        <v>0.03</v>
      </c>
      <c r="E855">
        <v>40.97</v>
      </c>
      <c r="F855">
        <v>8.99</v>
      </c>
      <c r="G855" t="s">
        <v>89</v>
      </c>
      <c r="H855" t="s">
        <v>96</v>
      </c>
      <c r="I855" t="s">
        <v>50</v>
      </c>
      <c r="J855" t="s">
        <v>51</v>
      </c>
      <c r="K855" t="s">
        <v>44</v>
      </c>
      <c r="L855" t="s">
        <v>1737</v>
      </c>
      <c r="M855">
        <v>0.59</v>
      </c>
      <c r="N855" t="s">
        <v>34</v>
      </c>
      <c r="O855" t="s">
        <v>35</v>
      </c>
      <c r="P855" t="s">
        <v>402</v>
      </c>
      <c r="Q855" t="s">
        <v>1738</v>
      </c>
      <c r="R855">
        <v>37027</v>
      </c>
      <c r="S855" s="1">
        <v>42082</v>
      </c>
      <c r="T855" s="1">
        <v>42083</v>
      </c>
      <c r="U855">
        <v>-177.05799999999999</v>
      </c>
      <c r="V855">
        <v>5</v>
      </c>
      <c r="W855">
        <v>207.22</v>
      </c>
      <c r="X855">
        <v>88016</v>
      </c>
      <c r="Y855">
        <f>cleaneddata[[#This Row],[Unit Price]]-cleaneddata[[#This Row],[Discount]]</f>
        <v>40.94</v>
      </c>
      <c r="Z855" t="str">
        <f>_xlfn.IFS(cleaneddata[[#This Row],[Region]]="Central","Chris",cleaneddata[[#This Row],[Region]]="East","Erin",cleaneddata[[#This Row],[Region]]="South","Sam",cleaneddata[[#This Row],[Region]]="West","William")</f>
        <v>Sam</v>
      </c>
    </row>
    <row r="856" spans="1:26" x14ac:dyDescent="0.3">
      <c r="A856">
        <v>2840</v>
      </c>
      <c r="B856" t="s">
        <v>1739</v>
      </c>
      <c r="C856" t="s">
        <v>39</v>
      </c>
      <c r="D856">
        <v>0</v>
      </c>
      <c r="E856">
        <v>21.98</v>
      </c>
      <c r="F856">
        <v>2.87</v>
      </c>
      <c r="G856" t="s">
        <v>40</v>
      </c>
      <c r="H856" t="s">
        <v>96</v>
      </c>
      <c r="I856" t="s">
        <v>50</v>
      </c>
      <c r="J856" t="s">
        <v>51</v>
      </c>
      <c r="K856" t="s">
        <v>44</v>
      </c>
      <c r="L856" t="s">
        <v>1740</v>
      </c>
      <c r="M856">
        <v>0.55000000000000004</v>
      </c>
      <c r="N856" t="s">
        <v>34</v>
      </c>
      <c r="O856" t="s">
        <v>35</v>
      </c>
      <c r="P856" t="s">
        <v>125</v>
      </c>
      <c r="Q856" t="s">
        <v>1741</v>
      </c>
      <c r="R856">
        <v>33161</v>
      </c>
      <c r="S856" s="1">
        <v>42082</v>
      </c>
      <c r="T856" s="1">
        <v>42083</v>
      </c>
      <c r="U856">
        <v>21.096</v>
      </c>
      <c r="V856">
        <v>16</v>
      </c>
      <c r="W856">
        <v>360.03</v>
      </c>
      <c r="X856">
        <v>87884</v>
      </c>
      <c r="Y856">
        <f>cleaneddata[[#This Row],[Unit Price]]-cleaneddata[[#This Row],[Discount]]</f>
        <v>21.98</v>
      </c>
      <c r="Z856" t="str">
        <f>_xlfn.IFS(cleaneddata[[#This Row],[Region]]="Central","Chris",cleaneddata[[#This Row],[Region]]="East","Erin",cleaneddata[[#This Row],[Region]]="South","Sam",cleaneddata[[#This Row],[Region]]="West","William")</f>
        <v>Sam</v>
      </c>
    </row>
    <row r="857" spans="1:26" x14ac:dyDescent="0.3">
      <c r="A857">
        <v>2882</v>
      </c>
      <c r="B857" t="s">
        <v>673</v>
      </c>
      <c r="C857" t="s">
        <v>39</v>
      </c>
      <c r="D857">
        <v>7.0000000000000007E-2</v>
      </c>
      <c r="E857">
        <v>28.99</v>
      </c>
      <c r="F857">
        <v>8.59</v>
      </c>
      <c r="G857" t="s">
        <v>40</v>
      </c>
      <c r="H857" t="s">
        <v>41</v>
      </c>
      <c r="I857" t="s">
        <v>42</v>
      </c>
      <c r="J857" t="s">
        <v>137</v>
      </c>
      <c r="K857" t="s">
        <v>146</v>
      </c>
      <c r="L857" t="s">
        <v>1031</v>
      </c>
      <c r="M857">
        <v>0.56000000000000005</v>
      </c>
      <c r="N857" t="s">
        <v>34</v>
      </c>
      <c r="O857" t="s">
        <v>35</v>
      </c>
      <c r="P857" t="s">
        <v>99</v>
      </c>
      <c r="Q857" t="s">
        <v>675</v>
      </c>
      <c r="R857">
        <v>28206</v>
      </c>
      <c r="S857" s="1">
        <v>42082</v>
      </c>
      <c r="T857" s="1">
        <v>42082</v>
      </c>
      <c r="U857">
        <v>-16.063739999999999</v>
      </c>
      <c r="V857">
        <v>39</v>
      </c>
      <c r="W857">
        <v>936.8</v>
      </c>
      <c r="X857">
        <v>16676</v>
      </c>
      <c r="Y857">
        <f>cleaneddata[[#This Row],[Unit Price]]-cleaneddata[[#This Row],[Discount]]</f>
        <v>28.919999999999998</v>
      </c>
      <c r="Z857" t="str">
        <f>_xlfn.IFS(cleaneddata[[#This Row],[Region]]="Central","Chris",cleaneddata[[#This Row],[Region]]="East","Erin",cleaneddata[[#This Row],[Region]]="South","Sam",cleaneddata[[#This Row],[Region]]="West","William")</f>
        <v>Sam</v>
      </c>
    </row>
    <row r="858" spans="1:26" x14ac:dyDescent="0.3">
      <c r="A858">
        <v>2884</v>
      </c>
      <c r="B858" t="s">
        <v>1742</v>
      </c>
      <c r="C858" t="s">
        <v>39</v>
      </c>
      <c r="D858">
        <v>7.0000000000000007E-2</v>
      </c>
      <c r="E858">
        <v>28.99</v>
      </c>
      <c r="F858">
        <v>8.59</v>
      </c>
      <c r="G858" t="s">
        <v>40</v>
      </c>
      <c r="H858" t="s">
        <v>41</v>
      </c>
      <c r="I858" t="s">
        <v>42</v>
      </c>
      <c r="J858" t="s">
        <v>137</v>
      </c>
      <c r="K858" t="s">
        <v>146</v>
      </c>
      <c r="L858" t="s">
        <v>1031</v>
      </c>
      <c r="M858">
        <v>0.56000000000000005</v>
      </c>
      <c r="N858" t="s">
        <v>34</v>
      </c>
      <c r="O858" t="s">
        <v>113</v>
      </c>
      <c r="P858" t="s">
        <v>319</v>
      </c>
      <c r="Q858" t="s">
        <v>1743</v>
      </c>
      <c r="R858">
        <v>44039</v>
      </c>
      <c r="S858" s="1">
        <v>42082</v>
      </c>
      <c r="T858" s="1">
        <v>42082</v>
      </c>
      <c r="U858">
        <v>-12.077999999999999</v>
      </c>
      <c r="V858">
        <v>10</v>
      </c>
      <c r="W858">
        <v>240.21</v>
      </c>
      <c r="X858">
        <v>87631</v>
      </c>
      <c r="Y858">
        <f>cleaneddata[[#This Row],[Unit Price]]-cleaneddata[[#This Row],[Discount]]</f>
        <v>28.919999999999998</v>
      </c>
      <c r="Z858" t="str">
        <f>_xlfn.IFS(cleaneddata[[#This Row],[Region]]="Central","Chris",cleaneddata[[#This Row],[Region]]="East","Erin",cleaneddata[[#This Row],[Region]]="South","Sam",cleaneddata[[#This Row],[Region]]="West","William")</f>
        <v>Erin</v>
      </c>
    </row>
    <row r="859" spans="1:26" x14ac:dyDescent="0.3">
      <c r="A859">
        <v>3222</v>
      </c>
      <c r="B859" t="s">
        <v>1744</v>
      </c>
      <c r="C859" t="s">
        <v>39</v>
      </c>
      <c r="D859">
        <v>0.04</v>
      </c>
      <c r="E859">
        <v>39.479999999999997</v>
      </c>
      <c r="F859">
        <v>1.99</v>
      </c>
      <c r="G859" t="s">
        <v>89</v>
      </c>
      <c r="H859" t="s">
        <v>96</v>
      </c>
      <c r="I859" t="s">
        <v>42</v>
      </c>
      <c r="J859" t="s">
        <v>43</v>
      </c>
      <c r="K859" t="s">
        <v>44</v>
      </c>
      <c r="L859" t="s">
        <v>1259</v>
      </c>
      <c r="M859">
        <v>0.54</v>
      </c>
      <c r="N859" t="s">
        <v>34</v>
      </c>
      <c r="O859" t="s">
        <v>35</v>
      </c>
      <c r="P859" t="s">
        <v>125</v>
      </c>
      <c r="Q859" t="s">
        <v>1745</v>
      </c>
      <c r="R859">
        <v>32303</v>
      </c>
      <c r="S859" s="1">
        <v>42082</v>
      </c>
      <c r="T859" s="1">
        <v>42082</v>
      </c>
      <c r="U859">
        <v>-1535.4864</v>
      </c>
      <c r="V859">
        <v>8</v>
      </c>
      <c r="W859">
        <v>332.16</v>
      </c>
      <c r="X859">
        <v>90814</v>
      </c>
      <c r="Y859">
        <f>cleaneddata[[#This Row],[Unit Price]]-cleaneddata[[#This Row],[Discount]]</f>
        <v>39.44</v>
      </c>
      <c r="Z859" t="str">
        <f>_xlfn.IFS(cleaneddata[[#This Row],[Region]]="Central","Chris",cleaneddata[[#This Row],[Region]]="East","Erin",cleaneddata[[#This Row],[Region]]="South","Sam",cleaneddata[[#This Row],[Region]]="West","William")</f>
        <v>Sam</v>
      </c>
    </row>
    <row r="860" spans="1:26" x14ac:dyDescent="0.3">
      <c r="A860">
        <v>3222</v>
      </c>
      <c r="B860" t="s">
        <v>1744</v>
      </c>
      <c r="C860" t="s">
        <v>39</v>
      </c>
      <c r="D860">
        <v>0</v>
      </c>
      <c r="E860">
        <v>8.1199999999999992</v>
      </c>
      <c r="F860">
        <v>2.83</v>
      </c>
      <c r="G860" t="s">
        <v>40</v>
      </c>
      <c r="H860" t="s">
        <v>96</v>
      </c>
      <c r="I860" t="s">
        <v>42</v>
      </c>
      <c r="J860" t="s">
        <v>43</v>
      </c>
      <c r="K860" t="s">
        <v>44</v>
      </c>
      <c r="L860" t="s">
        <v>1700</v>
      </c>
      <c r="M860">
        <v>0.77</v>
      </c>
      <c r="N860" t="s">
        <v>34</v>
      </c>
      <c r="O860" t="s">
        <v>35</v>
      </c>
      <c r="P860" t="s">
        <v>125</v>
      </c>
      <c r="Q860" t="s">
        <v>1745</v>
      </c>
      <c r="R860">
        <v>32303</v>
      </c>
      <c r="S860" s="1">
        <v>42082</v>
      </c>
      <c r="T860" s="1">
        <v>42083</v>
      </c>
      <c r="U860">
        <v>-159.32</v>
      </c>
      <c r="V860">
        <v>17</v>
      </c>
      <c r="W860">
        <v>147.62</v>
      </c>
      <c r="X860">
        <v>90814</v>
      </c>
      <c r="Y860">
        <f>cleaneddata[[#This Row],[Unit Price]]-cleaneddata[[#This Row],[Discount]]</f>
        <v>8.1199999999999992</v>
      </c>
      <c r="Z860" t="str">
        <f>_xlfn.IFS(cleaneddata[[#This Row],[Region]]="Central","Chris",cleaneddata[[#This Row],[Region]]="East","Erin",cleaneddata[[#This Row],[Region]]="South","Sam",cleaneddata[[#This Row],[Region]]="West","William")</f>
        <v>Sam</v>
      </c>
    </row>
    <row r="861" spans="1:26" x14ac:dyDescent="0.3">
      <c r="A861">
        <v>1852</v>
      </c>
      <c r="B861" t="s">
        <v>1746</v>
      </c>
      <c r="C861" t="s">
        <v>72</v>
      </c>
      <c r="D861">
        <v>0.06</v>
      </c>
      <c r="E861">
        <v>6.48</v>
      </c>
      <c r="F861">
        <v>5.14</v>
      </c>
      <c r="G861" t="s">
        <v>89</v>
      </c>
      <c r="H861" t="s">
        <v>73</v>
      </c>
      <c r="I861" t="s">
        <v>50</v>
      </c>
      <c r="J861" t="s">
        <v>90</v>
      </c>
      <c r="K861" t="s">
        <v>75</v>
      </c>
      <c r="L861" t="s">
        <v>1747</v>
      </c>
      <c r="M861">
        <v>0.37</v>
      </c>
      <c r="N861" t="s">
        <v>34</v>
      </c>
      <c r="O861" t="s">
        <v>61</v>
      </c>
      <c r="P861" t="s">
        <v>92</v>
      </c>
      <c r="Q861" t="s">
        <v>1748</v>
      </c>
      <c r="R861">
        <v>92008</v>
      </c>
      <c r="S861" s="1">
        <v>42082</v>
      </c>
      <c r="T861" s="1">
        <v>42084</v>
      </c>
      <c r="U861">
        <v>-28.45</v>
      </c>
      <c r="V861">
        <v>10</v>
      </c>
      <c r="W861">
        <v>68.34</v>
      </c>
      <c r="X861">
        <v>86847</v>
      </c>
      <c r="Y861">
        <f>cleaneddata[[#This Row],[Unit Price]]-cleaneddata[[#This Row],[Discount]]</f>
        <v>6.4200000000000008</v>
      </c>
      <c r="Z861" t="str">
        <f>_xlfn.IFS(cleaneddata[[#This Row],[Region]]="Central","Chris",cleaneddata[[#This Row],[Region]]="East","Erin",cleaneddata[[#This Row],[Region]]="South","Sam",cleaneddata[[#This Row],[Region]]="West","William")</f>
        <v>William</v>
      </c>
    </row>
    <row r="862" spans="1:26" x14ac:dyDescent="0.3">
      <c r="A862">
        <v>1854</v>
      </c>
      <c r="B862" t="s">
        <v>1749</v>
      </c>
      <c r="C862" t="s">
        <v>72</v>
      </c>
      <c r="D862">
        <v>0.02</v>
      </c>
      <c r="E862">
        <v>30.73</v>
      </c>
      <c r="F862">
        <v>4</v>
      </c>
      <c r="G862" t="s">
        <v>40</v>
      </c>
      <c r="H862" t="s">
        <v>73</v>
      </c>
      <c r="I862" t="s">
        <v>42</v>
      </c>
      <c r="J862" t="s">
        <v>43</v>
      </c>
      <c r="K862" t="s">
        <v>75</v>
      </c>
      <c r="L862" t="s">
        <v>676</v>
      </c>
      <c r="M862">
        <v>0.75</v>
      </c>
      <c r="N862" t="s">
        <v>34</v>
      </c>
      <c r="O862" t="s">
        <v>113</v>
      </c>
      <c r="P862" t="s">
        <v>250</v>
      </c>
      <c r="Q862" t="s">
        <v>1750</v>
      </c>
      <c r="R862">
        <v>6478</v>
      </c>
      <c r="S862" s="1">
        <v>42082</v>
      </c>
      <c r="T862" s="1">
        <v>42085</v>
      </c>
      <c r="U862">
        <v>72.78</v>
      </c>
      <c r="V862">
        <v>16</v>
      </c>
      <c r="W862">
        <v>522.22</v>
      </c>
      <c r="X862">
        <v>86847</v>
      </c>
      <c r="Y862">
        <f>cleaneddata[[#This Row],[Unit Price]]-cleaneddata[[#This Row],[Discount]]</f>
        <v>30.71</v>
      </c>
      <c r="Z862" t="str">
        <f>_xlfn.IFS(cleaneddata[[#This Row],[Region]]="Central","Chris",cleaneddata[[#This Row],[Region]]="East","Erin",cleaneddata[[#This Row],[Region]]="South","Sam",cleaneddata[[#This Row],[Region]]="West","William")</f>
        <v>Erin</v>
      </c>
    </row>
    <row r="863" spans="1:26" x14ac:dyDescent="0.3">
      <c r="A863">
        <v>2639</v>
      </c>
      <c r="B863" t="s">
        <v>1751</v>
      </c>
      <c r="C863" t="s">
        <v>72</v>
      </c>
      <c r="D863">
        <v>0.05</v>
      </c>
      <c r="E863">
        <v>4.9800000000000004</v>
      </c>
      <c r="F863">
        <v>0.49</v>
      </c>
      <c r="G863" t="s">
        <v>40</v>
      </c>
      <c r="H863" t="s">
        <v>41</v>
      </c>
      <c r="I863" t="s">
        <v>50</v>
      </c>
      <c r="J863" t="s">
        <v>154</v>
      </c>
      <c r="K863" t="s">
        <v>75</v>
      </c>
      <c r="L863" t="s">
        <v>1105</v>
      </c>
      <c r="M863">
        <v>0.39</v>
      </c>
      <c r="N863" t="s">
        <v>34</v>
      </c>
      <c r="O863" t="s">
        <v>61</v>
      </c>
      <c r="P863" t="s">
        <v>642</v>
      </c>
      <c r="Q863" t="s">
        <v>197</v>
      </c>
      <c r="R863">
        <v>88201</v>
      </c>
      <c r="S863" s="1">
        <v>42082</v>
      </c>
      <c r="T863" s="1">
        <v>42082</v>
      </c>
      <c r="U863">
        <v>3.84</v>
      </c>
      <c r="V863">
        <v>3</v>
      </c>
      <c r="W863">
        <v>14.2</v>
      </c>
      <c r="X863">
        <v>90952</v>
      </c>
      <c r="Y863">
        <f>cleaneddata[[#This Row],[Unit Price]]-cleaneddata[[#This Row],[Discount]]</f>
        <v>4.9300000000000006</v>
      </c>
      <c r="Z863" t="str">
        <f>_xlfn.IFS(cleaneddata[[#This Row],[Region]]="Central","Chris",cleaneddata[[#This Row],[Region]]="East","Erin",cleaneddata[[#This Row],[Region]]="South","Sam",cleaneddata[[#This Row],[Region]]="West","William")</f>
        <v>William</v>
      </c>
    </row>
    <row r="864" spans="1:26" x14ac:dyDescent="0.3">
      <c r="A864">
        <v>3105</v>
      </c>
      <c r="B864" t="s">
        <v>1752</v>
      </c>
      <c r="C864" t="s">
        <v>27</v>
      </c>
      <c r="D864">
        <v>0.04</v>
      </c>
      <c r="E864">
        <v>3.08</v>
      </c>
      <c r="F864">
        <v>0.99</v>
      </c>
      <c r="G864" t="s">
        <v>40</v>
      </c>
      <c r="H864" t="s">
        <v>73</v>
      </c>
      <c r="I864" t="s">
        <v>50</v>
      </c>
      <c r="J864" t="s">
        <v>154</v>
      </c>
      <c r="K864" t="s">
        <v>75</v>
      </c>
      <c r="L864" t="s">
        <v>660</v>
      </c>
      <c r="M864">
        <v>0.37</v>
      </c>
      <c r="N864" t="s">
        <v>34</v>
      </c>
      <c r="O864" t="s">
        <v>35</v>
      </c>
      <c r="P864" t="s">
        <v>390</v>
      </c>
      <c r="Q864" t="s">
        <v>951</v>
      </c>
      <c r="R864">
        <v>42071</v>
      </c>
      <c r="S864" s="1">
        <v>42083</v>
      </c>
      <c r="T864" s="1">
        <v>42084</v>
      </c>
      <c r="U864">
        <v>13.8</v>
      </c>
      <c r="V864">
        <v>19</v>
      </c>
      <c r="W864">
        <v>60.01</v>
      </c>
      <c r="X864">
        <v>86327</v>
      </c>
      <c r="Y864">
        <f>cleaneddata[[#This Row],[Unit Price]]-cleaneddata[[#This Row],[Discount]]</f>
        <v>3.04</v>
      </c>
      <c r="Z864" t="str">
        <f>_xlfn.IFS(cleaneddata[[#This Row],[Region]]="Central","Chris",cleaneddata[[#This Row],[Region]]="East","Erin",cleaneddata[[#This Row],[Region]]="South","Sam",cleaneddata[[#This Row],[Region]]="West","William")</f>
        <v>Sam</v>
      </c>
    </row>
    <row r="865" spans="1:26" x14ac:dyDescent="0.3">
      <c r="A865">
        <v>3105</v>
      </c>
      <c r="B865" t="s">
        <v>1752</v>
      </c>
      <c r="C865" t="s">
        <v>27</v>
      </c>
      <c r="D865">
        <v>0.02</v>
      </c>
      <c r="E865">
        <v>6.48</v>
      </c>
      <c r="F865">
        <v>5.9</v>
      </c>
      <c r="G865" t="s">
        <v>40</v>
      </c>
      <c r="H865" t="s">
        <v>73</v>
      </c>
      <c r="I865" t="s">
        <v>50</v>
      </c>
      <c r="J865" t="s">
        <v>90</v>
      </c>
      <c r="K865" t="s">
        <v>75</v>
      </c>
      <c r="L865" t="s">
        <v>1753</v>
      </c>
      <c r="M865">
        <v>0.37</v>
      </c>
      <c r="N865" t="s">
        <v>34</v>
      </c>
      <c r="O865" t="s">
        <v>35</v>
      </c>
      <c r="P865" t="s">
        <v>390</v>
      </c>
      <c r="Q865" t="s">
        <v>951</v>
      </c>
      <c r="R865">
        <v>42071</v>
      </c>
      <c r="S865" s="1">
        <v>42083</v>
      </c>
      <c r="T865" s="1">
        <v>42084</v>
      </c>
      <c r="U865">
        <v>4.3920000000000003</v>
      </c>
      <c r="V865">
        <v>13</v>
      </c>
      <c r="W865">
        <v>90.98</v>
      </c>
      <c r="X865">
        <v>86327</v>
      </c>
      <c r="Y865">
        <f>cleaneddata[[#This Row],[Unit Price]]-cleaneddata[[#This Row],[Discount]]</f>
        <v>6.4600000000000009</v>
      </c>
      <c r="Z865" t="str">
        <f>_xlfn.IFS(cleaneddata[[#This Row],[Region]]="Central","Chris",cleaneddata[[#This Row],[Region]]="East","Erin",cleaneddata[[#This Row],[Region]]="South","Sam",cleaneddata[[#This Row],[Region]]="West","William")</f>
        <v>Sam</v>
      </c>
    </row>
    <row r="866" spans="1:26" x14ac:dyDescent="0.3">
      <c r="A866">
        <v>3105</v>
      </c>
      <c r="B866" t="s">
        <v>1752</v>
      </c>
      <c r="C866" t="s">
        <v>27</v>
      </c>
      <c r="D866">
        <v>0.04</v>
      </c>
      <c r="E866">
        <v>125.99</v>
      </c>
      <c r="F866">
        <v>4.2</v>
      </c>
      <c r="G866" t="s">
        <v>40</v>
      </c>
      <c r="H866" t="s">
        <v>73</v>
      </c>
      <c r="I866" t="s">
        <v>42</v>
      </c>
      <c r="J866" t="s">
        <v>137</v>
      </c>
      <c r="K866" t="s">
        <v>75</v>
      </c>
      <c r="L866" t="s">
        <v>1428</v>
      </c>
      <c r="M866">
        <v>0.59</v>
      </c>
      <c r="N866" t="s">
        <v>34</v>
      </c>
      <c r="O866" t="s">
        <v>35</v>
      </c>
      <c r="P866" t="s">
        <v>390</v>
      </c>
      <c r="Q866" t="s">
        <v>951</v>
      </c>
      <c r="R866">
        <v>42071</v>
      </c>
      <c r="S866" s="1">
        <v>42083</v>
      </c>
      <c r="T866" s="1">
        <v>42085</v>
      </c>
      <c r="U866">
        <v>-236.25</v>
      </c>
      <c r="V866">
        <v>12</v>
      </c>
      <c r="W866">
        <v>1270.7</v>
      </c>
      <c r="X866">
        <v>86327</v>
      </c>
      <c r="Y866">
        <f>cleaneddata[[#This Row],[Unit Price]]-cleaneddata[[#This Row],[Discount]]</f>
        <v>125.94999999999999</v>
      </c>
      <c r="Z866" t="str">
        <f>_xlfn.IFS(cleaneddata[[#This Row],[Region]]="Central","Chris",cleaneddata[[#This Row],[Region]]="East","Erin",cleaneddata[[#This Row],[Region]]="South","Sam",cleaneddata[[#This Row],[Region]]="West","William")</f>
        <v>Sam</v>
      </c>
    </row>
    <row r="867" spans="1:26" x14ac:dyDescent="0.3">
      <c r="A867">
        <v>3106</v>
      </c>
      <c r="B867" t="s">
        <v>1754</v>
      </c>
      <c r="C867" t="s">
        <v>27</v>
      </c>
      <c r="D867">
        <v>0.04</v>
      </c>
      <c r="E867">
        <v>3.08</v>
      </c>
      <c r="F867">
        <v>0.99</v>
      </c>
      <c r="G867" t="s">
        <v>40</v>
      </c>
      <c r="H867" t="s">
        <v>73</v>
      </c>
      <c r="I867" t="s">
        <v>50</v>
      </c>
      <c r="J867" t="s">
        <v>154</v>
      </c>
      <c r="K867" t="s">
        <v>75</v>
      </c>
      <c r="L867" t="s">
        <v>660</v>
      </c>
      <c r="M867">
        <v>0.37</v>
      </c>
      <c r="N867" t="s">
        <v>34</v>
      </c>
      <c r="O867" t="s">
        <v>54</v>
      </c>
      <c r="P867" t="s">
        <v>189</v>
      </c>
      <c r="Q867" t="s">
        <v>1755</v>
      </c>
      <c r="R867">
        <v>77041</v>
      </c>
      <c r="S867" s="1">
        <v>42083</v>
      </c>
      <c r="T867" s="1">
        <v>42084</v>
      </c>
      <c r="U867">
        <v>36.020000000000003</v>
      </c>
      <c r="V867">
        <v>75</v>
      </c>
      <c r="W867">
        <v>236.87</v>
      </c>
      <c r="X867">
        <v>548</v>
      </c>
      <c r="Y867">
        <f>cleaneddata[[#This Row],[Unit Price]]-cleaneddata[[#This Row],[Discount]]</f>
        <v>3.04</v>
      </c>
      <c r="Z867" t="str">
        <f>_xlfn.IFS(cleaneddata[[#This Row],[Region]]="Central","Chris",cleaneddata[[#This Row],[Region]]="East","Erin",cleaneddata[[#This Row],[Region]]="South","Sam",cleaneddata[[#This Row],[Region]]="West","William")</f>
        <v>Chris</v>
      </c>
    </row>
    <row r="868" spans="1:26" x14ac:dyDescent="0.3">
      <c r="A868">
        <v>3106</v>
      </c>
      <c r="B868" t="s">
        <v>1754</v>
      </c>
      <c r="C868" t="s">
        <v>27</v>
      </c>
      <c r="D868">
        <v>0.02</v>
      </c>
      <c r="E868">
        <v>6.48</v>
      </c>
      <c r="F868">
        <v>5.9</v>
      </c>
      <c r="G868" t="s">
        <v>40</v>
      </c>
      <c r="H868" t="s">
        <v>73</v>
      </c>
      <c r="I868" t="s">
        <v>50</v>
      </c>
      <c r="J868" t="s">
        <v>90</v>
      </c>
      <c r="K868" t="s">
        <v>75</v>
      </c>
      <c r="L868" t="s">
        <v>1753</v>
      </c>
      <c r="M868">
        <v>0.37</v>
      </c>
      <c r="N868" t="s">
        <v>34</v>
      </c>
      <c r="O868" t="s">
        <v>54</v>
      </c>
      <c r="P868" t="s">
        <v>189</v>
      </c>
      <c r="Q868" t="s">
        <v>1755</v>
      </c>
      <c r="R868">
        <v>77041</v>
      </c>
      <c r="S868" s="1">
        <v>42083</v>
      </c>
      <c r="T868" s="1">
        <v>42084</v>
      </c>
      <c r="U868">
        <v>-50.64</v>
      </c>
      <c r="V868">
        <v>53</v>
      </c>
      <c r="W868">
        <v>370.91</v>
      </c>
      <c r="X868">
        <v>548</v>
      </c>
      <c r="Y868">
        <f>cleaneddata[[#This Row],[Unit Price]]-cleaneddata[[#This Row],[Discount]]</f>
        <v>6.4600000000000009</v>
      </c>
      <c r="Z868" t="str">
        <f>_xlfn.IFS(cleaneddata[[#This Row],[Region]]="Central","Chris",cleaneddata[[#This Row],[Region]]="East","Erin",cleaneddata[[#This Row],[Region]]="South","Sam",cleaneddata[[#This Row],[Region]]="West","William")</f>
        <v>Chris</v>
      </c>
    </row>
    <row r="869" spans="1:26" x14ac:dyDescent="0.3">
      <c r="A869">
        <v>3106</v>
      </c>
      <c r="B869" t="s">
        <v>1754</v>
      </c>
      <c r="C869" t="s">
        <v>27</v>
      </c>
      <c r="D869">
        <v>0.04</v>
      </c>
      <c r="E869">
        <v>125.99</v>
      </c>
      <c r="F869">
        <v>4.2</v>
      </c>
      <c r="G869" t="s">
        <v>40</v>
      </c>
      <c r="H869" t="s">
        <v>73</v>
      </c>
      <c r="I869" t="s">
        <v>42</v>
      </c>
      <c r="J869" t="s">
        <v>137</v>
      </c>
      <c r="K869" t="s">
        <v>75</v>
      </c>
      <c r="L869" t="s">
        <v>1428</v>
      </c>
      <c r="M869">
        <v>0.59</v>
      </c>
      <c r="N869" t="s">
        <v>34</v>
      </c>
      <c r="O869" t="s">
        <v>54</v>
      </c>
      <c r="P869" t="s">
        <v>189</v>
      </c>
      <c r="Q869" t="s">
        <v>1755</v>
      </c>
      <c r="R869">
        <v>77041</v>
      </c>
      <c r="S869" s="1">
        <v>42083</v>
      </c>
      <c r="T869" s="1">
        <v>42085</v>
      </c>
      <c r="U869">
        <v>510.48899999999998</v>
      </c>
      <c r="V869">
        <v>47</v>
      </c>
      <c r="W869">
        <v>4976.92</v>
      </c>
      <c r="X869">
        <v>548</v>
      </c>
      <c r="Y869">
        <f>cleaneddata[[#This Row],[Unit Price]]-cleaneddata[[#This Row],[Discount]]</f>
        <v>125.94999999999999</v>
      </c>
      <c r="Z869" t="str">
        <f>_xlfn.IFS(cleaneddata[[#This Row],[Region]]="Central","Chris",cleaneddata[[#This Row],[Region]]="East","Erin",cleaneddata[[#This Row],[Region]]="South","Sam",cleaneddata[[#This Row],[Region]]="West","William")</f>
        <v>Chris</v>
      </c>
    </row>
    <row r="870" spans="1:26" x14ac:dyDescent="0.3">
      <c r="A870">
        <v>637</v>
      </c>
      <c r="B870" t="s">
        <v>1756</v>
      </c>
      <c r="C870" t="s">
        <v>49</v>
      </c>
      <c r="D870">
        <v>0.06</v>
      </c>
      <c r="E870">
        <v>160.97999999999999</v>
      </c>
      <c r="F870">
        <v>35.020000000000003</v>
      </c>
      <c r="G870" t="s">
        <v>28</v>
      </c>
      <c r="H870" t="s">
        <v>41</v>
      </c>
      <c r="I870" t="s">
        <v>30</v>
      </c>
      <c r="J870" t="s">
        <v>119</v>
      </c>
      <c r="K870" t="s">
        <v>32</v>
      </c>
      <c r="L870" t="s">
        <v>1757</v>
      </c>
      <c r="M870">
        <v>0.72</v>
      </c>
      <c r="N870" t="s">
        <v>34</v>
      </c>
      <c r="O870" t="s">
        <v>61</v>
      </c>
      <c r="P870" t="s">
        <v>92</v>
      </c>
      <c r="Q870" t="s">
        <v>1758</v>
      </c>
      <c r="R870">
        <v>95051</v>
      </c>
      <c r="S870" s="1">
        <v>42083</v>
      </c>
      <c r="T870" s="1">
        <v>42087</v>
      </c>
      <c r="U870">
        <v>-229.68</v>
      </c>
      <c r="V870">
        <v>8</v>
      </c>
      <c r="W870">
        <v>1232.01</v>
      </c>
      <c r="X870">
        <v>87953</v>
      </c>
      <c r="Y870">
        <f>cleaneddata[[#This Row],[Unit Price]]-cleaneddata[[#This Row],[Discount]]</f>
        <v>160.91999999999999</v>
      </c>
      <c r="Z870" t="str">
        <f>_xlfn.IFS(cleaneddata[[#This Row],[Region]]="Central","Chris",cleaneddata[[#This Row],[Region]]="East","Erin",cleaneddata[[#This Row],[Region]]="South","Sam",cleaneddata[[#This Row],[Region]]="West","William")</f>
        <v>William</v>
      </c>
    </row>
    <row r="871" spans="1:26" x14ac:dyDescent="0.3">
      <c r="A871">
        <v>640</v>
      </c>
      <c r="B871" t="s">
        <v>1187</v>
      </c>
      <c r="C871" t="s">
        <v>49</v>
      </c>
      <c r="D871">
        <v>0.06</v>
      </c>
      <c r="E871">
        <v>160.97999999999999</v>
      </c>
      <c r="F871">
        <v>35.020000000000003</v>
      </c>
      <c r="G871" t="s">
        <v>28</v>
      </c>
      <c r="H871" t="s">
        <v>41</v>
      </c>
      <c r="I871" t="s">
        <v>30</v>
      </c>
      <c r="J871" t="s">
        <v>119</v>
      </c>
      <c r="K871" t="s">
        <v>32</v>
      </c>
      <c r="L871" t="s">
        <v>1757</v>
      </c>
      <c r="M871">
        <v>0.72</v>
      </c>
      <c r="N871" t="s">
        <v>34</v>
      </c>
      <c r="O871" t="s">
        <v>61</v>
      </c>
      <c r="P871" t="s">
        <v>68</v>
      </c>
      <c r="Q871" t="s">
        <v>144</v>
      </c>
      <c r="R871">
        <v>98119</v>
      </c>
      <c r="S871" s="1">
        <v>42083</v>
      </c>
      <c r="T871" s="1">
        <v>42087</v>
      </c>
      <c r="U871">
        <v>-229.68</v>
      </c>
      <c r="V871">
        <v>30</v>
      </c>
      <c r="W871">
        <v>4620.05</v>
      </c>
      <c r="X871">
        <v>11077</v>
      </c>
      <c r="Y871">
        <f>cleaneddata[[#This Row],[Unit Price]]-cleaneddata[[#This Row],[Discount]]</f>
        <v>160.91999999999999</v>
      </c>
      <c r="Z871" t="str">
        <f>_xlfn.IFS(cleaneddata[[#This Row],[Region]]="Central","Chris",cleaneddata[[#This Row],[Region]]="East","Erin",cleaneddata[[#This Row],[Region]]="South","Sam",cleaneddata[[#This Row],[Region]]="West","William")</f>
        <v>William</v>
      </c>
    </row>
    <row r="872" spans="1:26" x14ac:dyDescent="0.3">
      <c r="A872">
        <v>314</v>
      </c>
      <c r="B872" t="s">
        <v>1759</v>
      </c>
      <c r="C872" t="s">
        <v>118</v>
      </c>
      <c r="D872">
        <v>0.04</v>
      </c>
      <c r="E872">
        <v>1637.53</v>
      </c>
      <c r="F872">
        <v>24.49</v>
      </c>
      <c r="G872" t="s">
        <v>40</v>
      </c>
      <c r="H872" t="s">
        <v>96</v>
      </c>
      <c r="I872" t="s">
        <v>50</v>
      </c>
      <c r="J872" t="s">
        <v>570</v>
      </c>
      <c r="K872" t="s">
        <v>146</v>
      </c>
      <c r="L872" t="s">
        <v>1760</v>
      </c>
      <c r="M872">
        <v>0.81</v>
      </c>
      <c r="N872" t="s">
        <v>34</v>
      </c>
      <c r="O872" t="s">
        <v>54</v>
      </c>
      <c r="P872" t="s">
        <v>105</v>
      </c>
      <c r="Q872" t="s">
        <v>1761</v>
      </c>
      <c r="R872">
        <v>60130</v>
      </c>
      <c r="S872" s="1">
        <v>42083</v>
      </c>
      <c r="T872" s="1">
        <v>42085</v>
      </c>
      <c r="U872">
        <v>-1759.58</v>
      </c>
      <c r="V872">
        <v>2</v>
      </c>
      <c r="W872">
        <v>3206.94</v>
      </c>
      <c r="X872">
        <v>89166</v>
      </c>
      <c r="Y872">
        <f>cleaneddata[[#This Row],[Unit Price]]-cleaneddata[[#This Row],[Discount]]</f>
        <v>1637.49</v>
      </c>
      <c r="Z872" t="str">
        <f>_xlfn.IFS(cleaneddata[[#This Row],[Region]]="Central","Chris",cleaneddata[[#This Row],[Region]]="East","Erin",cleaneddata[[#This Row],[Region]]="South","Sam",cleaneddata[[#This Row],[Region]]="West","William")</f>
        <v>Chris</v>
      </c>
    </row>
    <row r="873" spans="1:26" x14ac:dyDescent="0.3">
      <c r="A873">
        <v>315</v>
      </c>
      <c r="B873" t="s">
        <v>1762</v>
      </c>
      <c r="C873" t="s">
        <v>118</v>
      </c>
      <c r="D873">
        <v>0.01</v>
      </c>
      <c r="E873">
        <v>19.98</v>
      </c>
      <c r="F873">
        <v>4</v>
      </c>
      <c r="G873" t="s">
        <v>40</v>
      </c>
      <c r="H873" t="s">
        <v>96</v>
      </c>
      <c r="I873" t="s">
        <v>42</v>
      </c>
      <c r="J873" t="s">
        <v>43</v>
      </c>
      <c r="K873" t="s">
        <v>75</v>
      </c>
      <c r="L873" t="s">
        <v>1763</v>
      </c>
      <c r="M873">
        <v>0.68</v>
      </c>
      <c r="N873" t="s">
        <v>34</v>
      </c>
      <c r="O873" t="s">
        <v>113</v>
      </c>
      <c r="P873" t="s">
        <v>405</v>
      </c>
      <c r="Q873" t="s">
        <v>1764</v>
      </c>
      <c r="R873">
        <v>1007</v>
      </c>
      <c r="S873" s="1">
        <v>42083</v>
      </c>
      <c r="T873" s="1">
        <v>42083</v>
      </c>
      <c r="U873">
        <v>-72.23</v>
      </c>
      <c r="V873">
        <v>2</v>
      </c>
      <c r="W873">
        <v>43.08</v>
      </c>
      <c r="X873">
        <v>89166</v>
      </c>
      <c r="Y873">
        <f>cleaneddata[[#This Row],[Unit Price]]-cleaneddata[[#This Row],[Discount]]</f>
        <v>19.97</v>
      </c>
      <c r="Z873" t="str">
        <f>_xlfn.IFS(cleaneddata[[#This Row],[Region]]="Central","Chris",cleaneddata[[#This Row],[Region]]="East","Erin",cleaneddata[[#This Row],[Region]]="South","Sam",cleaneddata[[#This Row],[Region]]="West","William")</f>
        <v>Erin</v>
      </c>
    </row>
    <row r="874" spans="1:26" x14ac:dyDescent="0.3">
      <c r="A874">
        <v>669</v>
      </c>
      <c r="B874" t="s">
        <v>1765</v>
      </c>
      <c r="C874" t="s">
        <v>118</v>
      </c>
      <c r="D874">
        <v>0.09</v>
      </c>
      <c r="E874">
        <v>2.89</v>
      </c>
      <c r="F874">
        <v>0.5</v>
      </c>
      <c r="G874" t="s">
        <v>40</v>
      </c>
      <c r="H874" t="s">
        <v>73</v>
      </c>
      <c r="I874" t="s">
        <v>50</v>
      </c>
      <c r="J874" t="s">
        <v>154</v>
      </c>
      <c r="K874" t="s">
        <v>75</v>
      </c>
      <c r="L874" t="s">
        <v>731</v>
      </c>
      <c r="M874">
        <v>0.38</v>
      </c>
      <c r="N874" t="s">
        <v>34</v>
      </c>
      <c r="O874" t="s">
        <v>54</v>
      </c>
      <c r="P874" t="s">
        <v>215</v>
      </c>
      <c r="Q874" t="s">
        <v>1766</v>
      </c>
      <c r="R874">
        <v>52501</v>
      </c>
      <c r="S874" s="1">
        <v>42083</v>
      </c>
      <c r="T874" s="1">
        <v>42085</v>
      </c>
      <c r="U874">
        <v>40.482300000000002</v>
      </c>
      <c r="V874">
        <v>22</v>
      </c>
      <c r="W874">
        <v>58.67</v>
      </c>
      <c r="X874">
        <v>88475</v>
      </c>
      <c r="Y874">
        <f>cleaneddata[[#This Row],[Unit Price]]-cleaneddata[[#This Row],[Discount]]</f>
        <v>2.8000000000000003</v>
      </c>
      <c r="Z874" t="str">
        <f>_xlfn.IFS(cleaneddata[[#This Row],[Region]]="Central","Chris",cleaneddata[[#This Row],[Region]]="East","Erin",cleaneddata[[#This Row],[Region]]="South","Sam",cleaneddata[[#This Row],[Region]]="West","William")</f>
        <v>Chris</v>
      </c>
    </row>
    <row r="875" spans="1:26" x14ac:dyDescent="0.3">
      <c r="A875">
        <v>669</v>
      </c>
      <c r="B875" t="s">
        <v>1765</v>
      </c>
      <c r="C875" t="s">
        <v>118</v>
      </c>
      <c r="D875">
        <v>0.02</v>
      </c>
      <c r="E875">
        <v>48.91</v>
      </c>
      <c r="F875">
        <v>5.81</v>
      </c>
      <c r="G875" t="s">
        <v>40</v>
      </c>
      <c r="H875" t="s">
        <v>73</v>
      </c>
      <c r="I875" t="s">
        <v>50</v>
      </c>
      <c r="J875" t="s">
        <v>90</v>
      </c>
      <c r="K875" t="s">
        <v>75</v>
      </c>
      <c r="L875" t="s">
        <v>1767</v>
      </c>
      <c r="M875">
        <v>0.38</v>
      </c>
      <c r="N875" t="s">
        <v>34</v>
      </c>
      <c r="O875" t="s">
        <v>54</v>
      </c>
      <c r="P875" t="s">
        <v>215</v>
      </c>
      <c r="Q875" t="s">
        <v>1766</v>
      </c>
      <c r="R875">
        <v>52501</v>
      </c>
      <c r="S875" s="1">
        <v>42083</v>
      </c>
      <c r="T875" s="1">
        <v>42084</v>
      </c>
      <c r="U875">
        <v>32.86</v>
      </c>
      <c r="V875">
        <v>2</v>
      </c>
      <c r="W875">
        <v>101.06</v>
      </c>
      <c r="X875">
        <v>88475</v>
      </c>
      <c r="Y875">
        <f>cleaneddata[[#This Row],[Unit Price]]-cleaneddata[[#This Row],[Discount]]</f>
        <v>48.889999999999993</v>
      </c>
      <c r="Z875" t="str">
        <f>_xlfn.IFS(cleaneddata[[#This Row],[Region]]="Central","Chris",cleaneddata[[#This Row],[Region]]="East","Erin",cleaneddata[[#This Row],[Region]]="South","Sam",cleaneddata[[#This Row],[Region]]="West","William")</f>
        <v>Chris</v>
      </c>
    </row>
    <row r="876" spans="1:26" x14ac:dyDescent="0.3">
      <c r="A876">
        <v>1679</v>
      </c>
      <c r="B876" t="s">
        <v>1768</v>
      </c>
      <c r="C876" t="s">
        <v>118</v>
      </c>
      <c r="D876">
        <v>7.0000000000000007E-2</v>
      </c>
      <c r="E876">
        <v>13.73</v>
      </c>
      <c r="F876">
        <v>6.85</v>
      </c>
      <c r="G876" t="s">
        <v>40</v>
      </c>
      <c r="H876" t="s">
        <v>41</v>
      </c>
      <c r="I876" t="s">
        <v>30</v>
      </c>
      <c r="J876" t="s">
        <v>128</v>
      </c>
      <c r="K876" t="s">
        <v>52</v>
      </c>
      <c r="L876" t="s">
        <v>1769</v>
      </c>
      <c r="M876">
        <v>0.54</v>
      </c>
      <c r="N876" t="s">
        <v>34</v>
      </c>
      <c r="O876" t="s">
        <v>113</v>
      </c>
      <c r="P876" t="s">
        <v>319</v>
      </c>
      <c r="Q876" t="s">
        <v>1770</v>
      </c>
      <c r="R876">
        <v>45324</v>
      </c>
      <c r="S876" s="1">
        <v>42083</v>
      </c>
      <c r="T876" s="1">
        <v>42084</v>
      </c>
      <c r="U876">
        <v>-22.72</v>
      </c>
      <c r="V876">
        <v>21</v>
      </c>
      <c r="W876">
        <v>276.64</v>
      </c>
      <c r="X876">
        <v>86646</v>
      </c>
      <c r="Y876">
        <f>cleaneddata[[#This Row],[Unit Price]]-cleaneddata[[#This Row],[Discount]]</f>
        <v>13.66</v>
      </c>
      <c r="Z876" t="str">
        <f>_xlfn.IFS(cleaneddata[[#This Row],[Region]]="Central","Chris",cleaneddata[[#This Row],[Region]]="East","Erin",cleaneddata[[#This Row],[Region]]="South","Sam",cleaneddata[[#This Row],[Region]]="West","William")</f>
        <v>Erin</v>
      </c>
    </row>
    <row r="877" spans="1:26" x14ac:dyDescent="0.3">
      <c r="A877">
        <v>2794</v>
      </c>
      <c r="B877" t="s">
        <v>1771</v>
      </c>
      <c r="C877" t="s">
        <v>118</v>
      </c>
      <c r="D877">
        <v>0.06</v>
      </c>
      <c r="E877">
        <v>2.61</v>
      </c>
      <c r="F877">
        <v>0.5</v>
      </c>
      <c r="G877" t="s">
        <v>40</v>
      </c>
      <c r="H877" t="s">
        <v>96</v>
      </c>
      <c r="I877" t="s">
        <v>50</v>
      </c>
      <c r="J877" t="s">
        <v>154</v>
      </c>
      <c r="K877" t="s">
        <v>75</v>
      </c>
      <c r="L877" t="s">
        <v>1571</v>
      </c>
      <c r="M877">
        <v>0.39</v>
      </c>
      <c r="N877" t="s">
        <v>34</v>
      </c>
      <c r="O877" t="s">
        <v>54</v>
      </c>
      <c r="P877" t="s">
        <v>215</v>
      </c>
      <c r="Q877" t="s">
        <v>1772</v>
      </c>
      <c r="R877">
        <v>50158</v>
      </c>
      <c r="S877" s="1">
        <v>42083</v>
      </c>
      <c r="T877" s="1">
        <v>42085</v>
      </c>
      <c r="U877">
        <v>3.5949</v>
      </c>
      <c r="V877">
        <v>2</v>
      </c>
      <c r="W877">
        <v>5.21</v>
      </c>
      <c r="X877">
        <v>87554</v>
      </c>
      <c r="Y877">
        <f>cleaneddata[[#This Row],[Unit Price]]-cleaneddata[[#This Row],[Discount]]</f>
        <v>2.5499999999999998</v>
      </c>
      <c r="Z877" t="str">
        <f>_xlfn.IFS(cleaneddata[[#This Row],[Region]]="Central","Chris",cleaneddata[[#This Row],[Region]]="East","Erin",cleaneddata[[#This Row],[Region]]="South","Sam",cleaneddata[[#This Row],[Region]]="West","William")</f>
        <v>Chris</v>
      </c>
    </row>
    <row r="878" spans="1:26" x14ac:dyDescent="0.3">
      <c r="A878">
        <v>3360</v>
      </c>
      <c r="B878" t="s">
        <v>1773</v>
      </c>
      <c r="C878" t="s">
        <v>72</v>
      </c>
      <c r="D878">
        <v>0.02</v>
      </c>
      <c r="E878">
        <v>9.11</v>
      </c>
      <c r="F878">
        <v>2.15</v>
      </c>
      <c r="G878" t="s">
        <v>40</v>
      </c>
      <c r="H878" t="s">
        <v>73</v>
      </c>
      <c r="I878" t="s">
        <v>50</v>
      </c>
      <c r="J878" t="s">
        <v>90</v>
      </c>
      <c r="K878" t="s">
        <v>52</v>
      </c>
      <c r="L878" t="s">
        <v>91</v>
      </c>
      <c r="M878">
        <v>0.4</v>
      </c>
      <c r="N878" t="s">
        <v>34</v>
      </c>
      <c r="O878" t="s">
        <v>54</v>
      </c>
      <c r="P878" t="s">
        <v>359</v>
      </c>
      <c r="Q878" t="s">
        <v>1774</v>
      </c>
      <c r="R878">
        <v>53214</v>
      </c>
      <c r="S878" s="1">
        <v>42083</v>
      </c>
      <c r="T878" s="1">
        <v>42085</v>
      </c>
      <c r="U878">
        <v>18.41</v>
      </c>
      <c r="V878">
        <v>3</v>
      </c>
      <c r="W878">
        <v>27.37</v>
      </c>
      <c r="X878">
        <v>91435</v>
      </c>
      <c r="Y878">
        <f>cleaneddata[[#This Row],[Unit Price]]-cleaneddata[[#This Row],[Discount]]</f>
        <v>9.09</v>
      </c>
      <c r="Z878" t="str">
        <f>_xlfn.IFS(cleaneddata[[#This Row],[Region]]="Central","Chris",cleaneddata[[#This Row],[Region]]="East","Erin",cleaneddata[[#This Row],[Region]]="South","Sam",cleaneddata[[#This Row],[Region]]="West","William")</f>
        <v>Chris</v>
      </c>
    </row>
    <row r="879" spans="1:26" x14ac:dyDescent="0.3">
      <c r="A879">
        <v>3361</v>
      </c>
      <c r="B879" t="s">
        <v>812</v>
      </c>
      <c r="C879" t="s">
        <v>72</v>
      </c>
      <c r="D879">
        <v>0.06</v>
      </c>
      <c r="E879">
        <v>12.64</v>
      </c>
      <c r="F879">
        <v>4.9800000000000004</v>
      </c>
      <c r="G879" t="s">
        <v>40</v>
      </c>
      <c r="H879" t="s">
        <v>73</v>
      </c>
      <c r="I879" t="s">
        <v>30</v>
      </c>
      <c r="J879" t="s">
        <v>128</v>
      </c>
      <c r="K879" t="s">
        <v>44</v>
      </c>
      <c r="L879" t="s">
        <v>1775</v>
      </c>
      <c r="M879">
        <v>0.48</v>
      </c>
      <c r="N879" t="s">
        <v>34</v>
      </c>
      <c r="O879" t="s">
        <v>54</v>
      </c>
      <c r="P879" t="s">
        <v>359</v>
      </c>
      <c r="Q879" t="s">
        <v>814</v>
      </c>
      <c r="R879">
        <v>53095</v>
      </c>
      <c r="S879" s="1">
        <v>42083</v>
      </c>
      <c r="T879" s="1">
        <v>42085</v>
      </c>
      <c r="U879">
        <v>65.63</v>
      </c>
      <c r="V879">
        <v>8</v>
      </c>
      <c r="W879">
        <v>98.16</v>
      </c>
      <c r="X879">
        <v>91435</v>
      </c>
      <c r="Y879">
        <f>cleaneddata[[#This Row],[Unit Price]]-cleaneddata[[#This Row],[Discount]]</f>
        <v>12.58</v>
      </c>
      <c r="Z879" t="str">
        <f>_xlfn.IFS(cleaneddata[[#This Row],[Region]]="Central","Chris",cleaneddata[[#This Row],[Region]]="East","Erin",cleaneddata[[#This Row],[Region]]="South","Sam",cleaneddata[[#This Row],[Region]]="West","William")</f>
        <v>Chris</v>
      </c>
    </row>
    <row r="880" spans="1:26" x14ac:dyDescent="0.3">
      <c r="A880">
        <v>691</v>
      </c>
      <c r="B880" t="s">
        <v>1776</v>
      </c>
      <c r="C880" t="s">
        <v>39</v>
      </c>
      <c r="D880">
        <v>0.09</v>
      </c>
      <c r="E880">
        <v>6.48</v>
      </c>
      <c r="F880">
        <v>6.35</v>
      </c>
      <c r="G880" t="s">
        <v>40</v>
      </c>
      <c r="H880" t="s">
        <v>73</v>
      </c>
      <c r="I880" t="s">
        <v>50</v>
      </c>
      <c r="J880" t="s">
        <v>90</v>
      </c>
      <c r="K880" t="s">
        <v>75</v>
      </c>
      <c r="L880" t="s">
        <v>1777</v>
      </c>
      <c r="M880">
        <v>0.37</v>
      </c>
      <c r="N880" t="s">
        <v>34</v>
      </c>
      <c r="O880" t="s">
        <v>61</v>
      </c>
      <c r="P880" t="s">
        <v>68</v>
      </c>
      <c r="Q880" t="s">
        <v>1778</v>
      </c>
      <c r="R880">
        <v>98408</v>
      </c>
      <c r="S880" s="1">
        <v>42084</v>
      </c>
      <c r="T880" s="1">
        <v>42085</v>
      </c>
      <c r="U880">
        <v>-88.6</v>
      </c>
      <c r="V880">
        <v>8</v>
      </c>
      <c r="W880">
        <v>49.81</v>
      </c>
      <c r="X880">
        <v>89915</v>
      </c>
      <c r="Y880">
        <f>cleaneddata[[#This Row],[Unit Price]]-cleaneddata[[#This Row],[Discount]]</f>
        <v>6.3900000000000006</v>
      </c>
      <c r="Z880" t="str">
        <f>_xlfn.IFS(cleaneddata[[#This Row],[Region]]="Central","Chris",cleaneddata[[#This Row],[Region]]="East","Erin",cleaneddata[[#This Row],[Region]]="South","Sam",cleaneddata[[#This Row],[Region]]="West","William")</f>
        <v>William</v>
      </c>
    </row>
    <row r="881" spans="1:26" x14ac:dyDescent="0.3">
      <c r="A881">
        <v>1471</v>
      </c>
      <c r="B881" t="s">
        <v>1779</v>
      </c>
      <c r="C881" t="s">
        <v>39</v>
      </c>
      <c r="D881">
        <v>0.03</v>
      </c>
      <c r="E881">
        <v>420.98</v>
      </c>
      <c r="F881">
        <v>19.989999999999998</v>
      </c>
      <c r="G881" t="s">
        <v>40</v>
      </c>
      <c r="H881" t="s">
        <v>73</v>
      </c>
      <c r="I881" t="s">
        <v>50</v>
      </c>
      <c r="J881" t="s">
        <v>74</v>
      </c>
      <c r="K881" t="s">
        <v>75</v>
      </c>
      <c r="L881" t="s">
        <v>869</v>
      </c>
      <c r="M881">
        <v>0.35</v>
      </c>
      <c r="N881" t="s">
        <v>34</v>
      </c>
      <c r="O881" t="s">
        <v>113</v>
      </c>
      <c r="P881" t="s">
        <v>319</v>
      </c>
      <c r="Q881" t="s">
        <v>1140</v>
      </c>
      <c r="R881">
        <v>43081</v>
      </c>
      <c r="S881" s="1">
        <v>42084</v>
      </c>
      <c r="T881" s="1">
        <v>42085</v>
      </c>
      <c r="U881">
        <v>3043.0311000000002</v>
      </c>
      <c r="V881">
        <v>10</v>
      </c>
      <c r="W881">
        <v>4410.1899999999996</v>
      </c>
      <c r="X881">
        <v>87077</v>
      </c>
      <c r="Y881">
        <f>cleaneddata[[#This Row],[Unit Price]]-cleaneddata[[#This Row],[Discount]]</f>
        <v>420.95000000000005</v>
      </c>
      <c r="Z881" t="str">
        <f>_xlfn.IFS(cleaneddata[[#This Row],[Region]]="Central","Chris",cleaneddata[[#This Row],[Region]]="East","Erin",cleaneddata[[#This Row],[Region]]="South","Sam",cleaneddata[[#This Row],[Region]]="West","William")</f>
        <v>Erin</v>
      </c>
    </row>
    <row r="882" spans="1:26" x14ac:dyDescent="0.3">
      <c r="A882">
        <v>2601</v>
      </c>
      <c r="B882" t="s">
        <v>1780</v>
      </c>
      <c r="C882" t="s">
        <v>49</v>
      </c>
      <c r="D882">
        <v>0.05</v>
      </c>
      <c r="E882">
        <v>5.74</v>
      </c>
      <c r="F882">
        <v>5.3</v>
      </c>
      <c r="G882" t="s">
        <v>40</v>
      </c>
      <c r="H882" t="s">
        <v>96</v>
      </c>
      <c r="I882" t="s">
        <v>50</v>
      </c>
      <c r="J882" t="s">
        <v>570</v>
      </c>
      <c r="K882" t="s">
        <v>44</v>
      </c>
      <c r="L882" t="s">
        <v>1781</v>
      </c>
      <c r="M882">
        <v>0.55000000000000004</v>
      </c>
      <c r="N882" t="s">
        <v>34</v>
      </c>
      <c r="O882" t="s">
        <v>113</v>
      </c>
      <c r="P882" t="s">
        <v>1358</v>
      </c>
      <c r="Q882" t="s">
        <v>1782</v>
      </c>
      <c r="R882">
        <v>3054</v>
      </c>
      <c r="S882" s="1">
        <v>42084</v>
      </c>
      <c r="T882" s="1">
        <v>42089</v>
      </c>
      <c r="U882">
        <v>-50.75</v>
      </c>
      <c r="V882">
        <v>7</v>
      </c>
      <c r="W882">
        <v>42.02</v>
      </c>
      <c r="X882">
        <v>87382</v>
      </c>
      <c r="Y882">
        <f>cleaneddata[[#This Row],[Unit Price]]-cleaneddata[[#This Row],[Discount]]</f>
        <v>5.69</v>
      </c>
      <c r="Z882" t="str">
        <f>_xlfn.IFS(cleaneddata[[#This Row],[Region]]="Central","Chris",cleaneddata[[#This Row],[Region]]="East","Erin",cleaneddata[[#This Row],[Region]]="South","Sam",cleaneddata[[#This Row],[Region]]="West","William")</f>
        <v>Erin</v>
      </c>
    </row>
    <row r="883" spans="1:26" x14ac:dyDescent="0.3">
      <c r="A883">
        <v>3275</v>
      </c>
      <c r="B883" t="s">
        <v>64</v>
      </c>
      <c r="C883" t="s">
        <v>49</v>
      </c>
      <c r="D883">
        <v>0.02</v>
      </c>
      <c r="E883">
        <v>13.48</v>
      </c>
      <c r="F883">
        <v>4.51</v>
      </c>
      <c r="G883" t="s">
        <v>40</v>
      </c>
      <c r="H883" t="s">
        <v>73</v>
      </c>
      <c r="I883" t="s">
        <v>50</v>
      </c>
      <c r="J883" t="s">
        <v>80</v>
      </c>
      <c r="K883" t="s">
        <v>75</v>
      </c>
      <c r="L883" t="s">
        <v>1783</v>
      </c>
      <c r="M883">
        <v>0.59</v>
      </c>
      <c r="N883" t="s">
        <v>34</v>
      </c>
      <c r="O883" t="s">
        <v>61</v>
      </c>
      <c r="P883" t="s">
        <v>68</v>
      </c>
      <c r="Q883" t="s">
        <v>69</v>
      </c>
      <c r="R883">
        <v>98273</v>
      </c>
      <c r="S883" s="1">
        <v>42084</v>
      </c>
      <c r="T883" s="1">
        <v>42086</v>
      </c>
      <c r="U883">
        <v>34.520000000000003</v>
      </c>
      <c r="V883">
        <v>9</v>
      </c>
      <c r="W883">
        <v>127.12</v>
      </c>
      <c r="X883">
        <v>86233</v>
      </c>
      <c r="Y883">
        <f>cleaneddata[[#This Row],[Unit Price]]-cleaneddata[[#This Row],[Discount]]</f>
        <v>13.46</v>
      </c>
      <c r="Z883" t="str">
        <f>_xlfn.IFS(cleaneddata[[#This Row],[Region]]="Central","Chris",cleaneddata[[#This Row],[Region]]="East","Erin",cleaneddata[[#This Row],[Region]]="South","Sam",cleaneddata[[#This Row],[Region]]="West","William")</f>
        <v>William</v>
      </c>
    </row>
    <row r="884" spans="1:26" x14ac:dyDescent="0.3">
      <c r="A884">
        <v>247</v>
      </c>
      <c r="B884" t="s">
        <v>1337</v>
      </c>
      <c r="C884" t="s">
        <v>118</v>
      </c>
      <c r="D884">
        <v>0.09</v>
      </c>
      <c r="E884">
        <v>2.88</v>
      </c>
      <c r="F884">
        <v>0.99</v>
      </c>
      <c r="G884" t="s">
        <v>40</v>
      </c>
      <c r="H884" t="s">
        <v>96</v>
      </c>
      <c r="I884" t="s">
        <v>50</v>
      </c>
      <c r="J884" t="s">
        <v>154</v>
      </c>
      <c r="K884" t="s">
        <v>75</v>
      </c>
      <c r="L884" t="s">
        <v>224</v>
      </c>
      <c r="M884">
        <v>0.36</v>
      </c>
      <c r="N884" t="s">
        <v>34</v>
      </c>
      <c r="O884" t="s">
        <v>35</v>
      </c>
      <c r="P884" t="s">
        <v>402</v>
      </c>
      <c r="Q884" t="s">
        <v>1338</v>
      </c>
      <c r="R884">
        <v>37804</v>
      </c>
      <c r="S884" s="1">
        <v>42084</v>
      </c>
      <c r="T884" s="1">
        <v>42086</v>
      </c>
      <c r="U884">
        <v>-145.08199999999999</v>
      </c>
      <c r="V884">
        <v>10</v>
      </c>
      <c r="W884">
        <v>28.73</v>
      </c>
      <c r="X884">
        <v>89140</v>
      </c>
      <c r="Y884">
        <f>cleaneddata[[#This Row],[Unit Price]]-cleaneddata[[#This Row],[Discount]]</f>
        <v>2.79</v>
      </c>
      <c r="Z884" t="str">
        <f>_xlfn.IFS(cleaneddata[[#This Row],[Region]]="Central","Chris",cleaneddata[[#This Row],[Region]]="East","Erin",cleaneddata[[#This Row],[Region]]="South","Sam",cleaneddata[[#This Row],[Region]]="West","William")</f>
        <v>Sam</v>
      </c>
    </row>
    <row r="885" spans="1:26" x14ac:dyDescent="0.3">
      <c r="A885">
        <v>1185</v>
      </c>
      <c r="B885" t="s">
        <v>1784</v>
      </c>
      <c r="C885" t="s">
        <v>118</v>
      </c>
      <c r="D885">
        <v>0</v>
      </c>
      <c r="E885">
        <v>6783.02</v>
      </c>
      <c r="F885">
        <v>24.49</v>
      </c>
      <c r="G885" t="s">
        <v>40</v>
      </c>
      <c r="H885" t="s">
        <v>41</v>
      </c>
      <c r="I885" t="s">
        <v>42</v>
      </c>
      <c r="J885" t="s">
        <v>58</v>
      </c>
      <c r="K885" t="s">
        <v>66</v>
      </c>
      <c r="L885" t="s">
        <v>316</v>
      </c>
      <c r="M885">
        <v>0.39</v>
      </c>
      <c r="N885" t="s">
        <v>34</v>
      </c>
      <c r="O885" t="s">
        <v>35</v>
      </c>
      <c r="P885" t="s">
        <v>166</v>
      </c>
      <c r="Q885" t="s">
        <v>360</v>
      </c>
      <c r="R885">
        <v>35756</v>
      </c>
      <c r="S885" s="1">
        <v>42084</v>
      </c>
      <c r="T885" s="1">
        <v>42085</v>
      </c>
      <c r="U885">
        <v>4.1100000000000003</v>
      </c>
      <c r="V885">
        <v>3</v>
      </c>
      <c r="W885">
        <v>20552.55</v>
      </c>
      <c r="X885">
        <v>85938</v>
      </c>
      <c r="Y885">
        <f>cleaneddata[[#This Row],[Unit Price]]-cleaneddata[[#This Row],[Discount]]</f>
        <v>6783.02</v>
      </c>
      <c r="Z885" t="str">
        <f>_xlfn.IFS(cleaneddata[[#This Row],[Region]]="Central","Chris",cleaneddata[[#This Row],[Region]]="East","Erin",cleaneddata[[#This Row],[Region]]="South","Sam",cleaneddata[[#This Row],[Region]]="West","William")</f>
        <v>Sam</v>
      </c>
    </row>
    <row r="886" spans="1:26" x14ac:dyDescent="0.3">
      <c r="A886">
        <v>3258</v>
      </c>
      <c r="B886" t="s">
        <v>1785</v>
      </c>
      <c r="C886" t="s">
        <v>72</v>
      </c>
      <c r="D886">
        <v>0.02</v>
      </c>
      <c r="E886">
        <v>55.94</v>
      </c>
      <c r="F886">
        <v>6.55</v>
      </c>
      <c r="G886" t="s">
        <v>40</v>
      </c>
      <c r="H886" t="s">
        <v>41</v>
      </c>
      <c r="I886" t="s">
        <v>42</v>
      </c>
      <c r="J886" t="s">
        <v>43</v>
      </c>
      <c r="K886" t="s">
        <v>75</v>
      </c>
      <c r="L886" t="s">
        <v>1786</v>
      </c>
      <c r="M886">
        <v>0.68</v>
      </c>
      <c r="N886" t="s">
        <v>34</v>
      </c>
      <c r="O886" t="s">
        <v>61</v>
      </c>
      <c r="P886" t="s">
        <v>68</v>
      </c>
      <c r="Q886" t="s">
        <v>1787</v>
      </c>
      <c r="R886">
        <v>98037</v>
      </c>
      <c r="S886" s="1">
        <v>42084</v>
      </c>
      <c r="T886" s="1">
        <v>42086</v>
      </c>
      <c r="U886">
        <v>401.85</v>
      </c>
      <c r="V886">
        <v>11</v>
      </c>
      <c r="W886">
        <v>646.88</v>
      </c>
      <c r="X886">
        <v>88824</v>
      </c>
      <c r="Y886">
        <f>cleaneddata[[#This Row],[Unit Price]]-cleaneddata[[#This Row],[Discount]]</f>
        <v>55.919999999999995</v>
      </c>
      <c r="Z886" t="str">
        <f>_xlfn.IFS(cleaneddata[[#This Row],[Region]]="Central","Chris",cleaneddata[[#This Row],[Region]]="East","Erin",cleaneddata[[#This Row],[Region]]="South","Sam",cleaneddata[[#This Row],[Region]]="West","William")</f>
        <v>William</v>
      </c>
    </row>
    <row r="887" spans="1:26" x14ac:dyDescent="0.3">
      <c r="A887">
        <v>87</v>
      </c>
      <c r="B887" t="s">
        <v>1788</v>
      </c>
      <c r="C887" t="s">
        <v>39</v>
      </c>
      <c r="D887">
        <v>0.09</v>
      </c>
      <c r="E887">
        <v>4.91</v>
      </c>
      <c r="F887">
        <v>0.5</v>
      </c>
      <c r="G887" t="s">
        <v>40</v>
      </c>
      <c r="H887" t="s">
        <v>96</v>
      </c>
      <c r="I887" t="s">
        <v>50</v>
      </c>
      <c r="J887" t="s">
        <v>154</v>
      </c>
      <c r="K887" t="s">
        <v>75</v>
      </c>
      <c r="L887" t="s">
        <v>975</v>
      </c>
      <c r="M887">
        <v>0.36</v>
      </c>
      <c r="N887" t="s">
        <v>34</v>
      </c>
      <c r="O887" t="s">
        <v>61</v>
      </c>
      <c r="P887" t="s">
        <v>92</v>
      </c>
      <c r="Q887" t="s">
        <v>1789</v>
      </c>
      <c r="R887">
        <v>95687</v>
      </c>
      <c r="S887" s="1">
        <v>42085</v>
      </c>
      <c r="T887" s="1">
        <v>42086</v>
      </c>
      <c r="U887">
        <v>28.855799999999999</v>
      </c>
      <c r="V887">
        <v>9</v>
      </c>
      <c r="W887">
        <v>41.82</v>
      </c>
      <c r="X887">
        <v>90597</v>
      </c>
      <c r="Y887">
        <f>cleaneddata[[#This Row],[Unit Price]]-cleaneddata[[#This Row],[Discount]]</f>
        <v>4.82</v>
      </c>
      <c r="Z887" t="str">
        <f>_xlfn.IFS(cleaneddata[[#This Row],[Region]]="Central","Chris",cleaneddata[[#This Row],[Region]]="East","Erin",cleaneddata[[#This Row],[Region]]="South","Sam",cleaneddata[[#This Row],[Region]]="West","William")</f>
        <v>William</v>
      </c>
    </row>
    <row r="888" spans="1:26" x14ac:dyDescent="0.3">
      <c r="A888">
        <v>87</v>
      </c>
      <c r="B888" t="s">
        <v>1788</v>
      </c>
      <c r="C888" t="s">
        <v>39</v>
      </c>
      <c r="D888">
        <v>0.01</v>
      </c>
      <c r="E888">
        <v>296.18</v>
      </c>
      <c r="F888">
        <v>54.12</v>
      </c>
      <c r="G888" t="s">
        <v>28</v>
      </c>
      <c r="H888" t="s">
        <v>96</v>
      </c>
      <c r="I888" t="s">
        <v>30</v>
      </c>
      <c r="J888" t="s">
        <v>31</v>
      </c>
      <c r="K888" t="s">
        <v>32</v>
      </c>
      <c r="L888" t="s">
        <v>1081</v>
      </c>
      <c r="M888">
        <v>0.76</v>
      </c>
      <c r="N888" t="s">
        <v>34</v>
      </c>
      <c r="O888" t="s">
        <v>61</v>
      </c>
      <c r="P888" t="s">
        <v>92</v>
      </c>
      <c r="Q888" t="s">
        <v>1789</v>
      </c>
      <c r="R888">
        <v>95687</v>
      </c>
      <c r="S888" s="1">
        <v>42085</v>
      </c>
      <c r="T888" s="1">
        <v>42088</v>
      </c>
      <c r="U888">
        <v>173.48</v>
      </c>
      <c r="V888">
        <v>9</v>
      </c>
      <c r="W888">
        <v>2875.72</v>
      </c>
      <c r="X888">
        <v>90597</v>
      </c>
      <c r="Y888">
        <f>cleaneddata[[#This Row],[Unit Price]]-cleaneddata[[#This Row],[Discount]]</f>
        <v>296.17</v>
      </c>
      <c r="Z888" t="str">
        <f>_xlfn.IFS(cleaneddata[[#This Row],[Region]]="Central","Chris",cleaneddata[[#This Row],[Region]]="East","Erin",cleaneddata[[#This Row],[Region]]="South","Sam",cleaneddata[[#This Row],[Region]]="West","William")</f>
        <v>William</v>
      </c>
    </row>
    <row r="889" spans="1:26" x14ac:dyDescent="0.3">
      <c r="A889">
        <v>2014</v>
      </c>
      <c r="B889" t="s">
        <v>1790</v>
      </c>
      <c r="C889" t="s">
        <v>39</v>
      </c>
      <c r="D889">
        <v>7.0000000000000007E-2</v>
      </c>
      <c r="E889">
        <v>39.479999999999997</v>
      </c>
      <c r="F889">
        <v>1.99</v>
      </c>
      <c r="G889" t="s">
        <v>40</v>
      </c>
      <c r="H889" t="s">
        <v>73</v>
      </c>
      <c r="I889" t="s">
        <v>42</v>
      </c>
      <c r="J889" t="s">
        <v>43</v>
      </c>
      <c r="K889" t="s">
        <v>44</v>
      </c>
      <c r="L889" t="s">
        <v>1259</v>
      </c>
      <c r="M889">
        <v>0.54</v>
      </c>
      <c r="N889" t="s">
        <v>34</v>
      </c>
      <c r="O889" t="s">
        <v>54</v>
      </c>
      <c r="P889" t="s">
        <v>215</v>
      </c>
      <c r="Q889" t="s">
        <v>1791</v>
      </c>
      <c r="R889">
        <v>51503</v>
      </c>
      <c r="S889" s="1">
        <v>42085</v>
      </c>
      <c r="T889" s="1">
        <v>42087</v>
      </c>
      <c r="U889">
        <v>88.72</v>
      </c>
      <c r="V889">
        <v>4</v>
      </c>
      <c r="W889">
        <v>151.27000000000001</v>
      </c>
      <c r="X889">
        <v>88367</v>
      </c>
      <c r="Y889">
        <f>cleaneddata[[#This Row],[Unit Price]]-cleaneddata[[#This Row],[Discount]]</f>
        <v>39.409999999999997</v>
      </c>
      <c r="Z889" t="str">
        <f>_xlfn.IFS(cleaneddata[[#This Row],[Region]]="Central","Chris",cleaneddata[[#This Row],[Region]]="East","Erin",cleaneddata[[#This Row],[Region]]="South","Sam",cleaneddata[[#This Row],[Region]]="West","William")</f>
        <v>Chris</v>
      </c>
    </row>
    <row r="890" spans="1:26" x14ac:dyDescent="0.3">
      <c r="A890">
        <v>2014</v>
      </c>
      <c r="B890" t="s">
        <v>1790</v>
      </c>
      <c r="C890" t="s">
        <v>39</v>
      </c>
      <c r="D890">
        <v>0</v>
      </c>
      <c r="E890">
        <v>4.91</v>
      </c>
      <c r="F890">
        <v>0.5</v>
      </c>
      <c r="G890" t="s">
        <v>40</v>
      </c>
      <c r="H890" t="s">
        <v>73</v>
      </c>
      <c r="I890" t="s">
        <v>50</v>
      </c>
      <c r="J890" t="s">
        <v>154</v>
      </c>
      <c r="K890" t="s">
        <v>75</v>
      </c>
      <c r="L890" t="s">
        <v>975</v>
      </c>
      <c r="M890">
        <v>0.36</v>
      </c>
      <c r="N890" t="s">
        <v>34</v>
      </c>
      <c r="O890" t="s">
        <v>54</v>
      </c>
      <c r="P890" t="s">
        <v>215</v>
      </c>
      <c r="Q890" t="s">
        <v>1791</v>
      </c>
      <c r="R890">
        <v>51503</v>
      </c>
      <c r="S890" s="1">
        <v>42085</v>
      </c>
      <c r="T890" s="1">
        <v>42087</v>
      </c>
      <c r="U890">
        <v>7.2519</v>
      </c>
      <c r="V890">
        <v>2</v>
      </c>
      <c r="W890">
        <v>10.51</v>
      </c>
      <c r="X890">
        <v>88367</v>
      </c>
      <c r="Y890">
        <f>cleaneddata[[#This Row],[Unit Price]]-cleaneddata[[#This Row],[Discount]]</f>
        <v>4.91</v>
      </c>
      <c r="Z890" t="str">
        <f>_xlfn.IFS(cleaneddata[[#This Row],[Region]]="Central","Chris",cleaneddata[[#This Row],[Region]]="East","Erin",cleaneddata[[#This Row],[Region]]="South","Sam",cleaneddata[[#This Row],[Region]]="West","William")</f>
        <v>Chris</v>
      </c>
    </row>
    <row r="891" spans="1:26" x14ac:dyDescent="0.3">
      <c r="A891">
        <v>949</v>
      </c>
      <c r="B891" t="s">
        <v>101</v>
      </c>
      <c r="C891" t="s">
        <v>49</v>
      </c>
      <c r="D891">
        <v>0.02</v>
      </c>
      <c r="E891">
        <v>48.04</v>
      </c>
      <c r="F891">
        <v>5.09</v>
      </c>
      <c r="G891" t="s">
        <v>40</v>
      </c>
      <c r="H891" t="s">
        <v>41</v>
      </c>
      <c r="I891" t="s">
        <v>50</v>
      </c>
      <c r="J891" t="s">
        <v>90</v>
      </c>
      <c r="K891" t="s">
        <v>75</v>
      </c>
      <c r="L891" t="s">
        <v>464</v>
      </c>
      <c r="M891">
        <v>0.37</v>
      </c>
      <c r="N891" t="s">
        <v>34</v>
      </c>
      <c r="O891" t="s">
        <v>61</v>
      </c>
      <c r="P891" t="s">
        <v>92</v>
      </c>
      <c r="Q891" t="s">
        <v>102</v>
      </c>
      <c r="R891">
        <v>90049</v>
      </c>
      <c r="S891" s="1">
        <v>42085</v>
      </c>
      <c r="T891" s="1">
        <v>42089</v>
      </c>
      <c r="U891">
        <v>373.67</v>
      </c>
      <c r="V891">
        <v>18</v>
      </c>
      <c r="W891">
        <v>881.32</v>
      </c>
      <c r="X891">
        <v>8257</v>
      </c>
      <c r="Y891">
        <f>cleaneddata[[#This Row],[Unit Price]]-cleaneddata[[#This Row],[Discount]]</f>
        <v>48.019999999999996</v>
      </c>
      <c r="Z891" t="str">
        <f>_xlfn.IFS(cleaneddata[[#This Row],[Region]]="Central","Chris",cleaneddata[[#This Row],[Region]]="East","Erin",cleaneddata[[#This Row],[Region]]="South","Sam",cleaneddata[[#This Row],[Region]]="West","William")</f>
        <v>William</v>
      </c>
    </row>
    <row r="892" spans="1:26" x14ac:dyDescent="0.3">
      <c r="A892">
        <v>950</v>
      </c>
      <c r="B892" t="s">
        <v>84</v>
      </c>
      <c r="C892" t="s">
        <v>49</v>
      </c>
      <c r="D892">
        <v>0.05</v>
      </c>
      <c r="E892">
        <v>1500.97</v>
      </c>
      <c r="F892">
        <v>29.7</v>
      </c>
      <c r="G892" t="s">
        <v>28</v>
      </c>
      <c r="H892" t="s">
        <v>41</v>
      </c>
      <c r="I892" t="s">
        <v>42</v>
      </c>
      <c r="J892" t="s">
        <v>58</v>
      </c>
      <c r="K892" t="s">
        <v>59</v>
      </c>
      <c r="L892" t="s">
        <v>1792</v>
      </c>
      <c r="M892">
        <v>0.56999999999999995</v>
      </c>
      <c r="N892" t="s">
        <v>34</v>
      </c>
      <c r="O892" t="s">
        <v>54</v>
      </c>
      <c r="P892" t="s">
        <v>86</v>
      </c>
      <c r="Q892" t="s">
        <v>87</v>
      </c>
      <c r="R892">
        <v>55372</v>
      </c>
      <c r="S892" s="1">
        <v>42085</v>
      </c>
      <c r="T892" s="1">
        <v>42085</v>
      </c>
      <c r="U892">
        <v>-2561.3235</v>
      </c>
      <c r="V892">
        <v>1</v>
      </c>
      <c r="W892">
        <v>1497.22</v>
      </c>
      <c r="X892">
        <v>89084</v>
      </c>
      <c r="Y892">
        <f>cleaneddata[[#This Row],[Unit Price]]-cleaneddata[[#This Row],[Discount]]</f>
        <v>1500.92</v>
      </c>
      <c r="Z892" t="str">
        <f>_xlfn.IFS(cleaneddata[[#This Row],[Region]]="Central","Chris",cleaneddata[[#This Row],[Region]]="East","Erin",cleaneddata[[#This Row],[Region]]="South","Sam",cleaneddata[[#This Row],[Region]]="West","William")</f>
        <v>Chris</v>
      </c>
    </row>
    <row r="893" spans="1:26" x14ac:dyDescent="0.3">
      <c r="A893">
        <v>950</v>
      </c>
      <c r="B893" t="s">
        <v>84</v>
      </c>
      <c r="C893" t="s">
        <v>49</v>
      </c>
      <c r="D893">
        <v>0.02</v>
      </c>
      <c r="E893">
        <v>48.04</v>
      </c>
      <c r="F893">
        <v>5.09</v>
      </c>
      <c r="G893" t="s">
        <v>40</v>
      </c>
      <c r="H893" t="s">
        <v>41</v>
      </c>
      <c r="I893" t="s">
        <v>50</v>
      </c>
      <c r="J893" t="s">
        <v>90</v>
      </c>
      <c r="K893" t="s">
        <v>75</v>
      </c>
      <c r="L893" t="s">
        <v>464</v>
      </c>
      <c r="M893">
        <v>0.37</v>
      </c>
      <c r="N893" t="s">
        <v>34</v>
      </c>
      <c r="O893" t="s">
        <v>54</v>
      </c>
      <c r="P893" t="s">
        <v>86</v>
      </c>
      <c r="Q893" t="s">
        <v>87</v>
      </c>
      <c r="R893">
        <v>55372</v>
      </c>
      <c r="S893" s="1">
        <v>42085</v>
      </c>
      <c r="T893" s="1">
        <v>42089</v>
      </c>
      <c r="U893">
        <v>168.91890000000001</v>
      </c>
      <c r="V893">
        <v>5</v>
      </c>
      <c r="W893">
        <v>244.81</v>
      </c>
      <c r="X893">
        <v>89084</v>
      </c>
      <c r="Y893">
        <f>cleaneddata[[#This Row],[Unit Price]]-cleaneddata[[#This Row],[Discount]]</f>
        <v>48.019999999999996</v>
      </c>
      <c r="Z893" t="str">
        <f>_xlfn.IFS(cleaneddata[[#This Row],[Region]]="Central","Chris",cleaneddata[[#This Row],[Region]]="East","Erin",cleaneddata[[#This Row],[Region]]="South","Sam",cleaneddata[[#This Row],[Region]]="West","William")</f>
        <v>Chris</v>
      </c>
    </row>
    <row r="894" spans="1:26" x14ac:dyDescent="0.3">
      <c r="A894">
        <v>950</v>
      </c>
      <c r="B894" t="s">
        <v>84</v>
      </c>
      <c r="C894" t="s">
        <v>49</v>
      </c>
      <c r="D894">
        <v>0.03</v>
      </c>
      <c r="E894">
        <v>4.28</v>
      </c>
      <c r="F894">
        <v>1.6</v>
      </c>
      <c r="G894" t="s">
        <v>40</v>
      </c>
      <c r="H894" t="s">
        <v>41</v>
      </c>
      <c r="I894" t="s">
        <v>50</v>
      </c>
      <c r="J894" t="s">
        <v>51</v>
      </c>
      <c r="K894" t="s">
        <v>52</v>
      </c>
      <c r="L894" t="s">
        <v>1793</v>
      </c>
      <c r="M894">
        <v>0.57999999999999996</v>
      </c>
      <c r="N894" t="s">
        <v>34</v>
      </c>
      <c r="O894" t="s">
        <v>54</v>
      </c>
      <c r="P894" t="s">
        <v>86</v>
      </c>
      <c r="Q894" t="s">
        <v>87</v>
      </c>
      <c r="R894">
        <v>55372</v>
      </c>
      <c r="S894" s="1">
        <v>42085</v>
      </c>
      <c r="T894" s="1">
        <v>42092</v>
      </c>
      <c r="U894">
        <v>-6.2</v>
      </c>
      <c r="V894">
        <v>1</v>
      </c>
      <c r="W894">
        <v>4.55</v>
      </c>
      <c r="X894">
        <v>89084</v>
      </c>
      <c r="Y894">
        <f>cleaneddata[[#This Row],[Unit Price]]-cleaneddata[[#This Row],[Discount]]</f>
        <v>4.25</v>
      </c>
      <c r="Z894" t="str">
        <f>_xlfn.IFS(cleaneddata[[#This Row],[Region]]="Central","Chris",cleaneddata[[#This Row],[Region]]="East","Erin",cleaneddata[[#This Row],[Region]]="South","Sam",cleaneddata[[#This Row],[Region]]="West","William")</f>
        <v>Chris</v>
      </c>
    </row>
    <row r="895" spans="1:26" x14ac:dyDescent="0.3">
      <c r="A895">
        <v>1938</v>
      </c>
      <c r="B895" t="s">
        <v>1794</v>
      </c>
      <c r="C895" t="s">
        <v>118</v>
      </c>
      <c r="D895">
        <v>0.1</v>
      </c>
      <c r="E895">
        <v>152.47999999999999</v>
      </c>
      <c r="F895">
        <v>4</v>
      </c>
      <c r="G895" t="s">
        <v>89</v>
      </c>
      <c r="H895" t="s">
        <v>96</v>
      </c>
      <c r="I895" t="s">
        <v>42</v>
      </c>
      <c r="J895" t="s">
        <v>43</v>
      </c>
      <c r="K895" t="s">
        <v>75</v>
      </c>
      <c r="L895" t="s">
        <v>1795</v>
      </c>
      <c r="M895">
        <v>0.79</v>
      </c>
      <c r="N895" t="s">
        <v>34</v>
      </c>
      <c r="O895" t="s">
        <v>54</v>
      </c>
      <c r="P895" t="s">
        <v>539</v>
      </c>
      <c r="Q895" t="s">
        <v>1796</v>
      </c>
      <c r="R895">
        <v>66801</v>
      </c>
      <c r="S895" s="1">
        <v>42085</v>
      </c>
      <c r="T895" s="1">
        <v>42086</v>
      </c>
      <c r="U895">
        <v>-521.09</v>
      </c>
      <c r="V895">
        <v>4</v>
      </c>
      <c r="W895">
        <v>558.16999999999996</v>
      </c>
      <c r="X895">
        <v>88870</v>
      </c>
      <c r="Y895">
        <f>cleaneddata[[#This Row],[Unit Price]]-cleaneddata[[#This Row],[Discount]]</f>
        <v>152.38</v>
      </c>
      <c r="Z895" t="str">
        <f>_xlfn.IFS(cleaneddata[[#This Row],[Region]]="Central","Chris",cleaneddata[[#This Row],[Region]]="East","Erin",cleaneddata[[#This Row],[Region]]="South","Sam",cleaneddata[[#This Row],[Region]]="West","William")</f>
        <v>Chris</v>
      </c>
    </row>
    <row r="896" spans="1:26" x14ac:dyDescent="0.3">
      <c r="A896">
        <v>1940</v>
      </c>
      <c r="B896" t="s">
        <v>1797</v>
      </c>
      <c r="C896" t="s">
        <v>118</v>
      </c>
      <c r="D896">
        <v>0.08</v>
      </c>
      <c r="E896">
        <v>6.84</v>
      </c>
      <c r="F896">
        <v>8.3699999999999992</v>
      </c>
      <c r="G896" t="s">
        <v>40</v>
      </c>
      <c r="H896" t="s">
        <v>96</v>
      </c>
      <c r="I896" t="s">
        <v>50</v>
      </c>
      <c r="J896" t="s">
        <v>570</v>
      </c>
      <c r="K896" t="s">
        <v>44</v>
      </c>
      <c r="L896" t="s">
        <v>738</v>
      </c>
      <c r="M896">
        <v>0.57999999999999996</v>
      </c>
      <c r="N896" t="s">
        <v>34</v>
      </c>
      <c r="O896" t="s">
        <v>61</v>
      </c>
      <c r="P896" t="s">
        <v>148</v>
      </c>
      <c r="Q896" t="s">
        <v>149</v>
      </c>
      <c r="R896">
        <v>84020</v>
      </c>
      <c r="S896" s="1">
        <v>42085</v>
      </c>
      <c r="T896" s="1">
        <v>42087</v>
      </c>
      <c r="U896">
        <v>-29.49</v>
      </c>
      <c r="V896">
        <v>1</v>
      </c>
      <c r="W896">
        <v>8.39</v>
      </c>
      <c r="X896">
        <v>88870</v>
      </c>
      <c r="Y896">
        <f>cleaneddata[[#This Row],[Unit Price]]-cleaneddata[[#This Row],[Discount]]</f>
        <v>6.76</v>
      </c>
      <c r="Z896" t="str">
        <f>_xlfn.IFS(cleaneddata[[#This Row],[Region]]="Central","Chris",cleaneddata[[#This Row],[Region]]="East","Erin",cleaneddata[[#This Row],[Region]]="South","Sam",cleaneddata[[#This Row],[Region]]="West","William")</f>
        <v>William</v>
      </c>
    </row>
    <row r="897" spans="1:26" x14ac:dyDescent="0.3">
      <c r="A897">
        <v>959</v>
      </c>
      <c r="B897" t="s">
        <v>1798</v>
      </c>
      <c r="C897" t="s">
        <v>72</v>
      </c>
      <c r="D897">
        <v>0.01</v>
      </c>
      <c r="E897">
        <v>145.44999999999999</v>
      </c>
      <c r="F897">
        <v>17.850000000000001</v>
      </c>
      <c r="G897" t="s">
        <v>28</v>
      </c>
      <c r="H897" t="s">
        <v>96</v>
      </c>
      <c r="I897" t="s">
        <v>42</v>
      </c>
      <c r="J897" t="s">
        <v>58</v>
      </c>
      <c r="K897" t="s">
        <v>59</v>
      </c>
      <c r="L897" t="s">
        <v>212</v>
      </c>
      <c r="M897">
        <v>0.56000000000000005</v>
      </c>
      <c r="N897" t="s">
        <v>34</v>
      </c>
      <c r="O897" t="s">
        <v>54</v>
      </c>
      <c r="P897" t="s">
        <v>189</v>
      </c>
      <c r="Q897" t="s">
        <v>199</v>
      </c>
      <c r="R897">
        <v>76028</v>
      </c>
      <c r="S897" s="1">
        <v>42085</v>
      </c>
      <c r="T897" s="1">
        <v>42086</v>
      </c>
      <c r="U897">
        <v>837.6807</v>
      </c>
      <c r="V897">
        <v>8</v>
      </c>
      <c r="W897">
        <v>1214.03</v>
      </c>
      <c r="X897">
        <v>91581</v>
      </c>
      <c r="Y897">
        <f>cleaneddata[[#This Row],[Unit Price]]-cleaneddata[[#This Row],[Discount]]</f>
        <v>145.44</v>
      </c>
      <c r="Z897" t="str">
        <f>_xlfn.IFS(cleaneddata[[#This Row],[Region]]="Central","Chris",cleaneddata[[#This Row],[Region]]="East","Erin",cleaneddata[[#This Row],[Region]]="South","Sam",cleaneddata[[#This Row],[Region]]="West","William")</f>
        <v>Chris</v>
      </c>
    </row>
    <row r="898" spans="1:26" x14ac:dyDescent="0.3">
      <c r="A898">
        <v>1553</v>
      </c>
      <c r="B898" t="s">
        <v>1799</v>
      </c>
      <c r="C898" t="s">
        <v>72</v>
      </c>
      <c r="D898">
        <v>0.03</v>
      </c>
      <c r="E898">
        <v>12.28</v>
      </c>
      <c r="F898">
        <v>6.35</v>
      </c>
      <c r="G898" t="s">
        <v>40</v>
      </c>
      <c r="H898" t="s">
        <v>29</v>
      </c>
      <c r="I898" t="s">
        <v>50</v>
      </c>
      <c r="J898" t="s">
        <v>90</v>
      </c>
      <c r="K898" t="s">
        <v>75</v>
      </c>
      <c r="L898" t="s">
        <v>1735</v>
      </c>
      <c r="M898">
        <v>0.38</v>
      </c>
      <c r="N898" t="s">
        <v>34</v>
      </c>
      <c r="O898" t="s">
        <v>35</v>
      </c>
      <c r="P898" t="s">
        <v>36</v>
      </c>
      <c r="Q898" t="s">
        <v>1029</v>
      </c>
      <c r="R898">
        <v>38701</v>
      </c>
      <c r="S898" s="1">
        <v>42085</v>
      </c>
      <c r="T898" s="1">
        <v>42087</v>
      </c>
      <c r="U898">
        <v>68.676000000000002</v>
      </c>
      <c r="V898">
        <v>7</v>
      </c>
      <c r="W898">
        <v>87.53</v>
      </c>
      <c r="X898">
        <v>87484</v>
      </c>
      <c r="Y898">
        <f>cleaneddata[[#This Row],[Unit Price]]-cleaneddata[[#This Row],[Discount]]</f>
        <v>12.25</v>
      </c>
      <c r="Z898" t="str">
        <f>_xlfn.IFS(cleaneddata[[#This Row],[Region]]="Central","Chris",cleaneddata[[#This Row],[Region]]="East","Erin",cleaneddata[[#This Row],[Region]]="South","Sam",cleaneddata[[#This Row],[Region]]="West","William")</f>
        <v>Sam</v>
      </c>
    </row>
    <row r="899" spans="1:26" x14ac:dyDescent="0.3">
      <c r="A899">
        <v>2561</v>
      </c>
      <c r="B899" t="s">
        <v>1800</v>
      </c>
      <c r="C899" t="s">
        <v>72</v>
      </c>
      <c r="D899">
        <v>0.03</v>
      </c>
      <c r="E899">
        <v>160.97999999999999</v>
      </c>
      <c r="F899">
        <v>30</v>
      </c>
      <c r="G899" t="s">
        <v>28</v>
      </c>
      <c r="H899" t="s">
        <v>41</v>
      </c>
      <c r="I899" t="s">
        <v>30</v>
      </c>
      <c r="J899" t="s">
        <v>111</v>
      </c>
      <c r="K899" t="s">
        <v>59</v>
      </c>
      <c r="L899" t="s">
        <v>894</v>
      </c>
      <c r="M899">
        <v>0.62</v>
      </c>
      <c r="N899" t="s">
        <v>34</v>
      </c>
      <c r="O899" t="s">
        <v>113</v>
      </c>
      <c r="P899" t="s">
        <v>114</v>
      </c>
      <c r="Q899" t="s">
        <v>1801</v>
      </c>
      <c r="R899">
        <v>10562</v>
      </c>
      <c r="S899" s="1">
        <v>42085</v>
      </c>
      <c r="T899" s="1">
        <v>42088</v>
      </c>
      <c r="U899">
        <v>1261.4718</v>
      </c>
      <c r="V899">
        <v>11</v>
      </c>
      <c r="W899">
        <v>1828.22</v>
      </c>
      <c r="X899">
        <v>86465</v>
      </c>
      <c r="Y899">
        <f>cleaneddata[[#This Row],[Unit Price]]-cleaneddata[[#This Row],[Discount]]</f>
        <v>160.94999999999999</v>
      </c>
      <c r="Z899" t="str">
        <f>_xlfn.IFS(cleaneddata[[#This Row],[Region]]="Central","Chris",cleaneddata[[#This Row],[Region]]="East","Erin",cleaneddata[[#This Row],[Region]]="South","Sam",cleaneddata[[#This Row],[Region]]="West","William")</f>
        <v>Erin</v>
      </c>
    </row>
    <row r="900" spans="1:26" x14ac:dyDescent="0.3">
      <c r="A900">
        <v>1976</v>
      </c>
      <c r="B900" t="s">
        <v>379</v>
      </c>
      <c r="C900" t="s">
        <v>27</v>
      </c>
      <c r="D900">
        <v>0.06</v>
      </c>
      <c r="E900">
        <v>40.99</v>
      </c>
      <c r="F900">
        <v>17.48</v>
      </c>
      <c r="G900" t="s">
        <v>40</v>
      </c>
      <c r="H900" t="s">
        <v>41</v>
      </c>
      <c r="I900" t="s">
        <v>50</v>
      </c>
      <c r="J900" t="s">
        <v>90</v>
      </c>
      <c r="K900" t="s">
        <v>75</v>
      </c>
      <c r="L900" t="s">
        <v>1400</v>
      </c>
      <c r="M900">
        <v>0.36</v>
      </c>
      <c r="N900" t="s">
        <v>34</v>
      </c>
      <c r="O900" t="s">
        <v>54</v>
      </c>
      <c r="P900" t="s">
        <v>291</v>
      </c>
      <c r="Q900" t="s">
        <v>381</v>
      </c>
      <c r="R900">
        <v>48823</v>
      </c>
      <c r="S900" s="1">
        <v>42086</v>
      </c>
      <c r="T900" s="1">
        <v>42088</v>
      </c>
      <c r="U900">
        <v>214.23</v>
      </c>
      <c r="V900">
        <v>14</v>
      </c>
      <c r="W900">
        <v>585.08000000000004</v>
      </c>
      <c r="X900">
        <v>89041</v>
      </c>
      <c r="Y900">
        <f>cleaneddata[[#This Row],[Unit Price]]-cleaneddata[[#This Row],[Discount]]</f>
        <v>40.93</v>
      </c>
      <c r="Z900" t="str">
        <f>_xlfn.IFS(cleaneddata[[#This Row],[Region]]="Central","Chris",cleaneddata[[#This Row],[Region]]="East","Erin",cleaneddata[[#This Row],[Region]]="South","Sam",cleaneddata[[#This Row],[Region]]="West","William")</f>
        <v>Chris</v>
      </c>
    </row>
    <row r="901" spans="1:26" x14ac:dyDescent="0.3">
      <c r="A901">
        <v>2618</v>
      </c>
      <c r="B901" t="s">
        <v>609</v>
      </c>
      <c r="C901" t="s">
        <v>27</v>
      </c>
      <c r="D901">
        <v>0.1</v>
      </c>
      <c r="E901">
        <v>20.27</v>
      </c>
      <c r="F901">
        <v>3.99</v>
      </c>
      <c r="G901" t="s">
        <v>40</v>
      </c>
      <c r="H901" t="s">
        <v>96</v>
      </c>
      <c r="I901" t="s">
        <v>50</v>
      </c>
      <c r="J901" t="s">
        <v>97</v>
      </c>
      <c r="K901" t="s">
        <v>75</v>
      </c>
      <c r="L901" t="s">
        <v>1802</v>
      </c>
      <c r="M901">
        <v>0.56999999999999995</v>
      </c>
      <c r="N901" t="s">
        <v>34</v>
      </c>
      <c r="O901" t="s">
        <v>113</v>
      </c>
      <c r="P901" t="s">
        <v>114</v>
      </c>
      <c r="Q901" t="s">
        <v>115</v>
      </c>
      <c r="R901">
        <v>10004</v>
      </c>
      <c r="S901" s="1">
        <v>42086</v>
      </c>
      <c r="T901" s="1">
        <v>42087</v>
      </c>
      <c r="U901">
        <v>84.05</v>
      </c>
      <c r="V901">
        <v>53</v>
      </c>
      <c r="W901">
        <v>1051.52</v>
      </c>
      <c r="X901">
        <v>53153</v>
      </c>
      <c r="Y901">
        <f>cleaneddata[[#This Row],[Unit Price]]-cleaneddata[[#This Row],[Discount]]</f>
        <v>20.169999999999998</v>
      </c>
      <c r="Z901" t="str">
        <f>_xlfn.IFS(cleaneddata[[#This Row],[Region]]="Central","Chris",cleaneddata[[#This Row],[Region]]="East","Erin",cleaneddata[[#This Row],[Region]]="South","Sam",cleaneddata[[#This Row],[Region]]="West","William")</f>
        <v>Erin</v>
      </c>
    </row>
    <row r="902" spans="1:26" x14ac:dyDescent="0.3">
      <c r="A902">
        <v>2620</v>
      </c>
      <c r="B902" t="s">
        <v>1803</v>
      </c>
      <c r="C902" t="s">
        <v>27</v>
      </c>
      <c r="D902">
        <v>0.1</v>
      </c>
      <c r="E902">
        <v>20.27</v>
      </c>
      <c r="F902">
        <v>3.99</v>
      </c>
      <c r="G902" t="s">
        <v>40</v>
      </c>
      <c r="H902" t="s">
        <v>96</v>
      </c>
      <c r="I902" t="s">
        <v>50</v>
      </c>
      <c r="J902" t="s">
        <v>97</v>
      </c>
      <c r="K902" t="s">
        <v>75</v>
      </c>
      <c r="L902" t="s">
        <v>1802</v>
      </c>
      <c r="M902">
        <v>0.56999999999999995</v>
      </c>
      <c r="N902" t="s">
        <v>34</v>
      </c>
      <c r="O902" t="s">
        <v>35</v>
      </c>
      <c r="P902" t="s">
        <v>402</v>
      </c>
      <c r="Q902" t="s">
        <v>1804</v>
      </c>
      <c r="R902">
        <v>38134</v>
      </c>
      <c r="S902" s="1">
        <v>42086</v>
      </c>
      <c r="T902" s="1">
        <v>42087</v>
      </c>
      <c r="U902">
        <v>381.61799999999999</v>
      </c>
      <c r="V902">
        <v>13</v>
      </c>
      <c r="W902">
        <v>257.92</v>
      </c>
      <c r="X902">
        <v>88017</v>
      </c>
      <c r="Y902">
        <f>cleaneddata[[#This Row],[Unit Price]]-cleaneddata[[#This Row],[Discount]]</f>
        <v>20.169999999999998</v>
      </c>
      <c r="Z902" t="str">
        <f>_xlfn.IFS(cleaneddata[[#This Row],[Region]]="Central","Chris",cleaneddata[[#This Row],[Region]]="East","Erin",cleaneddata[[#This Row],[Region]]="South","Sam",cleaneddata[[#This Row],[Region]]="West","William")</f>
        <v>Sam</v>
      </c>
    </row>
    <row r="903" spans="1:26" x14ac:dyDescent="0.3">
      <c r="A903">
        <v>2618</v>
      </c>
      <c r="B903" t="s">
        <v>609</v>
      </c>
      <c r="C903" t="s">
        <v>39</v>
      </c>
      <c r="D903">
        <v>0.05</v>
      </c>
      <c r="E903">
        <v>4.84</v>
      </c>
      <c r="F903">
        <v>0.71</v>
      </c>
      <c r="G903" t="s">
        <v>89</v>
      </c>
      <c r="H903" t="s">
        <v>96</v>
      </c>
      <c r="I903" t="s">
        <v>50</v>
      </c>
      <c r="J903" t="s">
        <v>51</v>
      </c>
      <c r="K903" t="s">
        <v>52</v>
      </c>
      <c r="L903" t="s">
        <v>53</v>
      </c>
      <c r="M903">
        <v>0.52</v>
      </c>
      <c r="N903" t="s">
        <v>34</v>
      </c>
      <c r="O903" t="s">
        <v>113</v>
      </c>
      <c r="P903" t="s">
        <v>114</v>
      </c>
      <c r="Q903" t="s">
        <v>115</v>
      </c>
      <c r="R903">
        <v>10004</v>
      </c>
      <c r="S903" s="1">
        <v>42086</v>
      </c>
      <c r="T903" s="1">
        <v>42086</v>
      </c>
      <c r="U903">
        <v>29.17</v>
      </c>
      <c r="V903">
        <v>20</v>
      </c>
      <c r="W903">
        <v>103.39</v>
      </c>
      <c r="X903">
        <v>34017</v>
      </c>
      <c r="Y903">
        <f>cleaneddata[[#This Row],[Unit Price]]-cleaneddata[[#This Row],[Discount]]</f>
        <v>4.79</v>
      </c>
      <c r="Z903" t="str">
        <f>_xlfn.IFS(cleaneddata[[#This Row],[Region]]="Central","Chris",cleaneddata[[#This Row],[Region]]="East","Erin",cleaneddata[[#This Row],[Region]]="South","Sam",cleaneddata[[#This Row],[Region]]="West","William")</f>
        <v>Erin</v>
      </c>
    </row>
    <row r="904" spans="1:26" x14ac:dyDescent="0.3">
      <c r="A904">
        <v>2618</v>
      </c>
      <c r="B904" t="s">
        <v>609</v>
      </c>
      <c r="C904" t="s">
        <v>39</v>
      </c>
      <c r="D904">
        <v>0.01</v>
      </c>
      <c r="E904">
        <v>14.98</v>
      </c>
      <c r="F904">
        <v>7.69</v>
      </c>
      <c r="G904" t="s">
        <v>40</v>
      </c>
      <c r="H904" t="s">
        <v>96</v>
      </c>
      <c r="I904" t="s">
        <v>50</v>
      </c>
      <c r="J904" t="s">
        <v>80</v>
      </c>
      <c r="K904" t="s">
        <v>75</v>
      </c>
      <c r="L904" t="s">
        <v>690</v>
      </c>
      <c r="M904">
        <v>0.56999999999999995</v>
      </c>
      <c r="N904" t="s">
        <v>34</v>
      </c>
      <c r="O904" t="s">
        <v>113</v>
      </c>
      <c r="P904" t="s">
        <v>114</v>
      </c>
      <c r="Q904" t="s">
        <v>115</v>
      </c>
      <c r="R904">
        <v>10004</v>
      </c>
      <c r="S904" s="1">
        <v>42086</v>
      </c>
      <c r="T904" s="1">
        <v>42088</v>
      </c>
      <c r="U904">
        <v>-48.97</v>
      </c>
      <c r="V904">
        <v>28</v>
      </c>
      <c r="W904">
        <v>435.39</v>
      </c>
      <c r="X904">
        <v>34017</v>
      </c>
      <c r="Y904">
        <f>cleaneddata[[#This Row],[Unit Price]]-cleaneddata[[#This Row],[Discount]]</f>
        <v>14.97</v>
      </c>
      <c r="Z904" t="str">
        <f>_xlfn.IFS(cleaneddata[[#This Row],[Region]]="Central","Chris",cleaneddata[[#This Row],[Region]]="East","Erin",cleaneddata[[#This Row],[Region]]="South","Sam",cleaneddata[[#This Row],[Region]]="West","William")</f>
        <v>Erin</v>
      </c>
    </row>
    <row r="905" spans="1:26" x14ac:dyDescent="0.3">
      <c r="A905">
        <v>2619</v>
      </c>
      <c r="B905" t="s">
        <v>1072</v>
      </c>
      <c r="C905" t="s">
        <v>39</v>
      </c>
      <c r="D905">
        <v>0.05</v>
      </c>
      <c r="E905">
        <v>4.84</v>
      </c>
      <c r="F905">
        <v>0.71</v>
      </c>
      <c r="G905" t="s">
        <v>89</v>
      </c>
      <c r="H905" t="s">
        <v>96</v>
      </c>
      <c r="I905" t="s">
        <v>50</v>
      </c>
      <c r="J905" t="s">
        <v>51</v>
      </c>
      <c r="K905" t="s">
        <v>52</v>
      </c>
      <c r="L905" t="s">
        <v>53</v>
      </c>
      <c r="M905">
        <v>0.52</v>
      </c>
      <c r="N905" t="s">
        <v>34</v>
      </c>
      <c r="O905" t="s">
        <v>54</v>
      </c>
      <c r="P905" t="s">
        <v>1073</v>
      </c>
      <c r="Q905" t="s">
        <v>1074</v>
      </c>
      <c r="R905">
        <v>57103</v>
      </c>
      <c r="S905" s="1">
        <v>42086</v>
      </c>
      <c r="T905" s="1">
        <v>42086</v>
      </c>
      <c r="U905">
        <v>17.836500000000001</v>
      </c>
      <c r="V905">
        <v>5</v>
      </c>
      <c r="W905">
        <v>25.85</v>
      </c>
      <c r="X905">
        <v>88014</v>
      </c>
      <c r="Y905">
        <f>cleaneddata[[#This Row],[Unit Price]]-cleaneddata[[#This Row],[Discount]]</f>
        <v>4.79</v>
      </c>
      <c r="Z905" t="str">
        <f>_xlfn.IFS(cleaneddata[[#This Row],[Region]]="Central","Chris",cleaneddata[[#This Row],[Region]]="East","Erin",cleaneddata[[#This Row],[Region]]="South","Sam",cleaneddata[[#This Row],[Region]]="West","William")</f>
        <v>Chris</v>
      </c>
    </row>
    <row r="906" spans="1:26" x14ac:dyDescent="0.3">
      <c r="A906">
        <v>2958</v>
      </c>
      <c r="B906" t="s">
        <v>1805</v>
      </c>
      <c r="C906" t="s">
        <v>49</v>
      </c>
      <c r="D906">
        <v>0.06</v>
      </c>
      <c r="E906">
        <v>20.99</v>
      </c>
      <c r="F906">
        <v>0.99</v>
      </c>
      <c r="G906" t="s">
        <v>40</v>
      </c>
      <c r="H906" t="s">
        <v>96</v>
      </c>
      <c r="I906" t="s">
        <v>42</v>
      </c>
      <c r="J906" t="s">
        <v>137</v>
      </c>
      <c r="K906" t="s">
        <v>52</v>
      </c>
      <c r="L906" t="s">
        <v>1806</v>
      </c>
      <c r="M906">
        <v>0.37</v>
      </c>
      <c r="N906" t="s">
        <v>34</v>
      </c>
      <c r="O906" t="s">
        <v>54</v>
      </c>
      <c r="P906" t="s">
        <v>359</v>
      </c>
      <c r="Q906" t="s">
        <v>1807</v>
      </c>
      <c r="R906">
        <v>54956</v>
      </c>
      <c r="S906" s="1">
        <v>42086</v>
      </c>
      <c r="T906" s="1">
        <v>42091</v>
      </c>
      <c r="U906">
        <v>224.9607</v>
      </c>
      <c r="V906">
        <v>18</v>
      </c>
      <c r="W906">
        <v>326.02999999999997</v>
      </c>
      <c r="X906">
        <v>90265</v>
      </c>
      <c r="Y906">
        <f>cleaneddata[[#This Row],[Unit Price]]-cleaneddata[[#This Row],[Discount]]</f>
        <v>20.93</v>
      </c>
      <c r="Z906" t="str">
        <f>_xlfn.IFS(cleaneddata[[#This Row],[Region]]="Central","Chris",cleaneddata[[#This Row],[Region]]="East","Erin",cleaneddata[[#This Row],[Region]]="South","Sam",cleaneddata[[#This Row],[Region]]="West","William")</f>
        <v>Chris</v>
      </c>
    </row>
    <row r="907" spans="1:26" x14ac:dyDescent="0.3">
      <c r="A907">
        <v>1368</v>
      </c>
      <c r="B907" t="s">
        <v>1808</v>
      </c>
      <c r="C907" t="s">
        <v>118</v>
      </c>
      <c r="D907">
        <v>0.09</v>
      </c>
      <c r="E907">
        <v>4.55</v>
      </c>
      <c r="F907">
        <v>1.49</v>
      </c>
      <c r="G907" t="s">
        <v>40</v>
      </c>
      <c r="H907" t="s">
        <v>41</v>
      </c>
      <c r="I907" t="s">
        <v>50</v>
      </c>
      <c r="J907" t="s">
        <v>74</v>
      </c>
      <c r="K907" t="s">
        <v>75</v>
      </c>
      <c r="L907" t="s">
        <v>1505</v>
      </c>
      <c r="M907">
        <v>0.35</v>
      </c>
      <c r="N907" t="s">
        <v>34</v>
      </c>
      <c r="O907" t="s">
        <v>54</v>
      </c>
      <c r="P907" t="s">
        <v>189</v>
      </c>
      <c r="Q907" t="s">
        <v>1809</v>
      </c>
      <c r="R907">
        <v>75901</v>
      </c>
      <c r="S907" s="1">
        <v>42086</v>
      </c>
      <c r="T907" s="1">
        <v>42088</v>
      </c>
      <c r="U907">
        <v>16.898</v>
      </c>
      <c r="V907">
        <v>6</v>
      </c>
      <c r="W907">
        <v>25.45</v>
      </c>
      <c r="X907">
        <v>90514</v>
      </c>
      <c r="Y907">
        <f>cleaneddata[[#This Row],[Unit Price]]-cleaneddata[[#This Row],[Discount]]</f>
        <v>4.46</v>
      </c>
      <c r="Z907" t="str">
        <f>_xlfn.IFS(cleaneddata[[#This Row],[Region]]="Central","Chris",cleaneddata[[#This Row],[Region]]="East","Erin",cleaneddata[[#This Row],[Region]]="South","Sam",cleaneddata[[#This Row],[Region]]="West","William")</f>
        <v>Chris</v>
      </c>
    </row>
    <row r="908" spans="1:26" x14ac:dyDescent="0.3">
      <c r="A908">
        <v>1369</v>
      </c>
      <c r="B908" t="s">
        <v>1810</v>
      </c>
      <c r="C908" t="s">
        <v>118</v>
      </c>
      <c r="D908">
        <v>7.0000000000000007E-2</v>
      </c>
      <c r="E908">
        <v>9.7799999999999994</v>
      </c>
      <c r="F908">
        <v>5.76</v>
      </c>
      <c r="G908" t="s">
        <v>89</v>
      </c>
      <c r="H908" t="s">
        <v>41</v>
      </c>
      <c r="I908" t="s">
        <v>50</v>
      </c>
      <c r="J908" t="s">
        <v>347</v>
      </c>
      <c r="K908" t="s">
        <v>75</v>
      </c>
      <c r="L908" t="s">
        <v>1513</v>
      </c>
      <c r="M908">
        <v>0.35</v>
      </c>
      <c r="N908" t="s">
        <v>34</v>
      </c>
      <c r="O908" t="s">
        <v>54</v>
      </c>
      <c r="P908" t="s">
        <v>189</v>
      </c>
      <c r="Q908" t="s">
        <v>1456</v>
      </c>
      <c r="R908">
        <v>76063</v>
      </c>
      <c r="S908" s="1">
        <v>42086</v>
      </c>
      <c r="T908" s="1">
        <v>42088</v>
      </c>
      <c r="U908">
        <v>20.14</v>
      </c>
      <c r="V908">
        <v>11</v>
      </c>
      <c r="W908">
        <v>110.72</v>
      </c>
      <c r="X908">
        <v>90514</v>
      </c>
      <c r="Y908">
        <f>cleaneddata[[#This Row],[Unit Price]]-cleaneddata[[#This Row],[Discount]]</f>
        <v>9.7099999999999991</v>
      </c>
      <c r="Z908" t="str">
        <f>_xlfn.IFS(cleaneddata[[#This Row],[Region]]="Central","Chris",cleaneddata[[#This Row],[Region]]="East","Erin",cleaneddata[[#This Row],[Region]]="South","Sam",cleaneddata[[#This Row],[Region]]="West","William")</f>
        <v>Chris</v>
      </c>
    </row>
    <row r="909" spans="1:26" x14ac:dyDescent="0.3">
      <c r="A909">
        <v>2395</v>
      </c>
      <c r="B909" t="s">
        <v>1811</v>
      </c>
      <c r="C909" t="s">
        <v>72</v>
      </c>
      <c r="D909">
        <v>0.04</v>
      </c>
      <c r="E909">
        <v>60.97</v>
      </c>
      <c r="F909">
        <v>4.5</v>
      </c>
      <c r="G909" t="s">
        <v>40</v>
      </c>
      <c r="H909" t="s">
        <v>96</v>
      </c>
      <c r="I909" t="s">
        <v>50</v>
      </c>
      <c r="J909" t="s">
        <v>97</v>
      </c>
      <c r="K909" t="s">
        <v>75</v>
      </c>
      <c r="L909" t="s">
        <v>98</v>
      </c>
      <c r="M909">
        <v>0.56000000000000005</v>
      </c>
      <c r="N909" t="s">
        <v>34</v>
      </c>
      <c r="O909" t="s">
        <v>35</v>
      </c>
      <c r="P909" t="s">
        <v>77</v>
      </c>
      <c r="Q909" t="s">
        <v>1812</v>
      </c>
      <c r="R909">
        <v>31401</v>
      </c>
      <c r="S909" s="1">
        <v>42086</v>
      </c>
      <c r="T909" s="1">
        <v>42087</v>
      </c>
      <c r="U909">
        <v>79.423199999999994</v>
      </c>
      <c r="V909">
        <v>15</v>
      </c>
      <c r="W909">
        <v>904.31</v>
      </c>
      <c r="X909">
        <v>86952</v>
      </c>
      <c r="Y909">
        <f>cleaneddata[[#This Row],[Unit Price]]-cleaneddata[[#This Row],[Discount]]</f>
        <v>60.93</v>
      </c>
      <c r="Z909" t="str">
        <f>_xlfn.IFS(cleaneddata[[#This Row],[Region]]="Central","Chris",cleaneddata[[#This Row],[Region]]="East","Erin",cleaneddata[[#This Row],[Region]]="South","Sam",cleaneddata[[#This Row],[Region]]="West","William")</f>
        <v>Sam</v>
      </c>
    </row>
    <row r="910" spans="1:26" x14ac:dyDescent="0.3">
      <c r="A910">
        <v>3381</v>
      </c>
      <c r="B910" t="s">
        <v>1813</v>
      </c>
      <c r="C910" t="s">
        <v>72</v>
      </c>
      <c r="D910">
        <v>0.05</v>
      </c>
      <c r="E910">
        <v>11.97</v>
      </c>
      <c r="F910">
        <v>5.81</v>
      </c>
      <c r="G910" t="s">
        <v>40</v>
      </c>
      <c r="H910" t="s">
        <v>96</v>
      </c>
      <c r="I910" t="s">
        <v>50</v>
      </c>
      <c r="J910" t="s">
        <v>51</v>
      </c>
      <c r="K910" t="s">
        <v>44</v>
      </c>
      <c r="L910" t="s">
        <v>1814</v>
      </c>
      <c r="M910">
        <v>0.6</v>
      </c>
      <c r="N910" t="s">
        <v>34</v>
      </c>
      <c r="O910" t="s">
        <v>35</v>
      </c>
      <c r="P910" t="s">
        <v>77</v>
      </c>
      <c r="Q910" t="s">
        <v>1815</v>
      </c>
      <c r="R910">
        <v>31204</v>
      </c>
      <c r="S910" s="1">
        <v>42086</v>
      </c>
      <c r="T910" s="1">
        <v>42088</v>
      </c>
      <c r="U910">
        <v>349.05930000000001</v>
      </c>
      <c r="V910">
        <v>2</v>
      </c>
      <c r="W910">
        <v>25.31</v>
      </c>
      <c r="X910">
        <v>88836</v>
      </c>
      <c r="Y910">
        <f>cleaneddata[[#This Row],[Unit Price]]-cleaneddata[[#This Row],[Discount]]</f>
        <v>11.92</v>
      </c>
      <c r="Z910" t="str">
        <f>_xlfn.IFS(cleaneddata[[#This Row],[Region]]="Central","Chris",cleaneddata[[#This Row],[Region]]="East","Erin",cleaneddata[[#This Row],[Region]]="South","Sam",cleaneddata[[#This Row],[Region]]="West","William")</f>
        <v>Sam</v>
      </c>
    </row>
    <row r="911" spans="1:26" x14ac:dyDescent="0.3">
      <c r="A911">
        <v>618</v>
      </c>
      <c r="B911" t="s">
        <v>1816</v>
      </c>
      <c r="C911" t="s">
        <v>27</v>
      </c>
      <c r="D911">
        <v>0.06</v>
      </c>
      <c r="E911">
        <v>17.98</v>
      </c>
      <c r="F911">
        <v>4</v>
      </c>
      <c r="G911" t="s">
        <v>40</v>
      </c>
      <c r="H911" t="s">
        <v>41</v>
      </c>
      <c r="I911" t="s">
        <v>42</v>
      </c>
      <c r="J911" t="s">
        <v>43</v>
      </c>
      <c r="K911" t="s">
        <v>75</v>
      </c>
      <c r="L911" t="s">
        <v>1659</v>
      </c>
      <c r="M911">
        <v>0.79</v>
      </c>
      <c r="N911" t="s">
        <v>34</v>
      </c>
      <c r="O911" t="s">
        <v>61</v>
      </c>
      <c r="P911" t="s">
        <v>62</v>
      </c>
      <c r="Q911" t="s">
        <v>1817</v>
      </c>
      <c r="R911">
        <v>81007</v>
      </c>
      <c r="S911" s="1">
        <v>42087</v>
      </c>
      <c r="T911" s="1">
        <v>42088</v>
      </c>
      <c r="U911">
        <v>-78.13</v>
      </c>
      <c r="V911">
        <v>4</v>
      </c>
      <c r="W911">
        <v>70.06</v>
      </c>
      <c r="X911">
        <v>88197</v>
      </c>
      <c r="Y911">
        <f>cleaneddata[[#This Row],[Unit Price]]-cleaneddata[[#This Row],[Discount]]</f>
        <v>17.920000000000002</v>
      </c>
      <c r="Z911" t="str">
        <f>_xlfn.IFS(cleaneddata[[#This Row],[Region]]="Central","Chris",cleaneddata[[#This Row],[Region]]="East","Erin",cleaneddata[[#This Row],[Region]]="South","Sam",cleaneddata[[#This Row],[Region]]="West","William")</f>
        <v>William</v>
      </c>
    </row>
    <row r="912" spans="1:26" x14ac:dyDescent="0.3">
      <c r="A912">
        <v>3309</v>
      </c>
      <c r="B912" t="s">
        <v>1818</v>
      </c>
      <c r="C912" t="s">
        <v>27</v>
      </c>
      <c r="D912">
        <v>0.1</v>
      </c>
      <c r="E912">
        <v>6.64</v>
      </c>
      <c r="F912">
        <v>54.95</v>
      </c>
      <c r="G912" t="s">
        <v>40</v>
      </c>
      <c r="H912" t="s">
        <v>29</v>
      </c>
      <c r="I912" t="s">
        <v>30</v>
      </c>
      <c r="J912" t="s">
        <v>128</v>
      </c>
      <c r="K912" t="s">
        <v>44</v>
      </c>
      <c r="L912" t="s">
        <v>270</v>
      </c>
      <c r="M912">
        <v>0.37</v>
      </c>
      <c r="N912" t="s">
        <v>34</v>
      </c>
      <c r="O912" t="s">
        <v>113</v>
      </c>
      <c r="P912" t="s">
        <v>405</v>
      </c>
      <c r="Q912" t="s">
        <v>1819</v>
      </c>
      <c r="R912">
        <v>1760</v>
      </c>
      <c r="S912" s="1">
        <v>42087</v>
      </c>
      <c r="T912" s="1">
        <v>42089</v>
      </c>
      <c r="U912">
        <v>-25</v>
      </c>
      <c r="V912">
        <v>4</v>
      </c>
      <c r="W912">
        <v>25.31</v>
      </c>
      <c r="X912">
        <v>90460</v>
      </c>
      <c r="Y912">
        <f>cleaneddata[[#This Row],[Unit Price]]-cleaneddata[[#This Row],[Discount]]</f>
        <v>6.54</v>
      </c>
      <c r="Z912" t="str">
        <f>_xlfn.IFS(cleaneddata[[#This Row],[Region]]="Central","Chris",cleaneddata[[#This Row],[Region]]="East","Erin",cleaneddata[[#This Row],[Region]]="South","Sam",cleaneddata[[#This Row],[Region]]="West","William")</f>
        <v>Erin</v>
      </c>
    </row>
    <row r="913" spans="1:26" x14ac:dyDescent="0.3">
      <c r="A913">
        <v>3310</v>
      </c>
      <c r="B913" t="s">
        <v>1820</v>
      </c>
      <c r="C913" t="s">
        <v>27</v>
      </c>
      <c r="D913">
        <v>0.05</v>
      </c>
      <c r="E913">
        <v>90.48</v>
      </c>
      <c r="F913">
        <v>19.989999999999998</v>
      </c>
      <c r="G913" t="s">
        <v>40</v>
      </c>
      <c r="H913" t="s">
        <v>29</v>
      </c>
      <c r="I913" t="s">
        <v>50</v>
      </c>
      <c r="J913" t="s">
        <v>347</v>
      </c>
      <c r="K913" t="s">
        <v>75</v>
      </c>
      <c r="L913" t="s">
        <v>504</v>
      </c>
      <c r="M913">
        <v>0.4</v>
      </c>
      <c r="N913" t="s">
        <v>34</v>
      </c>
      <c r="O913" t="s">
        <v>113</v>
      </c>
      <c r="P913" t="s">
        <v>405</v>
      </c>
      <c r="Q913" t="s">
        <v>1821</v>
      </c>
      <c r="R913">
        <v>2563</v>
      </c>
      <c r="S913" s="1">
        <v>42087</v>
      </c>
      <c r="T913" s="1">
        <v>42088</v>
      </c>
      <c r="U913">
        <v>255.1482</v>
      </c>
      <c r="V913">
        <v>4</v>
      </c>
      <c r="W913">
        <v>369.78</v>
      </c>
      <c r="X913">
        <v>90460</v>
      </c>
      <c r="Y913">
        <f>cleaneddata[[#This Row],[Unit Price]]-cleaneddata[[#This Row],[Discount]]</f>
        <v>90.43</v>
      </c>
      <c r="Z913" t="str">
        <f>_xlfn.IFS(cleaneddata[[#This Row],[Region]]="Central","Chris",cleaneddata[[#This Row],[Region]]="East","Erin",cleaneddata[[#This Row],[Region]]="South","Sam",cleaneddata[[#This Row],[Region]]="West","William")</f>
        <v>Erin</v>
      </c>
    </row>
    <row r="914" spans="1:26" x14ac:dyDescent="0.3">
      <c r="A914">
        <v>1689</v>
      </c>
      <c r="B914" t="s">
        <v>1822</v>
      </c>
      <c r="C914" t="s">
        <v>39</v>
      </c>
      <c r="D914">
        <v>0</v>
      </c>
      <c r="E914">
        <v>48.91</v>
      </c>
      <c r="F914">
        <v>35</v>
      </c>
      <c r="G914" t="s">
        <v>40</v>
      </c>
      <c r="H914" t="s">
        <v>96</v>
      </c>
      <c r="I914" t="s">
        <v>50</v>
      </c>
      <c r="J914" t="s">
        <v>80</v>
      </c>
      <c r="K914" t="s">
        <v>66</v>
      </c>
      <c r="L914" t="s">
        <v>1823</v>
      </c>
      <c r="M914">
        <v>0.83</v>
      </c>
      <c r="N914" t="s">
        <v>34</v>
      </c>
      <c r="O914" t="s">
        <v>54</v>
      </c>
      <c r="P914" t="s">
        <v>55</v>
      </c>
      <c r="Q914" t="s">
        <v>1824</v>
      </c>
      <c r="R914">
        <v>46322</v>
      </c>
      <c r="S914" s="1">
        <v>42087</v>
      </c>
      <c r="T914" s="1">
        <v>42088</v>
      </c>
      <c r="U914">
        <v>-628.38</v>
      </c>
      <c r="V914">
        <v>10</v>
      </c>
      <c r="W914">
        <v>514.79</v>
      </c>
      <c r="X914">
        <v>91077</v>
      </c>
      <c r="Y914">
        <f>cleaneddata[[#This Row],[Unit Price]]-cleaneddata[[#This Row],[Discount]]</f>
        <v>48.91</v>
      </c>
      <c r="Z914" t="str">
        <f>_xlfn.IFS(cleaneddata[[#This Row],[Region]]="Central","Chris",cleaneddata[[#This Row],[Region]]="East","Erin",cleaneddata[[#This Row],[Region]]="South","Sam",cleaneddata[[#This Row],[Region]]="West","William")</f>
        <v>Chris</v>
      </c>
    </row>
    <row r="915" spans="1:26" x14ac:dyDescent="0.3">
      <c r="A915">
        <v>2308</v>
      </c>
      <c r="B915" t="s">
        <v>1825</v>
      </c>
      <c r="C915" t="s">
        <v>49</v>
      </c>
      <c r="D915">
        <v>0.08</v>
      </c>
      <c r="E915">
        <v>9.48</v>
      </c>
      <c r="F915">
        <v>7.29</v>
      </c>
      <c r="G915" t="s">
        <v>40</v>
      </c>
      <c r="H915" t="s">
        <v>29</v>
      </c>
      <c r="I915" t="s">
        <v>30</v>
      </c>
      <c r="J915" t="s">
        <v>128</v>
      </c>
      <c r="K915" t="s">
        <v>44</v>
      </c>
      <c r="L915" t="s">
        <v>506</v>
      </c>
      <c r="M915">
        <v>0.45</v>
      </c>
      <c r="N915" t="s">
        <v>34</v>
      </c>
      <c r="O915" t="s">
        <v>35</v>
      </c>
      <c r="P915" t="s">
        <v>125</v>
      </c>
      <c r="Q915" t="s">
        <v>1826</v>
      </c>
      <c r="R915">
        <v>33971</v>
      </c>
      <c r="S915" s="1">
        <v>42087</v>
      </c>
      <c r="T915" s="1">
        <v>42089</v>
      </c>
      <c r="U915">
        <v>-50.4</v>
      </c>
      <c r="V915">
        <v>2</v>
      </c>
      <c r="W915">
        <v>20.22</v>
      </c>
      <c r="X915">
        <v>90557</v>
      </c>
      <c r="Y915">
        <f>cleaneddata[[#This Row],[Unit Price]]-cleaneddata[[#This Row],[Discount]]</f>
        <v>9.4</v>
      </c>
      <c r="Z915" t="str">
        <f>_xlfn.IFS(cleaneddata[[#This Row],[Region]]="Central","Chris",cleaneddata[[#This Row],[Region]]="East","Erin",cleaneddata[[#This Row],[Region]]="South","Sam",cleaneddata[[#This Row],[Region]]="West","William")</f>
        <v>Sam</v>
      </c>
    </row>
    <row r="916" spans="1:26" x14ac:dyDescent="0.3">
      <c r="A916">
        <v>2308</v>
      </c>
      <c r="B916" t="s">
        <v>1825</v>
      </c>
      <c r="C916" t="s">
        <v>49</v>
      </c>
      <c r="D916">
        <v>0.03</v>
      </c>
      <c r="E916">
        <v>193.17</v>
      </c>
      <c r="F916">
        <v>19.989999999999998</v>
      </c>
      <c r="G916" t="s">
        <v>40</v>
      </c>
      <c r="H916" t="s">
        <v>29</v>
      </c>
      <c r="I916" t="s">
        <v>50</v>
      </c>
      <c r="J916" t="s">
        <v>80</v>
      </c>
      <c r="K916" t="s">
        <v>75</v>
      </c>
      <c r="L916" t="s">
        <v>1584</v>
      </c>
      <c r="M916">
        <v>0.71</v>
      </c>
      <c r="N916" t="s">
        <v>34</v>
      </c>
      <c r="O916" t="s">
        <v>35</v>
      </c>
      <c r="P916" t="s">
        <v>125</v>
      </c>
      <c r="Q916" t="s">
        <v>1826</v>
      </c>
      <c r="R916">
        <v>33971</v>
      </c>
      <c r="S916" s="1">
        <v>42087</v>
      </c>
      <c r="T916" s="1">
        <v>42091</v>
      </c>
      <c r="U916">
        <v>-348.75400000000002</v>
      </c>
      <c r="V916">
        <v>8</v>
      </c>
      <c r="W916">
        <v>1548.97</v>
      </c>
      <c r="X916">
        <v>90557</v>
      </c>
      <c r="Y916">
        <f>cleaneddata[[#This Row],[Unit Price]]-cleaneddata[[#This Row],[Discount]]</f>
        <v>193.14</v>
      </c>
      <c r="Z916" t="str">
        <f>_xlfn.IFS(cleaneddata[[#This Row],[Region]]="Central","Chris",cleaneddata[[#This Row],[Region]]="East","Erin",cleaneddata[[#This Row],[Region]]="South","Sam",cleaneddata[[#This Row],[Region]]="West","William")</f>
        <v>Sam</v>
      </c>
    </row>
    <row r="917" spans="1:26" x14ac:dyDescent="0.3">
      <c r="A917">
        <v>1060</v>
      </c>
      <c r="B917" t="s">
        <v>1827</v>
      </c>
      <c r="C917" t="s">
        <v>118</v>
      </c>
      <c r="D917">
        <v>0.09</v>
      </c>
      <c r="E917">
        <v>138.75</v>
      </c>
      <c r="F917">
        <v>52.42</v>
      </c>
      <c r="G917" t="s">
        <v>28</v>
      </c>
      <c r="H917" t="s">
        <v>29</v>
      </c>
      <c r="I917" t="s">
        <v>30</v>
      </c>
      <c r="J917" t="s">
        <v>31</v>
      </c>
      <c r="K917" t="s">
        <v>32</v>
      </c>
      <c r="L917" t="s">
        <v>1828</v>
      </c>
      <c r="M917">
        <v>0.74</v>
      </c>
      <c r="N917" t="s">
        <v>34</v>
      </c>
      <c r="O917" t="s">
        <v>35</v>
      </c>
      <c r="P917" t="s">
        <v>77</v>
      </c>
      <c r="Q917" t="s">
        <v>363</v>
      </c>
      <c r="R917">
        <v>30318</v>
      </c>
      <c r="S917" s="1">
        <v>42087</v>
      </c>
      <c r="T917" s="1">
        <v>42088</v>
      </c>
      <c r="U917">
        <v>-445.97177625</v>
      </c>
      <c r="V917">
        <v>23</v>
      </c>
      <c r="W917">
        <v>2527.79</v>
      </c>
      <c r="X917">
        <v>58628</v>
      </c>
      <c r="Y917">
        <f>cleaneddata[[#This Row],[Unit Price]]-cleaneddata[[#This Row],[Discount]]</f>
        <v>138.66</v>
      </c>
      <c r="Z917" t="str">
        <f>_xlfn.IFS(cleaneddata[[#This Row],[Region]]="Central","Chris",cleaneddata[[#This Row],[Region]]="East","Erin",cleaneddata[[#This Row],[Region]]="South","Sam",cleaneddata[[#This Row],[Region]]="West","William")</f>
        <v>Sam</v>
      </c>
    </row>
    <row r="918" spans="1:26" x14ac:dyDescent="0.3">
      <c r="A918">
        <v>1062</v>
      </c>
      <c r="B918" t="s">
        <v>1829</v>
      </c>
      <c r="C918" t="s">
        <v>118</v>
      </c>
      <c r="D918">
        <v>0.09</v>
      </c>
      <c r="E918">
        <v>138.75</v>
      </c>
      <c r="F918">
        <v>52.42</v>
      </c>
      <c r="G918" t="s">
        <v>28</v>
      </c>
      <c r="H918" t="s">
        <v>29</v>
      </c>
      <c r="I918" t="s">
        <v>30</v>
      </c>
      <c r="J918" t="s">
        <v>31</v>
      </c>
      <c r="K918" t="s">
        <v>32</v>
      </c>
      <c r="L918" t="s">
        <v>1828</v>
      </c>
      <c r="M918">
        <v>0.74</v>
      </c>
      <c r="N918" t="s">
        <v>34</v>
      </c>
      <c r="O918" t="s">
        <v>113</v>
      </c>
      <c r="P918" t="s">
        <v>114</v>
      </c>
      <c r="Q918" t="s">
        <v>1830</v>
      </c>
      <c r="R918">
        <v>11727</v>
      </c>
      <c r="S918" s="1">
        <v>42087</v>
      </c>
      <c r="T918" s="1">
        <v>42088</v>
      </c>
      <c r="U918">
        <v>-335.31712499999998</v>
      </c>
      <c r="V918">
        <v>6</v>
      </c>
      <c r="W918">
        <v>659.42</v>
      </c>
      <c r="X918">
        <v>91354</v>
      </c>
      <c r="Y918">
        <f>cleaneddata[[#This Row],[Unit Price]]-cleaneddata[[#This Row],[Discount]]</f>
        <v>138.66</v>
      </c>
      <c r="Z918" t="str">
        <f>_xlfn.IFS(cleaneddata[[#This Row],[Region]]="Central","Chris",cleaneddata[[#This Row],[Region]]="East","Erin",cleaneddata[[#This Row],[Region]]="South","Sam",cleaneddata[[#This Row],[Region]]="West","William")</f>
        <v>Erin</v>
      </c>
    </row>
    <row r="919" spans="1:26" x14ac:dyDescent="0.3">
      <c r="A919">
        <v>1254</v>
      </c>
      <c r="B919" t="s">
        <v>1592</v>
      </c>
      <c r="C919" t="s">
        <v>118</v>
      </c>
      <c r="D919">
        <v>0.06</v>
      </c>
      <c r="E919">
        <v>3.95</v>
      </c>
      <c r="F919">
        <v>2</v>
      </c>
      <c r="G919" t="s">
        <v>40</v>
      </c>
      <c r="H919" t="s">
        <v>73</v>
      </c>
      <c r="I919" t="s">
        <v>50</v>
      </c>
      <c r="J919" t="s">
        <v>178</v>
      </c>
      <c r="K919" t="s">
        <v>52</v>
      </c>
      <c r="L919" t="s">
        <v>1831</v>
      </c>
      <c r="M919">
        <v>0.53</v>
      </c>
      <c r="N919" t="s">
        <v>34</v>
      </c>
      <c r="O919" t="s">
        <v>54</v>
      </c>
      <c r="P919" t="s">
        <v>189</v>
      </c>
      <c r="Q919" t="s">
        <v>1593</v>
      </c>
      <c r="R919">
        <v>77530</v>
      </c>
      <c r="S919" s="1">
        <v>42087</v>
      </c>
      <c r="T919" s="1">
        <v>42088</v>
      </c>
      <c r="U919">
        <v>-9.68</v>
      </c>
      <c r="V919">
        <v>5</v>
      </c>
      <c r="W919">
        <v>19.66</v>
      </c>
      <c r="X919">
        <v>89984</v>
      </c>
      <c r="Y919">
        <f>cleaneddata[[#This Row],[Unit Price]]-cleaneddata[[#This Row],[Discount]]</f>
        <v>3.89</v>
      </c>
      <c r="Z919" t="str">
        <f>_xlfn.IFS(cleaneddata[[#This Row],[Region]]="Central","Chris",cleaneddata[[#This Row],[Region]]="East","Erin",cleaneddata[[#This Row],[Region]]="South","Sam",cleaneddata[[#This Row],[Region]]="West","William")</f>
        <v>Chris</v>
      </c>
    </row>
    <row r="920" spans="1:26" x14ac:dyDescent="0.3">
      <c r="A920">
        <v>2256</v>
      </c>
      <c r="B920" t="s">
        <v>95</v>
      </c>
      <c r="C920" t="s">
        <v>118</v>
      </c>
      <c r="D920">
        <v>7.0000000000000007E-2</v>
      </c>
      <c r="E920">
        <v>70.98</v>
      </c>
      <c r="F920">
        <v>30</v>
      </c>
      <c r="G920" t="s">
        <v>28</v>
      </c>
      <c r="H920" t="s">
        <v>96</v>
      </c>
      <c r="I920" t="s">
        <v>30</v>
      </c>
      <c r="J920" t="s">
        <v>111</v>
      </c>
      <c r="K920" t="s">
        <v>59</v>
      </c>
      <c r="L920" t="s">
        <v>1832</v>
      </c>
      <c r="M920">
        <v>0.73</v>
      </c>
      <c r="N920" t="s">
        <v>34</v>
      </c>
      <c r="O920" t="s">
        <v>35</v>
      </c>
      <c r="P920" t="s">
        <v>99</v>
      </c>
      <c r="Q920" t="s">
        <v>100</v>
      </c>
      <c r="R920">
        <v>28560</v>
      </c>
      <c r="S920" s="1">
        <v>42087</v>
      </c>
      <c r="T920" s="1">
        <v>42089</v>
      </c>
      <c r="U920">
        <v>-222.95</v>
      </c>
      <c r="V920">
        <v>20</v>
      </c>
      <c r="W920">
        <v>1373.47</v>
      </c>
      <c r="X920">
        <v>87964</v>
      </c>
      <c r="Y920">
        <f>cleaneddata[[#This Row],[Unit Price]]-cleaneddata[[#This Row],[Discount]]</f>
        <v>70.910000000000011</v>
      </c>
      <c r="Z920" t="str">
        <f>_xlfn.IFS(cleaneddata[[#This Row],[Region]]="Central","Chris",cleaneddata[[#This Row],[Region]]="East","Erin",cleaneddata[[#This Row],[Region]]="South","Sam",cleaneddata[[#This Row],[Region]]="West","William")</f>
        <v>Sam</v>
      </c>
    </row>
    <row r="921" spans="1:26" x14ac:dyDescent="0.3">
      <c r="A921">
        <v>2330</v>
      </c>
      <c r="B921" t="s">
        <v>1833</v>
      </c>
      <c r="C921" t="s">
        <v>118</v>
      </c>
      <c r="D921">
        <v>0.06</v>
      </c>
      <c r="E921">
        <v>28.53</v>
      </c>
      <c r="F921">
        <v>1.49</v>
      </c>
      <c r="G921" t="s">
        <v>40</v>
      </c>
      <c r="H921" t="s">
        <v>73</v>
      </c>
      <c r="I921" t="s">
        <v>50</v>
      </c>
      <c r="J921" t="s">
        <v>74</v>
      </c>
      <c r="K921" t="s">
        <v>75</v>
      </c>
      <c r="L921" t="s">
        <v>1834</v>
      </c>
      <c r="M921">
        <v>0.38</v>
      </c>
      <c r="N921" t="s">
        <v>34</v>
      </c>
      <c r="O921" t="s">
        <v>54</v>
      </c>
      <c r="P921" t="s">
        <v>215</v>
      </c>
      <c r="Q921" t="s">
        <v>1835</v>
      </c>
      <c r="R921">
        <v>52302</v>
      </c>
      <c r="S921" s="1">
        <v>42087</v>
      </c>
      <c r="T921" s="1">
        <v>42090</v>
      </c>
      <c r="U921">
        <v>74.638499999999993</v>
      </c>
      <c r="V921">
        <v>5</v>
      </c>
      <c r="W921">
        <v>134.09</v>
      </c>
      <c r="X921">
        <v>90964</v>
      </c>
      <c r="Y921">
        <f>cleaneddata[[#This Row],[Unit Price]]-cleaneddata[[#This Row],[Discount]]</f>
        <v>28.470000000000002</v>
      </c>
      <c r="Z921" t="str">
        <f>_xlfn.IFS(cleaneddata[[#This Row],[Region]]="Central","Chris",cleaneddata[[#This Row],[Region]]="East","Erin",cleaneddata[[#This Row],[Region]]="South","Sam",cleaneddata[[#This Row],[Region]]="West","William")</f>
        <v>Chris</v>
      </c>
    </row>
    <row r="922" spans="1:26" x14ac:dyDescent="0.3">
      <c r="A922">
        <v>3143</v>
      </c>
      <c r="B922" t="s">
        <v>1836</v>
      </c>
      <c r="C922" t="s">
        <v>118</v>
      </c>
      <c r="D922">
        <v>0.02</v>
      </c>
      <c r="E922">
        <v>15.42</v>
      </c>
      <c r="F922">
        <v>5.41</v>
      </c>
      <c r="G922" t="s">
        <v>40</v>
      </c>
      <c r="H922" t="s">
        <v>41</v>
      </c>
      <c r="I922" t="s">
        <v>50</v>
      </c>
      <c r="J922" t="s">
        <v>80</v>
      </c>
      <c r="K922" t="s">
        <v>75</v>
      </c>
      <c r="L922" t="s">
        <v>1837</v>
      </c>
      <c r="M922">
        <v>0.59</v>
      </c>
      <c r="N922" t="s">
        <v>34</v>
      </c>
      <c r="O922" t="s">
        <v>54</v>
      </c>
      <c r="P922" t="s">
        <v>189</v>
      </c>
      <c r="Q922" t="s">
        <v>1838</v>
      </c>
      <c r="R922">
        <v>78660</v>
      </c>
      <c r="S922" s="1">
        <v>42087</v>
      </c>
      <c r="T922" s="1">
        <v>42088</v>
      </c>
      <c r="U922">
        <v>-16.37</v>
      </c>
      <c r="V922">
        <v>2</v>
      </c>
      <c r="W922">
        <v>33.840000000000003</v>
      </c>
      <c r="X922">
        <v>86368</v>
      </c>
      <c r="Y922">
        <f>cleaneddata[[#This Row],[Unit Price]]-cleaneddata[[#This Row],[Discount]]</f>
        <v>15.4</v>
      </c>
      <c r="Z922" t="str">
        <f>_xlfn.IFS(cleaneddata[[#This Row],[Region]]="Central","Chris",cleaneddata[[#This Row],[Region]]="East","Erin",cleaneddata[[#This Row],[Region]]="South","Sam",cleaneddata[[#This Row],[Region]]="West","William")</f>
        <v>Chris</v>
      </c>
    </row>
    <row r="923" spans="1:26" x14ac:dyDescent="0.3">
      <c r="A923">
        <v>2430</v>
      </c>
      <c r="B923" t="s">
        <v>1839</v>
      </c>
      <c r="C923" t="s">
        <v>72</v>
      </c>
      <c r="D923">
        <v>0.1</v>
      </c>
      <c r="E923">
        <v>14.28</v>
      </c>
      <c r="F923">
        <v>2.99</v>
      </c>
      <c r="G923" t="s">
        <v>40</v>
      </c>
      <c r="H923" t="s">
        <v>73</v>
      </c>
      <c r="I923" t="s">
        <v>50</v>
      </c>
      <c r="J923" t="s">
        <v>74</v>
      </c>
      <c r="K923" t="s">
        <v>75</v>
      </c>
      <c r="L923" t="s">
        <v>687</v>
      </c>
      <c r="M923">
        <v>0.39</v>
      </c>
      <c r="N923" t="s">
        <v>34</v>
      </c>
      <c r="O923" t="s">
        <v>54</v>
      </c>
      <c r="P923" t="s">
        <v>189</v>
      </c>
      <c r="Q923" t="s">
        <v>1840</v>
      </c>
      <c r="R923">
        <v>76541</v>
      </c>
      <c r="S923" s="1">
        <v>42087</v>
      </c>
      <c r="T923" s="1">
        <v>42088</v>
      </c>
      <c r="U923">
        <v>104.9145</v>
      </c>
      <c r="V923">
        <v>11</v>
      </c>
      <c r="W923">
        <v>152.05000000000001</v>
      </c>
      <c r="X923">
        <v>91108</v>
      </c>
      <c r="Y923">
        <f>cleaneddata[[#This Row],[Unit Price]]-cleaneddata[[#This Row],[Discount]]</f>
        <v>14.18</v>
      </c>
      <c r="Z923" t="str">
        <f>_xlfn.IFS(cleaneddata[[#This Row],[Region]]="Central","Chris",cleaneddata[[#This Row],[Region]]="East","Erin",cleaneddata[[#This Row],[Region]]="South","Sam",cleaneddata[[#This Row],[Region]]="West","William")</f>
        <v>Chris</v>
      </c>
    </row>
    <row r="924" spans="1:26" x14ac:dyDescent="0.3">
      <c r="A924">
        <v>880</v>
      </c>
      <c r="B924" t="s">
        <v>1841</v>
      </c>
      <c r="C924" t="s">
        <v>27</v>
      </c>
      <c r="D924">
        <v>7.0000000000000007E-2</v>
      </c>
      <c r="E924">
        <v>5.68</v>
      </c>
      <c r="F924">
        <v>1.39</v>
      </c>
      <c r="G924" t="s">
        <v>40</v>
      </c>
      <c r="H924" t="s">
        <v>29</v>
      </c>
      <c r="I924" t="s">
        <v>50</v>
      </c>
      <c r="J924" t="s">
        <v>347</v>
      </c>
      <c r="K924" t="s">
        <v>75</v>
      </c>
      <c r="L924" t="s">
        <v>600</v>
      </c>
      <c r="M924">
        <v>0.38</v>
      </c>
      <c r="N924" t="s">
        <v>34</v>
      </c>
      <c r="O924" t="s">
        <v>61</v>
      </c>
      <c r="P924" t="s">
        <v>590</v>
      </c>
      <c r="Q924" t="s">
        <v>1842</v>
      </c>
      <c r="R924">
        <v>85254</v>
      </c>
      <c r="S924" s="1">
        <v>42088</v>
      </c>
      <c r="T924" s="1">
        <v>42090</v>
      </c>
      <c r="U924">
        <v>18.643799999999999</v>
      </c>
      <c r="V924">
        <v>5</v>
      </c>
      <c r="W924">
        <v>27.02</v>
      </c>
      <c r="X924">
        <v>86153</v>
      </c>
      <c r="Y924">
        <f>cleaneddata[[#This Row],[Unit Price]]-cleaneddata[[#This Row],[Discount]]</f>
        <v>5.6099999999999994</v>
      </c>
      <c r="Z924" t="str">
        <f>_xlfn.IFS(cleaneddata[[#This Row],[Region]]="Central","Chris",cleaneddata[[#This Row],[Region]]="East","Erin",cleaneddata[[#This Row],[Region]]="South","Sam",cleaneddata[[#This Row],[Region]]="West","William")</f>
        <v>William</v>
      </c>
    </row>
    <row r="925" spans="1:26" x14ac:dyDescent="0.3">
      <c r="A925">
        <v>880</v>
      </c>
      <c r="B925" t="s">
        <v>1841</v>
      </c>
      <c r="C925" t="s">
        <v>27</v>
      </c>
      <c r="D925">
        <v>0.06</v>
      </c>
      <c r="E925">
        <v>22.84</v>
      </c>
      <c r="F925">
        <v>11.54</v>
      </c>
      <c r="G925" t="s">
        <v>40</v>
      </c>
      <c r="H925" t="s">
        <v>29</v>
      </c>
      <c r="I925" t="s">
        <v>50</v>
      </c>
      <c r="J925" t="s">
        <v>90</v>
      </c>
      <c r="K925" t="s">
        <v>75</v>
      </c>
      <c r="L925" t="s">
        <v>1843</v>
      </c>
      <c r="M925">
        <v>0.39</v>
      </c>
      <c r="N925" t="s">
        <v>34</v>
      </c>
      <c r="O925" t="s">
        <v>61</v>
      </c>
      <c r="P925" t="s">
        <v>590</v>
      </c>
      <c r="Q925" t="s">
        <v>1842</v>
      </c>
      <c r="R925">
        <v>85254</v>
      </c>
      <c r="S925" s="1">
        <v>42088</v>
      </c>
      <c r="T925" s="1">
        <v>42090</v>
      </c>
      <c r="U925">
        <v>-31.24</v>
      </c>
      <c r="V925">
        <v>1</v>
      </c>
      <c r="W925">
        <v>27.67</v>
      </c>
      <c r="X925">
        <v>86153</v>
      </c>
      <c r="Y925">
        <f>cleaneddata[[#This Row],[Unit Price]]-cleaneddata[[#This Row],[Discount]]</f>
        <v>22.78</v>
      </c>
      <c r="Z925" t="str">
        <f>_xlfn.IFS(cleaneddata[[#This Row],[Region]]="Central","Chris",cleaneddata[[#This Row],[Region]]="East","Erin",cleaneddata[[#This Row],[Region]]="South","Sam",cleaneddata[[#This Row],[Region]]="West","William")</f>
        <v>William</v>
      </c>
    </row>
    <row r="926" spans="1:26" x14ac:dyDescent="0.3">
      <c r="A926">
        <v>1241</v>
      </c>
      <c r="B926" t="s">
        <v>1686</v>
      </c>
      <c r="C926" t="s">
        <v>27</v>
      </c>
      <c r="D926">
        <v>0.06</v>
      </c>
      <c r="E926">
        <v>200.97</v>
      </c>
      <c r="F926">
        <v>15.59</v>
      </c>
      <c r="G926" t="s">
        <v>28</v>
      </c>
      <c r="H926" t="s">
        <v>29</v>
      </c>
      <c r="I926" t="s">
        <v>42</v>
      </c>
      <c r="J926" t="s">
        <v>58</v>
      </c>
      <c r="K926" t="s">
        <v>59</v>
      </c>
      <c r="L926" t="s">
        <v>942</v>
      </c>
      <c r="M926">
        <v>0.36</v>
      </c>
      <c r="N926" t="s">
        <v>34</v>
      </c>
      <c r="O926" t="s">
        <v>35</v>
      </c>
      <c r="P926" t="s">
        <v>166</v>
      </c>
      <c r="Q926" t="s">
        <v>1206</v>
      </c>
      <c r="R926">
        <v>36830</v>
      </c>
      <c r="S926" s="1">
        <v>42088</v>
      </c>
      <c r="T926" s="1">
        <v>42088</v>
      </c>
      <c r="U926">
        <v>531.61800000000005</v>
      </c>
      <c r="V926">
        <v>7</v>
      </c>
      <c r="W926">
        <v>1348.83</v>
      </c>
      <c r="X926">
        <v>90881</v>
      </c>
      <c r="Y926">
        <f>cleaneddata[[#This Row],[Unit Price]]-cleaneddata[[#This Row],[Discount]]</f>
        <v>200.91</v>
      </c>
      <c r="Z926" t="str">
        <f>_xlfn.IFS(cleaneddata[[#This Row],[Region]]="Central","Chris",cleaneddata[[#This Row],[Region]]="East","Erin",cleaneddata[[#This Row],[Region]]="South","Sam",cleaneddata[[#This Row],[Region]]="West","William")</f>
        <v>Sam</v>
      </c>
    </row>
    <row r="927" spans="1:26" x14ac:dyDescent="0.3">
      <c r="A927">
        <v>1648</v>
      </c>
      <c r="B927" t="s">
        <v>1844</v>
      </c>
      <c r="C927" t="s">
        <v>27</v>
      </c>
      <c r="D927">
        <v>0.08</v>
      </c>
      <c r="E927">
        <v>46.89</v>
      </c>
      <c r="F927">
        <v>5.0999999999999996</v>
      </c>
      <c r="G927" t="s">
        <v>40</v>
      </c>
      <c r="H927" t="s">
        <v>96</v>
      </c>
      <c r="I927" t="s">
        <v>50</v>
      </c>
      <c r="J927" t="s">
        <v>97</v>
      </c>
      <c r="K927" t="s">
        <v>146</v>
      </c>
      <c r="L927" t="s">
        <v>1845</v>
      </c>
      <c r="M927">
        <v>0.46</v>
      </c>
      <c r="N927" t="s">
        <v>34</v>
      </c>
      <c r="O927" t="s">
        <v>54</v>
      </c>
      <c r="P927" t="s">
        <v>105</v>
      </c>
      <c r="Q927" t="s">
        <v>666</v>
      </c>
      <c r="R927">
        <v>60098</v>
      </c>
      <c r="S927" s="1">
        <v>42088</v>
      </c>
      <c r="T927" s="1">
        <v>42090</v>
      </c>
      <c r="U927">
        <v>507.63299999999998</v>
      </c>
      <c r="V927">
        <v>17</v>
      </c>
      <c r="W927">
        <v>735.7</v>
      </c>
      <c r="X927">
        <v>91043</v>
      </c>
      <c r="Y927">
        <f>cleaneddata[[#This Row],[Unit Price]]-cleaneddata[[#This Row],[Discount]]</f>
        <v>46.81</v>
      </c>
      <c r="Z927" t="str">
        <f>_xlfn.IFS(cleaneddata[[#This Row],[Region]]="Central","Chris",cleaneddata[[#This Row],[Region]]="East","Erin",cleaneddata[[#This Row],[Region]]="South","Sam",cleaneddata[[#This Row],[Region]]="West","William")</f>
        <v>Chris</v>
      </c>
    </row>
    <row r="928" spans="1:26" x14ac:dyDescent="0.3">
      <c r="A928">
        <v>1648</v>
      </c>
      <c r="B928" t="s">
        <v>1844</v>
      </c>
      <c r="C928" t="s">
        <v>27</v>
      </c>
      <c r="D928">
        <v>0.05</v>
      </c>
      <c r="E928">
        <v>12.98</v>
      </c>
      <c r="F928">
        <v>3.14</v>
      </c>
      <c r="G928" t="s">
        <v>40</v>
      </c>
      <c r="H928" t="s">
        <v>96</v>
      </c>
      <c r="I928" t="s">
        <v>50</v>
      </c>
      <c r="J928" t="s">
        <v>570</v>
      </c>
      <c r="K928" t="s">
        <v>44</v>
      </c>
      <c r="L928" t="s">
        <v>571</v>
      </c>
      <c r="M928">
        <v>0.6</v>
      </c>
      <c r="N928" t="s">
        <v>34</v>
      </c>
      <c r="O928" t="s">
        <v>54</v>
      </c>
      <c r="P928" t="s">
        <v>105</v>
      </c>
      <c r="Q928" t="s">
        <v>666</v>
      </c>
      <c r="R928">
        <v>60098</v>
      </c>
      <c r="S928" s="1">
        <v>42088</v>
      </c>
      <c r="T928" s="1">
        <v>42088</v>
      </c>
      <c r="U928">
        <v>38.229999999999997</v>
      </c>
      <c r="V928">
        <v>18</v>
      </c>
      <c r="W928">
        <v>225.59</v>
      </c>
      <c r="X928">
        <v>91043</v>
      </c>
      <c r="Y928">
        <f>cleaneddata[[#This Row],[Unit Price]]-cleaneddata[[#This Row],[Discount]]</f>
        <v>12.93</v>
      </c>
      <c r="Z928" t="str">
        <f>_xlfn.IFS(cleaneddata[[#This Row],[Region]]="Central","Chris",cleaneddata[[#This Row],[Region]]="East","Erin",cleaneddata[[#This Row],[Region]]="South","Sam",cleaneddata[[#This Row],[Region]]="West","William")</f>
        <v>Chris</v>
      </c>
    </row>
    <row r="929" spans="1:26" x14ac:dyDescent="0.3">
      <c r="A929">
        <v>1829</v>
      </c>
      <c r="B929" t="s">
        <v>256</v>
      </c>
      <c r="C929" t="s">
        <v>27</v>
      </c>
      <c r="D929">
        <v>0.01</v>
      </c>
      <c r="E929">
        <v>10.64</v>
      </c>
      <c r="F929">
        <v>5.16</v>
      </c>
      <c r="G929" t="s">
        <v>89</v>
      </c>
      <c r="H929" t="s">
        <v>96</v>
      </c>
      <c r="I929" t="s">
        <v>30</v>
      </c>
      <c r="J929" t="s">
        <v>128</v>
      </c>
      <c r="K929" t="s">
        <v>75</v>
      </c>
      <c r="L929" t="s">
        <v>1846</v>
      </c>
      <c r="M929">
        <v>0.56999999999999995</v>
      </c>
      <c r="N929" t="s">
        <v>34</v>
      </c>
      <c r="O929" t="s">
        <v>54</v>
      </c>
      <c r="P929" t="s">
        <v>215</v>
      </c>
      <c r="Q929" t="s">
        <v>258</v>
      </c>
      <c r="R929">
        <v>52402</v>
      </c>
      <c r="S929" s="1">
        <v>42088</v>
      </c>
      <c r="T929" s="1">
        <v>42090</v>
      </c>
      <c r="U929">
        <v>-11.69</v>
      </c>
      <c r="V929">
        <v>5</v>
      </c>
      <c r="W929">
        <v>58.52</v>
      </c>
      <c r="X929">
        <v>86957</v>
      </c>
      <c r="Y929">
        <f>cleaneddata[[#This Row],[Unit Price]]-cleaneddata[[#This Row],[Discount]]</f>
        <v>10.63</v>
      </c>
      <c r="Z929" t="str">
        <f>_xlfn.IFS(cleaneddata[[#This Row],[Region]]="Central","Chris",cleaneddata[[#This Row],[Region]]="East","Erin",cleaneddata[[#This Row],[Region]]="South","Sam",cleaneddata[[#This Row],[Region]]="West","William")</f>
        <v>Chris</v>
      </c>
    </row>
    <row r="930" spans="1:26" x14ac:dyDescent="0.3">
      <c r="A930">
        <v>2201</v>
      </c>
      <c r="B930" t="s">
        <v>1847</v>
      </c>
      <c r="C930" t="s">
        <v>27</v>
      </c>
      <c r="D930">
        <v>0.17</v>
      </c>
      <c r="E930">
        <v>14.89</v>
      </c>
      <c r="F930">
        <v>13.56</v>
      </c>
      <c r="G930" t="s">
        <v>40</v>
      </c>
      <c r="H930" t="s">
        <v>29</v>
      </c>
      <c r="I930" t="s">
        <v>30</v>
      </c>
      <c r="J930" t="s">
        <v>128</v>
      </c>
      <c r="K930" t="s">
        <v>66</v>
      </c>
      <c r="L930" t="s">
        <v>1848</v>
      </c>
      <c r="M930">
        <v>0.57999999999999996</v>
      </c>
      <c r="N930" t="s">
        <v>34</v>
      </c>
      <c r="O930" t="s">
        <v>54</v>
      </c>
      <c r="P930" t="s">
        <v>86</v>
      </c>
      <c r="Q930" t="s">
        <v>1849</v>
      </c>
      <c r="R930">
        <v>55420</v>
      </c>
      <c r="S930" s="1">
        <v>42088</v>
      </c>
      <c r="T930" s="1">
        <v>42090</v>
      </c>
      <c r="U930">
        <v>-9.1300000000000008</v>
      </c>
      <c r="V930">
        <v>1</v>
      </c>
      <c r="W930">
        <v>27.96</v>
      </c>
      <c r="X930">
        <v>86054</v>
      </c>
      <c r="Y930">
        <f>cleaneddata[[#This Row],[Unit Price]]-cleaneddata[[#This Row],[Discount]]</f>
        <v>14.72</v>
      </c>
      <c r="Z930" t="str">
        <f>_xlfn.IFS(cleaneddata[[#This Row],[Region]]="Central","Chris",cleaneddata[[#This Row],[Region]]="East","Erin",cleaneddata[[#This Row],[Region]]="South","Sam",cleaneddata[[#This Row],[Region]]="West","William")</f>
        <v>Chris</v>
      </c>
    </row>
    <row r="931" spans="1:26" x14ac:dyDescent="0.3">
      <c r="A931">
        <v>3100</v>
      </c>
      <c r="B931" t="s">
        <v>1850</v>
      </c>
      <c r="C931" t="s">
        <v>27</v>
      </c>
      <c r="D931">
        <v>7.0000000000000007E-2</v>
      </c>
      <c r="E931">
        <v>35.99</v>
      </c>
      <c r="F931">
        <v>5</v>
      </c>
      <c r="G931" t="s">
        <v>40</v>
      </c>
      <c r="H931" t="s">
        <v>41</v>
      </c>
      <c r="I931" t="s">
        <v>42</v>
      </c>
      <c r="J931" t="s">
        <v>137</v>
      </c>
      <c r="K931" t="s">
        <v>52</v>
      </c>
      <c r="L931" t="s">
        <v>1851</v>
      </c>
      <c r="M931">
        <v>0.82</v>
      </c>
      <c r="N931" t="s">
        <v>34</v>
      </c>
      <c r="O931" t="s">
        <v>35</v>
      </c>
      <c r="P931" t="s">
        <v>125</v>
      </c>
      <c r="Q931" t="s">
        <v>1852</v>
      </c>
      <c r="R931">
        <v>33334</v>
      </c>
      <c r="S931" s="1">
        <v>42088</v>
      </c>
      <c r="T931" s="1">
        <v>42090</v>
      </c>
      <c r="U931">
        <v>-299.81420000000003</v>
      </c>
      <c r="V931">
        <v>1</v>
      </c>
      <c r="W931">
        <v>31.71</v>
      </c>
      <c r="X931">
        <v>89988</v>
      </c>
      <c r="Y931">
        <f>cleaneddata[[#This Row],[Unit Price]]-cleaneddata[[#This Row],[Discount]]</f>
        <v>35.92</v>
      </c>
      <c r="Z931" t="str">
        <f>_xlfn.IFS(cleaneddata[[#This Row],[Region]]="Central","Chris",cleaneddata[[#This Row],[Region]]="East","Erin",cleaneddata[[#This Row],[Region]]="South","Sam",cleaneddata[[#This Row],[Region]]="West","William")</f>
        <v>Sam</v>
      </c>
    </row>
    <row r="932" spans="1:26" x14ac:dyDescent="0.3">
      <c r="A932">
        <v>693</v>
      </c>
      <c r="B932" t="s">
        <v>1551</v>
      </c>
      <c r="C932" t="s">
        <v>49</v>
      </c>
      <c r="D932">
        <v>0.02</v>
      </c>
      <c r="E932">
        <v>500.98</v>
      </c>
      <c r="F932">
        <v>41.44</v>
      </c>
      <c r="G932" t="s">
        <v>28</v>
      </c>
      <c r="H932" t="s">
        <v>29</v>
      </c>
      <c r="I932" t="s">
        <v>30</v>
      </c>
      <c r="J932" t="s">
        <v>119</v>
      </c>
      <c r="K932" t="s">
        <v>32</v>
      </c>
      <c r="L932" t="s">
        <v>1853</v>
      </c>
      <c r="M932">
        <v>0.66</v>
      </c>
      <c r="N932" t="s">
        <v>34</v>
      </c>
      <c r="O932" t="s">
        <v>61</v>
      </c>
      <c r="P932" t="s">
        <v>62</v>
      </c>
      <c r="Q932" t="s">
        <v>1552</v>
      </c>
      <c r="R932">
        <v>80229</v>
      </c>
      <c r="S932" s="1">
        <v>42088</v>
      </c>
      <c r="T932" s="1">
        <v>42088</v>
      </c>
      <c r="U932">
        <v>2568.4629</v>
      </c>
      <c r="V932">
        <v>7</v>
      </c>
      <c r="W932">
        <v>3722.41</v>
      </c>
      <c r="X932">
        <v>87811</v>
      </c>
      <c r="Y932">
        <f>cleaneddata[[#This Row],[Unit Price]]-cleaneddata[[#This Row],[Discount]]</f>
        <v>500.96000000000004</v>
      </c>
      <c r="Z932" t="str">
        <f>_xlfn.IFS(cleaneddata[[#This Row],[Region]]="Central","Chris",cleaneddata[[#This Row],[Region]]="East","Erin",cleaneddata[[#This Row],[Region]]="South","Sam",cleaneddata[[#This Row],[Region]]="West","William")</f>
        <v>William</v>
      </c>
    </row>
    <row r="933" spans="1:26" x14ac:dyDescent="0.3">
      <c r="A933">
        <v>1557</v>
      </c>
      <c r="B933" t="s">
        <v>1854</v>
      </c>
      <c r="C933" t="s">
        <v>49</v>
      </c>
      <c r="D933">
        <v>0.09</v>
      </c>
      <c r="E933">
        <v>60.98</v>
      </c>
      <c r="F933">
        <v>49</v>
      </c>
      <c r="G933" t="s">
        <v>40</v>
      </c>
      <c r="H933" t="s">
        <v>41</v>
      </c>
      <c r="I933" t="s">
        <v>50</v>
      </c>
      <c r="J933" t="s">
        <v>97</v>
      </c>
      <c r="K933" t="s">
        <v>66</v>
      </c>
      <c r="L933" t="s">
        <v>1532</v>
      </c>
      <c r="M933">
        <v>0.59</v>
      </c>
      <c r="N933" t="s">
        <v>34</v>
      </c>
      <c r="O933" t="s">
        <v>35</v>
      </c>
      <c r="P933" t="s">
        <v>244</v>
      </c>
      <c r="Q933" t="s">
        <v>1855</v>
      </c>
      <c r="R933">
        <v>22003</v>
      </c>
      <c r="S933" s="1">
        <v>42088</v>
      </c>
      <c r="T933" s="1">
        <v>42096</v>
      </c>
      <c r="U933">
        <v>-954.75800000000004</v>
      </c>
      <c r="V933">
        <v>15</v>
      </c>
      <c r="W933">
        <v>879.62</v>
      </c>
      <c r="X933">
        <v>87426</v>
      </c>
      <c r="Y933">
        <f>cleaneddata[[#This Row],[Unit Price]]-cleaneddata[[#This Row],[Discount]]</f>
        <v>60.889999999999993</v>
      </c>
      <c r="Z933" t="str">
        <f>_xlfn.IFS(cleaneddata[[#This Row],[Region]]="Central","Chris",cleaneddata[[#This Row],[Region]]="East","Erin",cleaneddata[[#This Row],[Region]]="South","Sam",cleaneddata[[#This Row],[Region]]="West","William")</f>
        <v>Sam</v>
      </c>
    </row>
    <row r="934" spans="1:26" x14ac:dyDescent="0.3">
      <c r="A934">
        <v>1557</v>
      </c>
      <c r="B934" t="s">
        <v>1854</v>
      </c>
      <c r="C934" t="s">
        <v>49</v>
      </c>
      <c r="D934">
        <v>0.05</v>
      </c>
      <c r="E934">
        <v>29.89</v>
      </c>
      <c r="F934">
        <v>1.99</v>
      </c>
      <c r="G934" t="s">
        <v>40</v>
      </c>
      <c r="H934" t="s">
        <v>41</v>
      </c>
      <c r="I934" t="s">
        <v>42</v>
      </c>
      <c r="J934" t="s">
        <v>43</v>
      </c>
      <c r="K934" t="s">
        <v>44</v>
      </c>
      <c r="L934" t="s">
        <v>445</v>
      </c>
      <c r="M934">
        <v>0.5</v>
      </c>
      <c r="N934" t="s">
        <v>34</v>
      </c>
      <c r="O934" t="s">
        <v>35</v>
      </c>
      <c r="P934" t="s">
        <v>244</v>
      </c>
      <c r="Q934" t="s">
        <v>1855</v>
      </c>
      <c r="R934">
        <v>22003</v>
      </c>
      <c r="S934" s="1">
        <v>42088</v>
      </c>
      <c r="T934" s="1">
        <v>42090</v>
      </c>
      <c r="U934">
        <v>219.4734</v>
      </c>
      <c r="V934">
        <v>12</v>
      </c>
      <c r="W934">
        <v>361.19</v>
      </c>
      <c r="X934">
        <v>87426</v>
      </c>
      <c r="Y934">
        <f>cleaneddata[[#This Row],[Unit Price]]-cleaneddata[[#This Row],[Discount]]</f>
        <v>29.84</v>
      </c>
      <c r="Z934" t="str">
        <f>_xlfn.IFS(cleaneddata[[#This Row],[Region]]="Central","Chris",cleaneddata[[#This Row],[Region]]="East","Erin",cleaneddata[[#This Row],[Region]]="South","Sam",cleaneddata[[#This Row],[Region]]="West","William")</f>
        <v>Sam</v>
      </c>
    </row>
    <row r="935" spans="1:26" x14ac:dyDescent="0.3">
      <c r="A935">
        <v>1699</v>
      </c>
      <c r="B935" t="s">
        <v>1856</v>
      </c>
      <c r="C935" t="s">
        <v>49</v>
      </c>
      <c r="D935">
        <v>0.05</v>
      </c>
      <c r="E935">
        <v>3.98</v>
      </c>
      <c r="F935">
        <v>5.26</v>
      </c>
      <c r="G935" t="s">
        <v>40</v>
      </c>
      <c r="H935" t="s">
        <v>29</v>
      </c>
      <c r="I935" t="s">
        <v>50</v>
      </c>
      <c r="J935" t="s">
        <v>74</v>
      </c>
      <c r="K935" t="s">
        <v>75</v>
      </c>
      <c r="L935" t="s">
        <v>1857</v>
      </c>
      <c r="M935">
        <v>0.38</v>
      </c>
      <c r="N935" t="s">
        <v>34</v>
      </c>
      <c r="O935" t="s">
        <v>113</v>
      </c>
      <c r="P935" t="s">
        <v>322</v>
      </c>
      <c r="Q935" t="s">
        <v>1858</v>
      </c>
      <c r="R935">
        <v>19057</v>
      </c>
      <c r="S935" s="1">
        <v>42088</v>
      </c>
      <c r="T935" s="1">
        <v>42092</v>
      </c>
      <c r="U935">
        <v>-152.52449999999999</v>
      </c>
      <c r="V935">
        <v>12</v>
      </c>
      <c r="W935">
        <v>49.44</v>
      </c>
      <c r="X935">
        <v>87345</v>
      </c>
      <c r="Y935">
        <f>cleaneddata[[#This Row],[Unit Price]]-cleaneddata[[#This Row],[Discount]]</f>
        <v>3.93</v>
      </c>
      <c r="Z935" t="str">
        <f>_xlfn.IFS(cleaneddata[[#This Row],[Region]]="Central","Chris",cleaneddata[[#This Row],[Region]]="East","Erin",cleaneddata[[#This Row],[Region]]="South","Sam",cleaneddata[[#This Row],[Region]]="West","William")</f>
        <v>Erin</v>
      </c>
    </row>
    <row r="936" spans="1:26" x14ac:dyDescent="0.3">
      <c r="A936">
        <v>1699</v>
      </c>
      <c r="B936" t="s">
        <v>1856</v>
      </c>
      <c r="C936" t="s">
        <v>49</v>
      </c>
      <c r="D936">
        <v>0.01</v>
      </c>
      <c r="E936">
        <v>6.48</v>
      </c>
      <c r="F936">
        <v>5.4</v>
      </c>
      <c r="G936" t="s">
        <v>40</v>
      </c>
      <c r="H936" t="s">
        <v>29</v>
      </c>
      <c r="I936" t="s">
        <v>50</v>
      </c>
      <c r="J936" t="s">
        <v>90</v>
      </c>
      <c r="K936" t="s">
        <v>75</v>
      </c>
      <c r="L936" t="s">
        <v>1859</v>
      </c>
      <c r="M936">
        <v>0.37</v>
      </c>
      <c r="N936" t="s">
        <v>34</v>
      </c>
      <c r="O936" t="s">
        <v>113</v>
      </c>
      <c r="P936" t="s">
        <v>322</v>
      </c>
      <c r="Q936" t="s">
        <v>1858</v>
      </c>
      <c r="R936">
        <v>19057</v>
      </c>
      <c r="S936" s="1">
        <v>42088</v>
      </c>
      <c r="T936" s="1">
        <v>42088</v>
      </c>
      <c r="U936">
        <v>-18.850000000000001</v>
      </c>
      <c r="V936">
        <v>2</v>
      </c>
      <c r="W936">
        <v>14.29</v>
      </c>
      <c r="X936">
        <v>87345</v>
      </c>
      <c r="Y936">
        <f>cleaneddata[[#This Row],[Unit Price]]-cleaneddata[[#This Row],[Discount]]</f>
        <v>6.4700000000000006</v>
      </c>
      <c r="Z936" t="str">
        <f>_xlfn.IFS(cleaneddata[[#This Row],[Region]]="Central","Chris",cleaneddata[[#This Row],[Region]]="East","Erin",cleaneddata[[#This Row],[Region]]="South","Sam",cleaneddata[[#This Row],[Region]]="West","William")</f>
        <v>Erin</v>
      </c>
    </row>
    <row r="937" spans="1:26" x14ac:dyDescent="0.3">
      <c r="A937">
        <v>290</v>
      </c>
      <c r="B937" t="s">
        <v>1860</v>
      </c>
      <c r="C937" t="s">
        <v>72</v>
      </c>
      <c r="D937">
        <v>0.04</v>
      </c>
      <c r="E937">
        <v>4.9800000000000004</v>
      </c>
      <c r="F937">
        <v>4.62</v>
      </c>
      <c r="G937" t="s">
        <v>40</v>
      </c>
      <c r="H937" t="s">
        <v>29</v>
      </c>
      <c r="I937" t="s">
        <v>42</v>
      </c>
      <c r="J937" t="s">
        <v>43</v>
      </c>
      <c r="K937" t="s">
        <v>44</v>
      </c>
      <c r="L937" t="s">
        <v>1223</v>
      </c>
      <c r="M937">
        <v>0.64</v>
      </c>
      <c r="N937" t="s">
        <v>34</v>
      </c>
      <c r="O937" t="s">
        <v>61</v>
      </c>
      <c r="P937" t="s">
        <v>62</v>
      </c>
      <c r="Q937" t="s">
        <v>1861</v>
      </c>
      <c r="R937">
        <v>80538</v>
      </c>
      <c r="S937" s="1">
        <v>42088</v>
      </c>
      <c r="T937" s="1">
        <v>42089</v>
      </c>
      <c r="U937">
        <v>-135.16</v>
      </c>
      <c r="V937">
        <v>20</v>
      </c>
      <c r="W937">
        <v>102.54</v>
      </c>
      <c r="X937">
        <v>90837</v>
      </c>
      <c r="Y937">
        <f>cleaneddata[[#This Row],[Unit Price]]-cleaneddata[[#This Row],[Discount]]</f>
        <v>4.9400000000000004</v>
      </c>
      <c r="Z937" t="str">
        <f>_xlfn.IFS(cleaneddata[[#This Row],[Region]]="Central","Chris",cleaneddata[[#This Row],[Region]]="East","Erin",cleaneddata[[#This Row],[Region]]="South","Sam",cleaneddata[[#This Row],[Region]]="West","William")</f>
        <v>William</v>
      </c>
    </row>
    <row r="938" spans="1:26" x14ac:dyDescent="0.3">
      <c r="A938">
        <v>2287</v>
      </c>
      <c r="B938" t="s">
        <v>1265</v>
      </c>
      <c r="C938" t="s">
        <v>72</v>
      </c>
      <c r="D938">
        <v>0.01</v>
      </c>
      <c r="E938">
        <v>18.97</v>
      </c>
      <c r="F938">
        <v>9.0299999999999994</v>
      </c>
      <c r="G938" t="s">
        <v>40</v>
      </c>
      <c r="H938" t="s">
        <v>96</v>
      </c>
      <c r="I938" t="s">
        <v>50</v>
      </c>
      <c r="J938" t="s">
        <v>90</v>
      </c>
      <c r="K938" t="s">
        <v>75</v>
      </c>
      <c r="L938" t="s">
        <v>632</v>
      </c>
      <c r="M938">
        <v>0.37</v>
      </c>
      <c r="N938" t="s">
        <v>34</v>
      </c>
      <c r="O938" t="s">
        <v>35</v>
      </c>
      <c r="P938" t="s">
        <v>273</v>
      </c>
      <c r="Q938" t="s">
        <v>1267</v>
      </c>
      <c r="R938">
        <v>29483</v>
      </c>
      <c r="S938" s="1">
        <v>42088</v>
      </c>
      <c r="T938" s="1">
        <v>42088</v>
      </c>
      <c r="U938">
        <v>-12.0267</v>
      </c>
      <c r="V938">
        <v>8</v>
      </c>
      <c r="W938">
        <v>164.67</v>
      </c>
      <c r="X938">
        <v>90146</v>
      </c>
      <c r="Y938">
        <f>cleaneddata[[#This Row],[Unit Price]]-cleaneddata[[#This Row],[Discount]]</f>
        <v>18.959999999999997</v>
      </c>
      <c r="Z938" t="str">
        <f>_xlfn.IFS(cleaneddata[[#This Row],[Region]]="Central","Chris",cleaneddata[[#This Row],[Region]]="East","Erin",cleaneddata[[#This Row],[Region]]="South","Sam",cleaneddata[[#This Row],[Region]]="West","William")</f>
        <v>Sam</v>
      </c>
    </row>
    <row r="939" spans="1:26" x14ac:dyDescent="0.3">
      <c r="A939">
        <v>2287</v>
      </c>
      <c r="B939" t="s">
        <v>1265</v>
      </c>
      <c r="C939" t="s">
        <v>72</v>
      </c>
      <c r="D939">
        <v>0.03</v>
      </c>
      <c r="E939">
        <v>12.28</v>
      </c>
      <c r="F939">
        <v>4.8600000000000003</v>
      </c>
      <c r="G939" t="s">
        <v>40</v>
      </c>
      <c r="H939" t="s">
        <v>96</v>
      </c>
      <c r="I939" t="s">
        <v>50</v>
      </c>
      <c r="J939" t="s">
        <v>90</v>
      </c>
      <c r="K939" t="s">
        <v>75</v>
      </c>
      <c r="L939" t="s">
        <v>1862</v>
      </c>
      <c r="M939">
        <v>0.38</v>
      </c>
      <c r="N939" t="s">
        <v>34</v>
      </c>
      <c r="O939" t="s">
        <v>35</v>
      </c>
      <c r="P939" t="s">
        <v>273</v>
      </c>
      <c r="Q939" t="s">
        <v>1267</v>
      </c>
      <c r="R939">
        <v>29483</v>
      </c>
      <c r="S939" s="1">
        <v>42088</v>
      </c>
      <c r="T939" s="1">
        <v>42089</v>
      </c>
      <c r="U939">
        <v>122.508</v>
      </c>
      <c r="V939">
        <v>6</v>
      </c>
      <c r="W939">
        <v>72.739999999999995</v>
      </c>
      <c r="X939">
        <v>90146</v>
      </c>
      <c r="Y939">
        <f>cleaneddata[[#This Row],[Unit Price]]-cleaneddata[[#This Row],[Discount]]</f>
        <v>12.25</v>
      </c>
      <c r="Z939" t="str">
        <f>_xlfn.IFS(cleaneddata[[#This Row],[Region]]="Central","Chris",cleaneddata[[#This Row],[Region]]="East","Erin",cleaneddata[[#This Row],[Region]]="South","Sam",cleaneddata[[#This Row],[Region]]="West","William")</f>
        <v>Sam</v>
      </c>
    </row>
    <row r="940" spans="1:26" x14ac:dyDescent="0.3">
      <c r="A940">
        <v>2287</v>
      </c>
      <c r="B940" t="s">
        <v>1265</v>
      </c>
      <c r="C940" t="s">
        <v>72</v>
      </c>
      <c r="D940">
        <v>0.05</v>
      </c>
      <c r="E940">
        <v>34.99</v>
      </c>
      <c r="F940">
        <v>7.73</v>
      </c>
      <c r="G940" t="s">
        <v>89</v>
      </c>
      <c r="H940" t="s">
        <v>96</v>
      </c>
      <c r="I940" t="s">
        <v>50</v>
      </c>
      <c r="J940" t="s">
        <v>51</v>
      </c>
      <c r="K940" t="s">
        <v>75</v>
      </c>
      <c r="L940" t="s">
        <v>1306</v>
      </c>
      <c r="M940">
        <v>0.59</v>
      </c>
      <c r="N940" t="s">
        <v>34</v>
      </c>
      <c r="O940" t="s">
        <v>35</v>
      </c>
      <c r="P940" t="s">
        <v>273</v>
      </c>
      <c r="Q940" t="s">
        <v>1267</v>
      </c>
      <c r="R940">
        <v>29483</v>
      </c>
      <c r="S940" s="1">
        <v>42088</v>
      </c>
      <c r="T940" s="1">
        <v>42090</v>
      </c>
      <c r="U940">
        <v>-12.0267</v>
      </c>
      <c r="V940">
        <v>12</v>
      </c>
      <c r="W940">
        <v>418.75</v>
      </c>
      <c r="X940">
        <v>90146</v>
      </c>
      <c r="Y940">
        <f>cleaneddata[[#This Row],[Unit Price]]-cleaneddata[[#This Row],[Discount]]</f>
        <v>34.940000000000005</v>
      </c>
      <c r="Z940" t="str">
        <f>_xlfn.IFS(cleaneddata[[#This Row],[Region]]="Central","Chris",cleaneddata[[#This Row],[Region]]="East","Erin",cleaneddata[[#This Row],[Region]]="South","Sam",cleaneddata[[#This Row],[Region]]="West","William")</f>
        <v>Sam</v>
      </c>
    </row>
    <row r="941" spans="1:26" x14ac:dyDescent="0.3">
      <c r="A941">
        <v>2833</v>
      </c>
      <c r="B941" t="s">
        <v>1863</v>
      </c>
      <c r="C941" t="s">
        <v>72</v>
      </c>
      <c r="D941">
        <v>0.03</v>
      </c>
      <c r="E941">
        <v>140.97999999999999</v>
      </c>
      <c r="F941">
        <v>36.090000000000003</v>
      </c>
      <c r="G941" t="s">
        <v>28</v>
      </c>
      <c r="H941" t="s">
        <v>29</v>
      </c>
      <c r="I941" t="s">
        <v>30</v>
      </c>
      <c r="J941" t="s">
        <v>119</v>
      </c>
      <c r="K941" t="s">
        <v>32</v>
      </c>
      <c r="L941" t="s">
        <v>1864</v>
      </c>
      <c r="M941">
        <v>0.77</v>
      </c>
      <c r="N941" t="s">
        <v>34</v>
      </c>
      <c r="O941" t="s">
        <v>54</v>
      </c>
      <c r="P941" t="s">
        <v>86</v>
      </c>
      <c r="Q941" t="s">
        <v>1865</v>
      </c>
      <c r="R941">
        <v>55076</v>
      </c>
      <c r="S941" s="1">
        <v>42088</v>
      </c>
      <c r="T941" s="1">
        <v>42090</v>
      </c>
      <c r="U941">
        <v>-221.5</v>
      </c>
      <c r="V941">
        <v>4</v>
      </c>
      <c r="W941">
        <v>608.80999999999995</v>
      </c>
      <c r="X941">
        <v>91030</v>
      </c>
      <c r="Y941">
        <f>cleaneddata[[#This Row],[Unit Price]]-cleaneddata[[#This Row],[Discount]]</f>
        <v>140.94999999999999</v>
      </c>
      <c r="Z941" t="str">
        <f>_xlfn.IFS(cleaneddata[[#This Row],[Region]]="Central","Chris",cleaneddata[[#This Row],[Region]]="East","Erin",cleaneddata[[#This Row],[Region]]="South","Sam",cleaneddata[[#This Row],[Region]]="West","William")</f>
        <v>Chris</v>
      </c>
    </row>
    <row r="942" spans="1:26" x14ac:dyDescent="0.3">
      <c r="A942">
        <v>2833</v>
      </c>
      <c r="B942" t="s">
        <v>1863</v>
      </c>
      <c r="C942" t="s">
        <v>72</v>
      </c>
      <c r="D942">
        <v>0.08</v>
      </c>
      <c r="E942">
        <v>65.989999999999995</v>
      </c>
      <c r="F942">
        <v>8.99</v>
      </c>
      <c r="G942" t="s">
        <v>40</v>
      </c>
      <c r="H942" t="s">
        <v>29</v>
      </c>
      <c r="I942" t="s">
        <v>42</v>
      </c>
      <c r="J942" t="s">
        <v>137</v>
      </c>
      <c r="K942" t="s">
        <v>75</v>
      </c>
      <c r="L942" t="s">
        <v>1866</v>
      </c>
      <c r="M942">
        <v>0.56000000000000005</v>
      </c>
      <c r="N942" t="s">
        <v>34</v>
      </c>
      <c r="O942" t="s">
        <v>54</v>
      </c>
      <c r="P942" t="s">
        <v>86</v>
      </c>
      <c r="Q942" t="s">
        <v>1865</v>
      </c>
      <c r="R942">
        <v>55076</v>
      </c>
      <c r="S942" s="1">
        <v>42088</v>
      </c>
      <c r="T942" s="1">
        <v>42089</v>
      </c>
      <c r="U942">
        <v>206.352</v>
      </c>
      <c r="V942">
        <v>15</v>
      </c>
      <c r="W942">
        <v>808.61</v>
      </c>
      <c r="X942">
        <v>91030</v>
      </c>
      <c r="Y942">
        <f>cleaneddata[[#This Row],[Unit Price]]-cleaneddata[[#This Row],[Discount]]</f>
        <v>65.91</v>
      </c>
      <c r="Z942" t="str">
        <f>_xlfn.IFS(cleaneddata[[#This Row],[Region]]="Central","Chris",cleaneddata[[#This Row],[Region]]="East","Erin",cleaneddata[[#This Row],[Region]]="South","Sam",cleaneddata[[#This Row],[Region]]="West","William")</f>
        <v>Chris</v>
      </c>
    </row>
    <row r="943" spans="1:26" x14ac:dyDescent="0.3">
      <c r="A943">
        <v>1767</v>
      </c>
      <c r="B943" t="s">
        <v>1867</v>
      </c>
      <c r="C943" t="s">
        <v>27</v>
      </c>
      <c r="D943">
        <v>0.01</v>
      </c>
      <c r="E943">
        <v>50.98</v>
      </c>
      <c r="F943">
        <v>6.5</v>
      </c>
      <c r="G943" t="s">
        <v>40</v>
      </c>
      <c r="H943" t="s">
        <v>73</v>
      </c>
      <c r="I943" t="s">
        <v>42</v>
      </c>
      <c r="J943" t="s">
        <v>43</v>
      </c>
      <c r="K943" t="s">
        <v>75</v>
      </c>
      <c r="L943" t="s">
        <v>1868</v>
      </c>
      <c r="M943">
        <v>0.73</v>
      </c>
      <c r="N943" t="s">
        <v>34</v>
      </c>
      <c r="O943" t="s">
        <v>35</v>
      </c>
      <c r="P943" t="s">
        <v>77</v>
      </c>
      <c r="Q943" t="s">
        <v>1869</v>
      </c>
      <c r="R943">
        <v>30265</v>
      </c>
      <c r="S943" s="1">
        <v>42089</v>
      </c>
      <c r="T943" s="1">
        <v>42090</v>
      </c>
      <c r="U943">
        <v>5.3396999999999997</v>
      </c>
      <c r="V943">
        <v>16</v>
      </c>
      <c r="W943">
        <v>818.49</v>
      </c>
      <c r="X943">
        <v>89211</v>
      </c>
      <c r="Y943">
        <f>cleaneddata[[#This Row],[Unit Price]]-cleaneddata[[#This Row],[Discount]]</f>
        <v>50.97</v>
      </c>
      <c r="Z943" t="str">
        <f>_xlfn.IFS(cleaneddata[[#This Row],[Region]]="Central","Chris",cleaneddata[[#This Row],[Region]]="East","Erin",cleaneddata[[#This Row],[Region]]="South","Sam",cleaneddata[[#This Row],[Region]]="West","William")</f>
        <v>Sam</v>
      </c>
    </row>
    <row r="944" spans="1:26" x14ac:dyDescent="0.3">
      <c r="A944">
        <v>2114</v>
      </c>
      <c r="B944" t="s">
        <v>1377</v>
      </c>
      <c r="C944" t="s">
        <v>27</v>
      </c>
      <c r="D944">
        <v>0.08</v>
      </c>
      <c r="E944">
        <v>6.68</v>
      </c>
      <c r="F944">
        <v>1.5</v>
      </c>
      <c r="G944" t="s">
        <v>40</v>
      </c>
      <c r="H944" t="s">
        <v>96</v>
      </c>
      <c r="I944" t="s">
        <v>50</v>
      </c>
      <c r="J944" t="s">
        <v>51</v>
      </c>
      <c r="K944" t="s">
        <v>52</v>
      </c>
      <c r="L944" t="s">
        <v>1870</v>
      </c>
      <c r="M944">
        <v>0.48</v>
      </c>
      <c r="N944" t="s">
        <v>34</v>
      </c>
      <c r="O944" t="s">
        <v>35</v>
      </c>
      <c r="P944" t="s">
        <v>244</v>
      </c>
      <c r="Q944" t="s">
        <v>1379</v>
      </c>
      <c r="R944">
        <v>23518</v>
      </c>
      <c r="S944" s="1">
        <v>42089</v>
      </c>
      <c r="T944" s="1">
        <v>42091</v>
      </c>
      <c r="U944">
        <v>-601.80399999999997</v>
      </c>
      <c r="V944">
        <v>10</v>
      </c>
      <c r="W944">
        <v>66.12</v>
      </c>
      <c r="X944">
        <v>88403</v>
      </c>
      <c r="Y944">
        <f>cleaneddata[[#This Row],[Unit Price]]-cleaneddata[[#This Row],[Discount]]</f>
        <v>6.6</v>
      </c>
      <c r="Z944" t="str">
        <f>_xlfn.IFS(cleaneddata[[#This Row],[Region]]="Central","Chris",cleaneddata[[#This Row],[Region]]="East","Erin",cleaneddata[[#This Row],[Region]]="South","Sam",cleaneddata[[#This Row],[Region]]="West","William")</f>
        <v>Sam</v>
      </c>
    </row>
    <row r="945" spans="1:26" x14ac:dyDescent="0.3">
      <c r="A945">
        <v>3379</v>
      </c>
      <c r="B945" t="s">
        <v>1871</v>
      </c>
      <c r="C945" t="s">
        <v>27</v>
      </c>
      <c r="D945">
        <v>0</v>
      </c>
      <c r="E945">
        <v>19.98</v>
      </c>
      <c r="F945">
        <v>5.97</v>
      </c>
      <c r="G945" t="s">
        <v>89</v>
      </c>
      <c r="H945" t="s">
        <v>96</v>
      </c>
      <c r="I945" t="s">
        <v>50</v>
      </c>
      <c r="J945" t="s">
        <v>90</v>
      </c>
      <c r="K945" t="s">
        <v>75</v>
      </c>
      <c r="L945" t="s">
        <v>1872</v>
      </c>
      <c r="M945">
        <v>0.38</v>
      </c>
      <c r="N945" t="s">
        <v>34</v>
      </c>
      <c r="O945" t="s">
        <v>35</v>
      </c>
      <c r="P945" t="s">
        <v>77</v>
      </c>
      <c r="Q945" t="s">
        <v>1873</v>
      </c>
      <c r="R945">
        <v>30144</v>
      </c>
      <c r="S945" s="1">
        <v>42089</v>
      </c>
      <c r="T945" s="1">
        <v>42092</v>
      </c>
      <c r="U945">
        <v>-189.714</v>
      </c>
      <c r="V945">
        <v>12</v>
      </c>
      <c r="W945">
        <v>249.07</v>
      </c>
      <c r="X945">
        <v>88837</v>
      </c>
      <c r="Y945">
        <f>cleaneddata[[#This Row],[Unit Price]]-cleaneddata[[#This Row],[Discount]]</f>
        <v>19.98</v>
      </c>
      <c r="Z945" t="str">
        <f>_xlfn.IFS(cleaneddata[[#This Row],[Region]]="Central","Chris",cleaneddata[[#This Row],[Region]]="East","Erin",cleaneddata[[#This Row],[Region]]="South","Sam",cleaneddata[[#This Row],[Region]]="West","William")</f>
        <v>Sam</v>
      </c>
    </row>
    <row r="946" spans="1:26" x14ac:dyDescent="0.3">
      <c r="A946">
        <v>2124</v>
      </c>
      <c r="B946" t="s">
        <v>38</v>
      </c>
      <c r="C946" t="s">
        <v>39</v>
      </c>
      <c r="D946">
        <v>0.03</v>
      </c>
      <c r="E946">
        <v>124.49</v>
      </c>
      <c r="F946">
        <v>51.94</v>
      </c>
      <c r="G946" t="s">
        <v>28</v>
      </c>
      <c r="H946" t="s">
        <v>96</v>
      </c>
      <c r="I946" t="s">
        <v>30</v>
      </c>
      <c r="J946" t="s">
        <v>31</v>
      </c>
      <c r="K946" t="s">
        <v>32</v>
      </c>
      <c r="L946" t="s">
        <v>1151</v>
      </c>
      <c r="M946">
        <v>0.63</v>
      </c>
      <c r="N946" t="s">
        <v>34</v>
      </c>
      <c r="O946" t="s">
        <v>35</v>
      </c>
      <c r="P946" t="s">
        <v>46</v>
      </c>
      <c r="Q946" t="s">
        <v>47</v>
      </c>
      <c r="R946">
        <v>72301</v>
      </c>
      <c r="S946" s="1">
        <v>42089</v>
      </c>
      <c r="T946" s="1">
        <v>42090</v>
      </c>
      <c r="U946">
        <v>18.173999999999999</v>
      </c>
      <c r="V946">
        <v>21</v>
      </c>
      <c r="W946">
        <v>2761.94</v>
      </c>
      <c r="X946">
        <v>89666</v>
      </c>
      <c r="Y946">
        <f>cleaneddata[[#This Row],[Unit Price]]-cleaneddata[[#This Row],[Discount]]</f>
        <v>124.46</v>
      </c>
      <c r="Z946" t="str">
        <f>_xlfn.IFS(cleaneddata[[#This Row],[Region]]="Central","Chris",cleaneddata[[#This Row],[Region]]="East","Erin",cleaneddata[[#This Row],[Region]]="South","Sam",cleaneddata[[#This Row],[Region]]="West","William")</f>
        <v>Sam</v>
      </c>
    </row>
    <row r="947" spans="1:26" x14ac:dyDescent="0.3">
      <c r="A947">
        <v>2066</v>
      </c>
      <c r="B947" t="s">
        <v>1874</v>
      </c>
      <c r="C947" t="s">
        <v>118</v>
      </c>
      <c r="D947">
        <v>0.09</v>
      </c>
      <c r="E947">
        <v>20.89</v>
      </c>
      <c r="F947">
        <v>11.52</v>
      </c>
      <c r="G947" t="s">
        <v>40</v>
      </c>
      <c r="H947" t="s">
        <v>73</v>
      </c>
      <c r="I947" t="s">
        <v>50</v>
      </c>
      <c r="J947" t="s">
        <v>80</v>
      </c>
      <c r="K947" t="s">
        <v>75</v>
      </c>
      <c r="L947" t="s">
        <v>1875</v>
      </c>
      <c r="M947">
        <v>0.83</v>
      </c>
      <c r="N947" t="s">
        <v>34</v>
      </c>
      <c r="O947" t="s">
        <v>35</v>
      </c>
      <c r="P947" t="s">
        <v>99</v>
      </c>
      <c r="Q947" t="s">
        <v>1876</v>
      </c>
      <c r="R947">
        <v>28079</v>
      </c>
      <c r="S947" s="1">
        <v>42089</v>
      </c>
      <c r="T947" s="1">
        <v>42090</v>
      </c>
      <c r="U947">
        <v>-133.54599999999999</v>
      </c>
      <c r="V947">
        <v>7</v>
      </c>
      <c r="W947">
        <v>146.5</v>
      </c>
      <c r="X947">
        <v>85833</v>
      </c>
      <c r="Y947">
        <f>cleaneddata[[#This Row],[Unit Price]]-cleaneddata[[#This Row],[Discount]]</f>
        <v>20.8</v>
      </c>
      <c r="Z947" t="str">
        <f>_xlfn.IFS(cleaneddata[[#This Row],[Region]]="Central","Chris",cleaneddata[[#This Row],[Region]]="East","Erin",cleaneddata[[#This Row],[Region]]="South","Sam",cleaneddata[[#This Row],[Region]]="West","William")</f>
        <v>Sam</v>
      </c>
    </row>
    <row r="948" spans="1:26" x14ac:dyDescent="0.3">
      <c r="A948">
        <v>2419</v>
      </c>
      <c r="B948" t="s">
        <v>1877</v>
      </c>
      <c r="C948" t="s">
        <v>72</v>
      </c>
      <c r="D948">
        <v>7.0000000000000007E-2</v>
      </c>
      <c r="E948">
        <v>225.04</v>
      </c>
      <c r="F948">
        <v>11.79</v>
      </c>
      <c r="G948" t="s">
        <v>40</v>
      </c>
      <c r="H948" t="s">
        <v>41</v>
      </c>
      <c r="I948" t="s">
        <v>50</v>
      </c>
      <c r="J948" t="s">
        <v>97</v>
      </c>
      <c r="K948" t="s">
        <v>146</v>
      </c>
      <c r="L948" t="s">
        <v>1878</v>
      </c>
      <c r="M948">
        <v>0.42</v>
      </c>
      <c r="N948" t="s">
        <v>34</v>
      </c>
      <c r="O948" t="s">
        <v>35</v>
      </c>
      <c r="P948" t="s">
        <v>244</v>
      </c>
      <c r="Q948" t="s">
        <v>1879</v>
      </c>
      <c r="R948">
        <v>23701</v>
      </c>
      <c r="S948" s="1">
        <v>42089</v>
      </c>
      <c r="T948" s="1">
        <v>42089</v>
      </c>
      <c r="U948">
        <v>-162.91800000000001</v>
      </c>
      <c r="V948">
        <v>5</v>
      </c>
      <c r="W948">
        <v>1130.1500000000001</v>
      </c>
      <c r="X948">
        <v>86751</v>
      </c>
      <c r="Y948">
        <f>cleaneddata[[#This Row],[Unit Price]]-cleaneddata[[#This Row],[Discount]]</f>
        <v>224.97</v>
      </c>
      <c r="Z948" t="str">
        <f>_xlfn.IFS(cleaneddata[[#This Row],[Region]]="Central","Chris",cleaneddata[[#This Row],[Region]]="East","Erin",cleaneddata[[#This Row],[Region]]="South","Sam",cleaneddata[[#This Row],[Region]]="West","William")</f>
        <v>Sam</v>
      </c>
    </row>
    <row r="949" spans="1:26" x14ac:dyDescent="0.3">
      <c r="A949">
        <v>2419</v>
      </c>
      <c r="B949" t="s">
        <v>1877</v>
      </c>
      <c r="C949" t="s">
        <v>72</v>
      </c>
      <c r="D949">
        <v>0.03</v>
      </c>
      <c r="E949">
        <v>7.84</v>
      </c>
      <c r="F949">
        <v>4.71</v>
      </c>
      <c r="G949" t="s">
        <v>40</v>
      </c>
      <c r="H949" t="s">
        <v>41</v>
      </c>
      <c r="I949" t="s">
        <v>50</v>
      </c>
      <c r="J949" t="s">
        <v>74</v>
      </c>
      <c r="K949" t="s">
        <v>75</v>
      </c>
      <c r="L949" t="s">
        <v>681</v>
      </c>
      <c r="M949">
        <v>0.35</v>
      </c>
      <c r="N949" t="s">
        <v>34</v>
      </c>
      <c r="O949" t="s">
        <v>35</v>
      </c>
      <c r="P949" t="s">
        <v>244</v>
      </c>
      <c r="Q949" t="s">
        <v>1879</v>
      </c>
      <c r="R949">
        <v>23701</v>
      </c>
      <c r="S949" s="1">
        <v>42089</v>
      </c>
      <c r="T949" s="1">
        <v>42092</v>
      </c>
      <c r="U949">
        <v>859.71780000000001</v>
      </c>
      <c r="V949">
        <v>7</v>
      </c>
      <c r="W949">
        <v>54.37</v>
      </c>
      <c r="X949">
        <v>86751</v>
      </c>
      <c r="Y949">
        <f>cleaneddata[[#This Row],[Unit Price]]-cleaneddata[[#This Row],[Discount]]</f>
        <v>7.81</v>
      </c>
      <c r="Z949" t="str">
        <f>_xlfn.IFS(cleaneddata[[#This Row],[Region]]="Central","Chris",cleaneddata[[#This Row],[Region]]="East","Erin",cleaneddata[[#This Row],[Region]]="South","Sam",cleaneddata[[#This Row],[Region]]="West","William")</f>
        <v>Sam</v>
      </c>
    </row>
    <row r="950" spans="1:26" x14ac:dyDescent="0.3">
      <c r="A950">
        <v>2773</v>
      </c>
      <c r="B950" t="s">
        <v>1880</v>
      </c>
      <c r="C950" t="s">
        <v>72</v>
      </c>
      <c r="D950">
        <v>0.1</v>
      </c>
      <c r="E950">
        <v>5.18</v>
      </c>
      <c r="F950">
        <v>5.74</v>
      </c>
      <c r="G950" t="s">
        <v>40</v>
      </c>
      <c r="H950" t="s">
        <v>96</v>
      </c>
      <c r="I950" t="s">
        <v>50</v>
      </c>
      <c r="J950" t="s">
        <v>74</v>
      </c>
      <c r="K950" t="s">
        <v>75</v>
      </c>
      <c r="L950" t="s">
        <v>852</v>
      </c>
      <c r="M950">
        <v>0.36</v>
      </c>
      <c r="N950" t="s">
        <v>34</v>
      </c>
      <c r="O950" t="s">
        <v>61</v>
      </c>
      <c r="P950" t="s">
        <v>92</v>
      </c>
      <c r="Q950" t="s">
        <v>1612</v>
      </c>
      <c r="R950">
        <v>94568</v>
      </c>
      <c r="S950" s="1">
        <v>42089</v>
      </c>
      <c r="T950" s="1">
        <v>42091</v>
      </c>
      <c r="U950">
        <v>-29.003</v>
      </c>
      <c r="V950">
        <v>2</v>
      </c>
      <c r="W950">
        <v>10.96</v>
      </c>
      <c r="X950">
        <v>91584</v>
      </c>
      <c r="Y950">
        <f>cleaneddata[[#This Row],[Unit Price]]-cleaneddata[[#This Row],[Discount]]</f>
        <v>5.08</v>
      </c>
      <c r="Z950" t="str">
        <f>_xlfn.IFS(cleaneddata[[#This Row],[Region]]="Central","Chris",cleaneddata[[#This Row],[Region]]="East","Erin",cleaneddata[[#This Row],[Region]]="South","Sam",cleaneddata[[#This Row],[Region]]="West","William")</f>
        <v>William</v>
      </c>
    </row>
    <row r="951" spans="1:26" x14ac:dyDescent="0.3">
      <c r="A951">
        <v>2059</v>
      </c>
      <c r="B951" t="s">
        <v>618</v>
      </c>
      <c r="C951" t="s">
        <v>27</v>
      </c>
      <c r="D951">
        <v>0.1</v>
      </c>
      <c r="E951">
        <v>9.85</v>
      </c>
      <c r="F951">
        <v>4.82</v>
      </c>
      <c r="G951" t="s">
        <v>40</v>
      </c>
      <c r="H951" t="s">
        <v>96</v>
      </c>
      <c r="I951" t="s">
        <v>50</v>
      </c>
      <c r="J951" t="s">
        <v>51</v>
      </c>
      <c r="K951" t="s">
        <v>52</v>
      </c>
      <c r="L951" t="s">
        <v>1881</v>
      </c>
      <c r="M951">
        <v>0.47</v>
      </c>
      <c r="N951" t="s">
        <v>34</v>
      </c>
      <c r="O951" t="s">
        <v>35</v>
      </c>
      <c r="P951" t="s">
        <v>99</v>
      </c>
      <c r="Q951" t="s">
        <v>619</v>
      </c>
      <c r="R951">
        <v>27260</v>
      </c>
      <c r="S951" s="1">
        <v>42090</v>
      </c>
      <c r="T951" s="1">
        <v>42091</v>
      </c>
      <c r="U951">
        <v>374.904</v>
      </c>
      <c r="V951">
        <v>12</v>
      </c>
      <c r="W951">
        <v>114.91</v>
      </c>
      <c r="X951">
        <v>88041</v>
      </c>
      <c r="Y951">
        <f>cleaneddata[[#This Row],[Unit Price]]-cleaneddata[[#This Row],[Discount]]</f>
        <v>9.75</v>
      </c>
      <c r="Z951" t="str">
        <f>_xlfn.IFS(cleaneddata[[#This Row],[Region]]="Central","Chris",cleaneddata[[#This Row],[Region]]="East","Erin",cleaneddata[[#This Row],[Region]]="South","Sam",cleaneddata[[#This Row],[Region]]="West","William")</f>
        <v>Sam</v>
      </c>
    </row>
    <row r="952" spans="1:26" x14ac:dyDescent="0.3">
      <c r="A952">
        <v>2059</v>
      </c>
      <c r="B952" t="s">
        <v>618</v>
      </c>
      <c r="C952" t="s">
        <v>27</v>
      </c>
      <c r="D952">
        <v>0.04</v>
      </c>
      <c r="E952">
        <v>125.99</v>
      </c>
      <c r="F952">
        <v>7.69</v>
      </c>
      <c r="G952" t="s">
        <v>40</v>
      </c>
      <c r="H952" t="s">
        <v>96</v>
      </c>
      <c r="I952" t="s">
        <v>42</v>
      </c>
      <c r="J952" t="s">
        <v>137</v>
      </c>
      <c r="K952" t="s">
        <v>75</v>
      </c>
      <c r="L952" t="s">
        <v>1051</v>
      </c>
      <c r="M952">
        <v>0.57999999999999996</v>
      </c>
      <c r="N952" t="s">
        <v>34</v>
      </c>
      <c r="O952" t="s">
        <v>35</v>
      </c>
      <c r="P952" t="s">
        <v>99</v>
      </c>
      <c r="Q952" t="s">
        <v>619</v>
      </c>
      <c r="R952">
        <v>27260</v>
      </c>
      <c r="S952" s="1">
        <v>42090</v>
      </c>
      <c r="T952" s="1">
        <v>42091</v>
      </c>
      <c r="U952">
        <v>-528.83600000000001</v>
      </c>
      <c r="V952">
        <v>9</v>
      </c>
      <c r="W952">
        <v>934.52</v>
      </c>
      <c r="X952">
        <v>88041</v>
      </c>
      <c r="Y952">
        <f>cleaneddata[[#This Row],[Unit Price]]-cleaneddata[[#This Row],[Discount]]</f>
        <v>125.94999999999999</v>
      </c>
      <c r="Z952" t="str">
        <f>_xlfn.IFS(cleaneddata[[#This Row],[Region]]="Central","Chris",cleaneddata[[#This Row],[Region]]="East","Erin",cleaneddata[[#This Row],[Region]]="South","Sam",cleaneddata[[#This Row],[Region]]="West","William")</f>
        <v>Sam</v>
      </c>
    </row>
    <row r="953" spans="1:26" x14ac:dyDescent="0.3">
      <c r="A953">
        <v>32</v>
      </c>
      <c r="B953" t="s">
        <v>646</v>
      </c>
      <c r="C953" t="s">
        <v>39</v>
      </c>
      <c r="D953">
        <v>0.01</v>
      </c>
      <c r="E953">
        <v>17.98</v>
      </c>
      <c r="F953">
        <v>8.51</v>
      </c>
      <c r="G953" t="s">
        <v>40</v>
      </c>
      <c r="H953" t="s">
        <v>96</v>
      </c>
      <c r="I953" t="s">
        <v>42</v>
      </c>
      <c r="J953" t="s">
        <v>58</v>
      </c>
      <c r="K953" t="s">
        <v>146</v>
      </c>
      <c r="L953" t="s">
        <v>1882</v>
      </c>
      <c r="M953">
        <v>0.4</v>
      </c>
      <c r="N953" t="s">
        <v>34</v>
      </c>
      <c r="O953" t="s">
        <v>61</v>
      </c>
      <c r="P953" t="s">
        <v>141</v>
      </c>
      <c r="Q953" t="s">
        <v>648</v>
      </c>
      <c r="R953">
        <v>97526</v>
      </c>
      <c r="S953" s="1">
        <v>42090</v>
      </c>
      <c r="T953" s="1">
        <v>42091</v>
      </c>
      <c r="U953">
        <v>-35.878799999999998</v>
      </c>
      <c r="V953">
        <v>2</v>
      </c>
      <c r="W953">
        <v>40.17</v>
      </c>
      <c r="X953">
        <v>89200</v>
      </c>
      <c r="Y953">
        <f>cleaneddata[[#This Row],[Unit Price]]-cleaneddata[[#This Row],[Discount]]</f>
        <v>17.97</v>
      </c>
      <c r="Z953" t="str">
        <f>_xlfn.IFS(cleaneddata[[#This Row],[Region]]="Central","Chris",cleaneddata[[#This Row],[Region]]="East","Erin",cleaneddata[[#This Row],[Region]]="South","Sam",cleaneddata[[#This Row],[Region]]="West","William")</f>
        <v>William</v>
      </c>
    </row>
    <row r="954" spans="1:26" x14ac:dyDescent="0.3">
      <c r="A954">
        <v>234</v>
      </c>
      <c r="B954" t="s">
        <v>987</v>
      </c>
      <c r="C954" t="s">
        <v>39</v>
      </c>
      <c r="D954">
        <v>0.03</v>
      </c>
      <c r="E954">
        <v>28.53</v>
      </c>
      <c r="F954">
        <v>1.49</v>
      </c>
      <c r="G954" t="s">
        <v>40</v>
      </c>
      <c r="H954" t="s">
        <v>29</v>
      </c>
      <c r="I954" t="s">
        <v>50</v>
      </c>
      <c r="J954" t="s">
        <v>74</v>
      </c>
      <c r="K954" t="s">
        <v>75</v>
      </c>
      <c r="L954" t="s">
        <v>1834</v>
      </c>
      <c r="M954">
        <v>0.38</v>
      </c>
      <c r="N954" t="s">
        <v>34</v>
      </c>
      <c r="O954" t="s">
        <v>54</v>
      </c>
      <c r="P954" t="s">
        <v>215</v>
      </c>
      <c r="Q954" t="s">
        <v>739</v>
      </c>
      <c r="R954">
        <v>50208</v>
      </c>
      <c r="S954" s="1">
        <v>42090</v>
      </c>
      <c r="T954" s="1">
        <v>42092</v>
      </c>
      <c r="U954">
        <v>136.33709999999999</v>
      </c>
      <c r="V954">
        <v>7</v>
      </c>
      <c r="W954">
        <v>197.59</v>
      </c>
      <c r="X954">
        <v>90238</v>
      </c>
      <c r="Y954">
        <f>cleaneddata[[#This Row],[Unit Price]]-cleaneddata[[#This Row],[Discount]]</f>
        <v>28.5</v>
      </c>
      <c r="Z954" t="str">
        <f>_xlfn.IFS(cleaneddata[[#This Row],[Region]]="Central","Chris",cleaneddata[[#This Row],[Region]]="East","Erin",cleaneddata[[#This Row],[Region]]="South","Sam",cleaneddata[[#This Row],[Region]]="West","William")</f>
        <v>Chris</v>
      </c>
    </row>
    <row r="955" spans="1:26" x14ac:dyDescent="0.3">
      <c r="A955">
        <v>234</v>
      </c>
      <c r="B955" t="s">
        <v>987</v>
      </c>
      <c r="C955" t="s">
        <v>39</v>
      </c>
      <c r="D955">
        <v>0.01</v>
      </c>
      <c r="E955">
        <v>15.28</v>
      </c>
      <c r="F955">
        <v>1.99</v>
      </c>
      <c r="G955" t="s">
        <v>40</v>
      </c>
      <c r="H955" t="s">
        <v>29</v>
      </c>
      <c r="I955" t="s">
        <v>42</v>
      </c>
      <c r="J955" t="s">
        <v>43</v>
      </c>
      <c r="K955" t="s">
        <v>44</v>
      </c>
      <c r="L955" t="s">
        <v>514</v>
      </c>
      <c r="M955">
        <v>0.42</v>
      </c>
      <c r="N955" t="s">
        <v>34</v>
      </c>
      <c r="O955" t="s">
        <v>54</v>
      </c>
      <c r="P955" t="s">
        <v>215</v>
      </c>
      <c r="Q955" t="s">
        <v>739</v>
      </c>
      <c r="R955">
        <v>50208</v>
      </c>
      <c r="S955" s="1">
        <v>42090</v>
      </c>
      <c r="T955" s="1">
        <v>42092</v>
      </c>
      <c r="U955">
        <v>-12.46</v>
      </c>
      <c r="V955">
        <v>2</v>
      </c>
      <c r="W955">
        <v>33.04</v>
      </c>
      <c r="X955">
        <v>90238</v>
      </c>
      <c r="Y955">
        <f>cleaneddata[[#This Row],[Unit Price]]-cleaneddata[[#This Row],[Discount]]</f>
        <v>15.27</v>
      </c>
      <c r="Z955" t="str">
        <f>_xlfn.IFS(cleaneddata[[#This Row],[Region]]="Central","Chris",cleaneddata[[#This Row],[Region]]="East","Erin",cleaneddata[[#This Row],[Region]]="South","Sam",cleaneddata[[#This Row],[Region]]="West","William")</f>
        <v>Chris</v>
      </c>
    </row>
    <row r="956" spans="1:26" x14ac:dyDescent="0.3">
      <c r="A956">
        <v>920</v>
      </c>
      <c r="B956" t="s">
        <v>1883</v>
      </c>
      <c r="C956" t="s">
        <v>49</v>
      </c>
      <c r="D956">
        <v>0.1</v>
      </c>
      <c r="E956">
        <v>15.98</v>
      </c>
      <c r="F956">
        <v>4</v>
      </c>
      <c r="G956" t="s">
        <v>40</v>
      </c>
      <c r="H956" t="s">
        <v>96</v>
      </c>
      <c r="I956" t="s">
        <v>42</v>
      </c>
      <c r="J956" t="s">
        <v>43</v>
      </c>
      <c r="K956" t="s">
        <v>75</v>
      </c>
      <c r="L956" t="s">
        <v>1884</v>
      </c>
      <c r="M956">
        <v>0.37</v>
      </c>
      <c r="N956" t="s">
        <v>34</v>
      </c>
      <c r="O956" t="s">
        <v>61</v>
      </c>
      <c r="P956" t="s">
        <v>92</v>
      </c>
      <c r="Q956" t="s">
        <v>1231</v>
      </c>
      <c r="R956">
        <v>92374</v>
      </c>
      <c r="S956" s="1">
        <v>42090</v>
      </c>
      <c r="T956" s="1">
        <v>42095</v>
      </c>
      <c r="U956">
        <v>92.722200000000001</v>
      </c>
      <c r="V956">
        <v>9</v>
      </c>
      <c r="W956">
        <v>134.38</v>
      </c>
      <c r="X956">
        <v>90491</v>
      </c>
      <c r="Y956">
        <f>cleaneddata[[#This Row],[Unit Price]]-cleaneddata[[#This Row],[Discount]]</f>
        <v>15.88</v>
      </c>
      <c r="Z956" t="str">
        <f>_xlfn.IFS(cleaneddata[[#This Row],[Region]]="Central","Chris",cleaneddata[[#This Row],[Region]]="East","Erin",cleaneddata[[#This Row],[Region]]="South","Sam",cleaneddata[[#This Row],[Region]]="West","William")</f>
        <v>William</v>
      </c>
    </row>
    <row r="957" spans="1:26" x14ac:dyDescent="0.3">
      <c r="A957">
        <v>696</v>
      </c>
      <c r="B957" t="s">
        <v>1885</v>
      </c>
      <c r="C957" t="s">
        <v>118</v>
      </c>
      <c r="D957">
        <v>0.06</v>
      </c>
      <c r="E957">
        <v>8.1199999999999992</v>
      </c>
      <c r="F957">
        <v>2.83</v>
      </c>
      <c r="G957" t="s">
        <v>40</v>
      </c>
      <c r="H957" t="s">
        <v>96</v>
      </c>
      <c r="I957" t="s">
        <v>42</v>
      </c>
      <c r="J957" t="s">
        <v>43</v>
      </c>
      <c r="K957" t="s">
        <v>44</v>
      </c>
      <c r="L957" t="s">
        <v>1700</v>
      </c>
      <c r="M957">
        <v>0.77</v>
      </c>
      <c r="N957" t="s">
        <v>34</v>
      </c>
      <c r="O957" t="s">
        <v>54</v>
      </c>
      <c r="P957" t="s">
        <v>55</v>
      </c>
      <c r="Q957" t="s">
        <v>1886</v>
      </c>
      <c r="R957">
        <v>46307</v>
      </c>
      <c r="S957" s="1">
        <v>42090</v>
      </c>
      <c r="T957" s="1">
        <v>42091</v>
      </c>
      <c r="U957">
        <v>-82.83</v>
      </c>
      <c r="V957">
        <v>10</v>
      </c>
      <c r="W957">
        <v>78.540000000000006</v>
      </c>
      <c r="X957">
        <v>89847</v>
      </c>
      <c r="Y957">
        <f>cleaneddata[[#This Row],[Unit Price]]-cleaneddata[[#This Row],[Discount]]</f>
        <v>8.0599999999999987</v>
      </c>
      <c r="Z957" t="str">
        <f>_xlfn.IFS(cleaneddata[[#This Row],[Region]]="Central","Chris",cleaneddata[[#This Row],[Region]]="East","Erin",cleaneddata[[#This Row],[Region]]="South","Sam",cleaneddata[[#This Row],[Region]]="West","William")</f>
        <v>Chris</v>
      </c>
    </row>
    <row r="958" spans="1:26" x14ac:dyDescent="0.3">
      <c r="A958">
        <v>696</v>
      </c>
      <c r="B958" t="s">
        <v>1885</v>
      </c>
      <c r="C958" t="s">
        <v>118</v>
      </c>
      <c r="D958">
        <v>0.05</v>
      </c>
      <c r="E958">
        <v>51.65</v>
      </c>
      <c r="F958">
        <v>18.45</v>
      </c>
      <c r="G958" t="s">
        <v>40</v>
      </c>
      <c r="H958" t="s">
        <v>96</v>
      </c>
      <c r="I958" t="s">
        <v>30</v>
      </c>
      <c r="J958" t="s">
        <v>128</v>
      </c>
      <c r="K958" t="s">
        <v>146</v>
      </c>
      <c r="L958" t="s">
        <v>1887</v>
      </c>
      <c r="M958">
        <v>0.65</v>
      </c>
      <c r="N958" t="s">
        <v>34</v>
      </c>
      <c r="O958" t="s">
        <v>54</v>
      </c>
      <c r="P958" t="s">
        <v>55</v>
      </c>
      <c r="Q958" t="s">
        <v>1886</v>
      </c>
      <c r="R958">
        <v>46307</v>
      </c>
      <c r="S958" s="1">
        <v>42090</v>
      </c>
      <c r="T958" s="1">
        <v>42091</v>
      </c>
      <c r="U958">
        <v>25.04</v>
      </c>
      <c r="V958">
        <v>12</v>
      </c>
      <c r="W958">
        <v>605.1</v>
      </c>
      <c r="X958">
        <v>89847</v>
      </c>
      <c r="Y958">
        <f>cleaneddata[[#This Row],[Unit Price]]-cleaneddata[[#This Row],[Discount]]</f>
        <v>51.6</v>
      </c>
      <c r="Z958" t="str">
        <f>_xlfn.IFS(cleaneddata[[#This Row],[Region]]="Central","Chris",cleaneddata[[#This Row],[Region]]="East","Erin",cleaneddata[[#This Row],[Region]]="South","Sam",cleaneddata[[#This Row],[Region]]="West","William")</f>
        <v>Chris</v>
      </c>
    </row>
    <row r="959" spans="1:26" x14ac:dyDescent="0.3">
      <c r="A959">
        <v>697</v>
      </c>
      <c r="B959" t="s">
        <v>1043</v>
      </c>
      <c r="C959" t="s">
        <v>118</v>
      </c>
      <c r="D959">
        <v>0.1</v>
      </c>
      <c r="E959">
        <v>175.99</v>
      </c>
      <c r="F959">
        <v>8.99</v>
      </c>
      <c r="G959" t="s">
        <v>40</v>
      </c>
      <c r="H959" t="s">
        <v>96</v>
      </c>
      <c r="I959" t="s">
        <v>42</v>
      </c>
      <c r="J959" t="s">
        <v>137</v>
      </c>
      <c r="K959" t="s">
        <v>75</v>
      </c>
      <c r="L959" t="s">
        <v>1181</v>
      </c>
      <c r="M959">
        <v>0.56999999999999995</v>
      </c>
      <c r="N959" t="s">
        <v>34</v>
      </c>
      <c r="O959" t="s">
        <v>54</v>
      </c>
      <c r="P959" t="s">
        <v>55</v>
      </c>
      <c r="Q959" t="s">
        <v>1044</v>
      </c>
      <c r="R959">
        <v>46312</v>
      </c>
      <c r="S959" s="1">
        <v>42090</v>
      </c>
      <c r="T959" s="1">
        <v>42091</v>
      </c>
      <c r="U959">
        <v>928.96079999999995</v>
      </c>
      <c r="V959">
        <v>10</v>
      </c>
      <c r="W959">
        <v>1346.32</v>
      </c>
      <c r="X959">
        <v>89847</v>
      </c>
      <c r="Y959">
        <f>cleaneddata[[#This Row],[Unit Price]]-cleaneddata[[#This Row],[Discount]]</f>
        <v>175.89000000000001</v>
      </c>
      <c r="Z959" t="str">
        <f>_xlfn.IFS(cleaneddata[[#This Row],[Region]]="Central","Chris",cleaneddata[[#This Row],[Region]]="East","Erin",cleaneddata[[#This Row],[Region]]="South","Sam",cleaneddata[[#This Row],[Region]]="West","William")</f>
        <v>Chris</v>
      </c>
    </row>
    <row r="960" spans="1:26" x14ac:dyDescent="0.3">
      <c r="A960">
        <v>698</v>
      </c>
      <c r="B960" t="s">
        <v>1045</v>
      </c>
      <c r="C960" t="s">
        <v>118</v>
      </c>
      <c r="D960">
        <v>0.06</v>
      </c>
      <c r="E960">
        <v>8.1199999999999992</v>
      </c>
      <c r="F960">
        <v>2.83</v>
      </c>
      <c r="G960" t="s">
        <v>40</v>
      </c>
      <c r="H960" t="s">
        <v>96</v>
      </c>
      <c r="I960" t="s">
        <v>42</v>
      </c>
      <c r="J960" t="s">
        <v>43</v>
      </c>
      <c r="K960" t="s">
        <v>44</v>
      </c>
      <c r="L960" t="s">
        <v>1700</v>
      </c>
      <c r="M960">
        <v>0.77</v>
      </c>
      <c r="N960" t="s">
        <v>34</v>
      </c>
      <c r="O960" t="s">
        <v>61</v>
      </c>
      <c r="P960" t="s">
        <v>68</v>
      </c>
      <c r="Q960" t="s">
        <v>144</v>
      </c>
      <c r="R960">
        <v>98105</v>
      </c>
      <c r="S960" s="1">
        <v>42090</v>
      </c>
      <c r="T960" s="1">
        <v>42091</v>
      </c>
      <c r="U960">
        <v>-82.83</v>
      </c>
      <c r="V960">
        <v>41</v>
      </c>
      <c r="W960">
        <v>322.02999999999997</v>
      </c>
      <c r="X960">
        <v>32869</v>
      </c>
      <c r="Y960">
        <f>cleaneddata[[#This Row],[Unit Price]]-cleaneddata[[#This Row],[Discount]]</f>
        <v>8.0599999999999987</v>
      </c>
      <c r="Z960" t="str">
        <f>_xlfn.IFS(cleaneddata[[#This Row],[Region]]="Central","Chris",cleaneddata[[#This Row],[Region]]="East","Erin",cleaneddata[[#This Row],[Region]]="South","Sam",cleaneddata[[#This Row],[Region]]="West","William")</f>
        <v>William</v>
      </c>
    </row>
    <row r="961" spans="1:26" x14ac:dyDescent="0.3">
      <c r="A961">
        <v>698</v>
      </c>
      <c r="B961" t="s">
        <v>1045</v>
      </c>
      <c r="C961" t="s">
        <v>118</v>
      </c>
      <c r="D961">
        <v>0.05</v>
      </c>
      <c r="E961">
        <v>51.65</v>
      </c>
      <c r="F961">
        <v>18.45</v>
      </c>
      <c r="G961" t="s">
        <v>40</v>
      </c>
      <c r="H961" t="s">
        <v>96</v>
      </c>
      <c r="I961" t="s">
        <v>30</v>
      </c>
      <c r="J961" t="s">
        <v>128</v>
      </c>
      <c r="K961" t="s">
        <v>146</v>
      </c>
      <c r="L961" t="s">
        <v>1887</v>
      </c>
      <c r="M961">
        <v>0.65</v>
      </c>
      <c r="N961" t="s">
        <v>34</v>
      </c>
      <c r="O961" t="s">
        <v>61</v>
      </c>
      <c r="P961" t="s">
        <v>68</v>
      </c>
      <c r="Q961" t="s">
        <v>144</v>
      </c>
      <c r="R961">
        <v>98105</v>
      </c>
      <c r="S961" s="1">
        <v>42090</v>
      </c>
      <c r="T961" s="1">
        <v>42091</v>
      </c>
      <c r="U961">
        <v>25.04</v>
      </c>
      <c r="V961">
        <v>49</v>
      </c>
      <c r="W961">
        <v>2470.84</v>
      </c>
      <c r="X961">
        <v>32869</v>
      </c>
      <c r="Y961">
        <f>cleaneddata[[#This Row],[Unit Price]]-cleaneddata[[#This Row],[Discount]]</f>
        <v>51.6</v>
      </c>
      <c r="Z961" t="str">
        <f>_xlfn.IFS(cleaneddata[[#This Row],[Region]]="Central","Chris",cleaneddata[[#This Row],[Region]]="East","Erin",cleaneddata[[#This Row],[Region]]="South","Sam",cleaneddata[[#This Row],[Region]]="West","William")</f>
        <v>William</v>
      </c>
    </row>
    <row r="962" spans="1:26" x14ac:dyDescent="0.3">
      <c r="A962">
        <v>698</v>
      </c>
      <c r="B962" t="s">
        <v>1045</v>
      </c>
      <c r="C962" t="s">
        <v>118</v>
      </c>
      <c r="D962">
        <v>0.1</v>
      </c>
      <c r="E962">
        <v>175.99</v>
      </c>
      <c r="F962">
        <v>8.99</v>
      </c>
      <c r="G962" t="s">
        <v>40</v>
      </c>
      <c r="H962" t="s">
        <v>96</v>
      </c>
      <c r="I962" t="s">
        <v>42</v>
      </c>
      <c r="J962" t="s">
        <v>137</v>
      </c>
      <c r="K962" t="s">
        <v>75</v>
      </c>
      <c r="L962" t="s">
        <v>1181</v>
      </c>
      <c r="M962">
        <v>0.56999999999999995</v>
      </c>
      <c r="N962" t="s">
        <v>34</v>
      </c>
      <c r="O962" t="s">
        <v>61</v>
      </c>
      <c r="P962" t="s">
        <v>68</v>
      </c>
      <c r="Q962" t="s">
        <v>144</v>
      </c>
      <c r="R962">
        <v>98105</v>
      </c>
      <c r="S962" s="1">
        <v>42090</v>
      </c>
      <c r="T962" s="1">
        <v>42091</v>
      </c>
      <c r="U962">
        <v>930.98699999999997</v>
      </c>
      <c r="V962">
        <v>39</v>
      </c>
      <c r="W962">
        <v>5250.66</v>
      </c>
      <c r="X962">
        <v>32869</v>
      </c>
      <c r="Y962">
        <f>cleaneddata[[#This Row],[Unit Price]]-cleaneddata[[#This Row],[Discount]]</f>
        <v>175.89000000000001</v>
      </c>
      <c r="Z962" t="str">
        <f>_xlfn.IFS(cleaneddata[[#This Row],[Region]]="Central","Chris",cleaneddata[[#This Row],[Region]]="East","Erin",cleaneddata[[#This Row],[Region]]="South","Sam",cleaneddata[[#This Row],[Region]]="West","William")</f>
        <v>William</v>
      </c>
    </row>
    <row r="963" spans="1:26" x14ac:dyDescent="0.3">
      <c r="A963">
        <v>1625</v>
      </c>
      <c r="B963" t="s">
        <v>1225</v>
      </c>
      <c r="C963" t="s">
        <v>118</v>
      </c>
      <c r="D963">
        <v>0.08</v>
      </c>
      <c r="E963">
        <v>213.45</v>
      </c>
      <c r="F963">
        <v>14.7</v>
      </c>
      <c r="G963" t="s">
        <v>28</v>
      </c>
      <c r="H963" t="s">
        <v>73</v>
      </c>
      <c r="I963" t="s">
        <v>42</v>
      </c>
      <c r="J963" t="s">
        <v>58</v>
      </c>
      <c r="K963" t="s">
        <v>59</v>
      </c>
      <c r="L963" t="s">
        <v>182</v>
      </c>
      <c r="M963">
        <v>0.59</v>
      </c>
      <c r="N963" t="s">
        <v>34</v>
      </c>
      <c r="O963" t="s">
        <v>113</v>
      </c>
      <c r="P963" t="s">
        <v>114</v>
      </c>
      <c r="Q963" t="s">
        <v>1227</v>
      </c>
      <c r="R963">
        <v>11542</v>
      </c>
      <c r="S963" s="1">
        <v>42090</v>
      </c>
      <c r="T963" s="1">
        <v>42092</v>
      </c>
      <c r="U963">
        <v>1674.7542000000001</v>
      </c>
      <c r="V963">
        <v>12</v>
      </c>
      <c r="W963">
        <v>2427.1799999999998</v>
      </c>
      <c r="X963">
        <v>90600</v>
      </c>
      <c r="Y963">
        <f>cleaneddata[[#This Row],[Unit Price]]-cleaneddata[[#This Row],[Discount]]</f>
        <v>213.36999999999998</v>
      </c>
      <c r="Z963" t="str">
        <f>_xlfn.IFS(cleaneddata[[#This Row],[Region]]="Central","Chris",cleaneddata[[#This Row],[Region]]="East","Erin",cleaneddata[[#This Row],[Region]]="South","Sam",cleaneddata[[#This Row],[Region]]="West","William")</f>
        <v>Erin</v>
      </c>
    </row>
    <row r="964" spans="1:26" x14ac:dyDescent="0.3">
      <c r="A964">
        <v>1625</v>
      </c>
      <c r="B964" t="s">
        <v>1225</v>
      </c>
      <c r="C964" t="s">
        <v>118</v>
      </c>
      <c r="D964">
        <v>0.1</v>
      </c>
      <c r="E964">
        <v>55.98</v>
      </c>
      <c r="F964">
        <v>13.88</v>
      </c>
      <c r="G964" t="s">
        <v>40</v>
      </c>
      <c r="H964" t="s">
        <v>73</v>
      </c>
      <c r="I964" t="s">
        <v>50</v>
      </c>
      <c r="J964" t="s">
        <v>90</v>
      </c>
      <c r="K964" t="s">
        <v>75</v>
      </c>
      <c r="L964" t="s">
        <v>1888</v>
      </c>
      <c r="M964">
        <v>0.36</v>
      </c>
      <c r="N964" t="s">
        <v>34</v>
      </c>
      <c r="O964" t="s">
        <v>113</v>
      </c>
      <c r="P964" t="s">
        <v>114</v>
      </c>
      <c r="Q964" t="s">
        <v>1227</v>
      </c>
      <c r="R964">
        <v>11542</v>
      </c>
      <c r="S964" s="1">
        <v>42090</v>
      </c>
      <c r="T964" s="1">
        <v>42092</v>
      </c>
      <c r="U964">
        <v>300.04649999999998</v>
      </c>
      <c r="V964">
        <v>8</v>
      </c>
      <c r="W964">
        <v>434.85</v>
      </c>
      <c r="X964">
        <v>90600</v>
      </c>
      <c r="Y964">
        <f>cleaneddata[[#This Row],[Unit Price]]-cleaneddata[[#This Row],[Discount]]</f>
        <v>55.879999999999995</v>
      </c>
      <c r="Z964" t="str">
        <f>_xlfn.IFS(cleaneddata[[#This Row],[Region]]="Central","Chris",cleaneddata[[#This Row],[Region]]="East","Erin",cleaneddata[[#This Row],[Region]]="South","Sam",cleaneddata[[#This Row],[Region]]="West","William")</f>
        <v>Erin</v>
      </c>
    </row>
    <row r="965" spans="1:26" x14ac:dyDescent="0.3">
      <c r="A965">
        <v>1625</v>
      </c>
      <c r="B965" t="s">
        <v>1225</v>
      </c>
      <c r="C965" t="s">
        <v>118</v>
      </c>
      <c r="D965">
        <v>0</v>
      </c>
      <c r="E965">
        <v>16.059999999999999</v>
      </c>
      <c r="F965">
        <v>8.34</v>
      </c>
      <c r="G965" t="s">
        <v>40</v>
      </c>
      <c r="H965" t="s">
        <v>73</v>
      </c>
      <c r="I965" t="s">
        <v>50</v>
      </c>
      <c r="J965" t="s">
        <v>80</v>
      </c>
      <c r="K965" t="s">
        <v>75</v>
      </c>
      <c r="L965" t="s">
        <v>1889</v>
      </c>
      <c r="M965">
        <v>0.59</v>
      </c>
      <c r="N965" t="s">
        <v>34</v>
      </c>
      <c r="O965" t="s">
        <v>113</v>
      </c>
      <c r="P965" t="s">
        <v>114</v>
      </c>
      <c r="Q965" t="s">
        <v>1227</v>
      </c>
      <c r="R965">
        <v>11542</v>
      </c>
      <c r="S965" s="1">
        <v>42090</v>
      </c>
      <c r="T965" s="1">
        <v>42091</v>
      </c>
      <c r="U965">
        <v>-28.09</v>
      </c>
      <c r="V965">
        <v>1</v>
      </c>
      <c r="W965">
        <v>19.16</v>
      </c>
      <c r="X965">
        <v>90600</v>
      </c>
      <c r="Y965">
        <f>cleaneddata[[#This Row],[Unit Price]]-cleaneddata[[#This Row],[Discount]]</f>
        <v>16.059999999999999</v>
      </c>
      <c r="Z965" t="str">
        <f>_xlfn.IFS(cleaneddata[[#This Row],[Region]]="Central","Chris",cleaneddata[[#This Row],[Region]]="East","Erin",cleaneddata[[#This Row],[Region]]="South","Sam",cleaneddata[[#This Row],[Region]]="West","William")</f>
        <v>Erin</v>
      </c>
    </row>
    <row r="966" spans="1:26" x14ac:dyDescent="0.3">
      <c r="A966">
        <v>1917</v>
      </c>
      <c r="B966" t="s">
        <v>1458</v>
      </c>
      <c r="C966" t="s">
        <v>118</v>
      </c>
      <c r="D966">
        <v>0.08</v>
      </c>
      <c r="E966">
        <v>18.7</v>
      </c>
      <c r="F966">
        <v>8.99</v>
      </c>
      <c r="G966" t="s">
        <v>40</v>
      </c>
      <c r="H966" t="s">
        <v>73</v>
      </c>
      <c r="I966" t="s">
        <v>30</v>
      </c>
      <c r="J966" t="s">
        <v>128</v>
      </c>
      <c r="K966" t="s">
        <v>44</v>
      </c>
      <c r="L966" t="s">
        <v>1890</v>
      </c>
      <c r="M966">
        <v>0.47</v>
      </c>
      <c r="N966" t="s">
        <v>34</v>
      </c>
      <c r="O966" t="s">
        <v>35</v>
      </c>
      <c r="P966" t="s">
        <v>46</v>
      </c>
      <c r="Q966" t="s">
        <v>1460</v>
      </c>
      <c r="R966">
        <v>72113</v>
      </c>
      <c r="S966" s="1">
        <v>42090</v>
      </c>
      <c r="T966" s="1">
        <v>42091</v>
      </c>
      <c r="U966">
        <v>16.136399999999998</v>
      </c>
      <c r="V966">
        <v>7</v>
      </c>
      <c r="W966">
        <v>132.22999999999999</v>
      </c>
      <c r="X966">
        <v>85894</v>
      </c>
      <c r="Y966">
        <f>cleaneddata[[#This Row],[Unit Price]]-cleaneddata[[#This Row],[Discount]]</f>
        <v>18.62</v>
      </c>
      <c r="Z966" t="str">
        <f>_xlfn.IFS(cleaneddata[[#This Row],[Region]]="Central","Chris",cleaneddata[[#This Row],[Region]]="East","Erin",cleaneddata[[#This Row],[Region]]="South","Sam",cleaneddata[[#This Row],[Region]]="West","William")</f>
        <v>Sam</v>
      </c>
    </row>
    <row r="967" spans="1:26" x14ac:dyDescent="0.3">
      <c r="A967">
        <v>1072</v>
      </c>
      <c r="B967" t="s">
        <v>1891</v>
      </c>
      <c r="C967" t="s">
        <v>72</v>
      </c>
      <c r="D967">
        <v>0.01</v>
      </c>
      <c r="E967">
        <v>150.88999999999999</v>
      </c>
      <c r="F967">
        <v>60.2</v>
      </c>
      <c r="G967" t="s">
        <v>28</v>
      </c>
      <c r="H967" t="s">
        <v>96</v>
      </c>
      <c r="I967" t="s">
        <v>30</v>
      </c>
      <c r="J967" t="s">
        <v>111</v>
      </c>
      <c r="K967" t="s">
        <v>59</v>
      </c>
      <c r="L967" t="s">
        <v>1305</v>
      </c>
      <c r="M967">
        <v>0.77</v>
      </c>
      <c r="N967" t="s">
        <v>34</v>
      </c>
      <c r="O967" t="s">
        <v>113</v>
      </c>
      <c r="P967" t="s">
        <v>322</v>
      </c>
      <c r="Q967" t="s">
        <v>1892</v>
      </c>
      <c r="R967">
        <v>18018</v>
      </c>
      <c r="S967" s="1">
        <v>42090</v>
      </c>
      <c r="T967" s="1">
        <v>42093</v>
      </c>
      <c r="U967">
        <v>-505.76</v>
      </c>
      <c r="V967">
        <v>3</v>
      </c>
      <c r="W967">
        <v>473.53</v>
      </c>
      <c r="X967">
        <v>89631</v>
      </c>
      <c r="Y967">
        <f>cleaneddata[[#This Row],[Unit Price]]-cleaneddata[[#This Row],[Discount]]</f>
        <v>150.88</v>
      </c>
      <c r="Z967" t="str">
        <f>_xlfn.IFS(cleaneddata[[#This Row],[Region]]="Central","Chris",cleaneddata[[#This Row],[Region]]="East","Erin",cleaneddata[[#This Row],[Region]]="South","Sam",cleaneddata[[#This Row],[Region]]="West","William")</f>
        <v>Erin</v>
      </c>
    </row>
    <row r="968" spans="1:26" x14ac:dyDescent="0.3">
      <c r="A968">
        <v>1481</v>
      </c>
      <c r="B968" t="s">
        <v>1893</v>
      </c>
      <c r="C968" t="s">
        <v>72</v>
      </c>
      <c r="D968">
        <v>7.0000000000000007E-2</v>
      </c>
      <c r="E968">
        <v>8.9499999999999993</v>
      </c>
      <c r="F968">
        <v>2.0099999999999998</v>
      </c>
      <c r="G968" t="s">
        <v>40</v>
      </c>
      <c r="H968" t="s">
        <v>96</v>
      </c>
      <c r="I968" t="s">
        <v>50</v>
      </c>
      <c r="J968" t="s">
        <v>90</v>
      </c>
      <c r="K968" t="s">
        <v>52</v>
      </c>
      <c r="L968" t="s">
        <v>1894</v>
      </c>
      <c r="M968">
        <v>0.39</v>
      </c>
      <c r="N968" t="s">
        <v>34</v>
      </c>
      <c r="O968" t="s">
        <v>61</v>
      </c>
      <c r="P968" t="s">
        <v>92</v>
      </c>
      <c r="Q968" t="s">
        <v>102</v>
      </c>
      <c r="R968">
        <v>90049</v>
      </c>
      <c r="S968" s="1">
        <v>42090</v>
      </c>
      <c r="T968" s="1">
        <v>42091</v>
      </c>
      <c r="U968">
        <v>91.73</v>
      </c>
      <c r="V968">
        <v>36</v>
      </c>
      <c r="W968">
        <v>307.64999999999998</v>
      </c>
      <c r="X968">
        <v>53953</v>
      </c>
      <c r="Y968">
        <f>cleaneddata[[#This Row],[Unit Price]]-cleaneddata[[#This Row],[Discount]]</f>
        <v>8.879999999999999</v>
      </c>
      <c r="Z968" t="str">
        <f>_xlfn.IFS(cleaneddata[[#This Row],[Region]]="Central","Chris",cleaneddata[[#This Row],[Region]]="East","Erin",cleaneddata[[#This Row],[Region]]="South","Sam",cleaneddata[[#This Row],[Region]]="West","William")</f>
        <v>William</v>
      </c>
    </row>
    <row r="969" spans="1:26" x14ac:dyDescent="0.3">
      <c r="A969">
        <v>1482</v>
      </c>
      <c r="B969" t="s">
        <v>1440</v>
      </c>
      <c r="C969" t="s">
        <v>72</v>
      </c>
      <c r="D969">
        <v>7.0000000000000007E-2</v>
      </c>
      <c r="E969">
        <v>8.9499999999999993</v>
      </c>
      <c r="F969">
        <v>2.0099999999999998</v>
      </c>
      <c r="G969" t="s">
        <v>40</v>
      </c>
      <c r="H969" t="s">
        <v>96</v>
      </c>
      <c r="I969" t="s">
        <v>50</v>
      </c>
      <c r="J969" t="s">
        <v>90</v>
      </c>
      <c r="K969" t="s">
        <v>52</v>
      </c>
      <c r="L969" t="s">
        <v>1894</v>
      </c>
      <c r="M969">
        <v>0.39</v>
      </c>
      <c r="N969" t="s">
        <v>34</v>
      </c>
      <c r="O969" t="s">
        <v>54</v>
      </c>
      <c r="P969" t="s">
        <v>291</v>
      </c>
      <c r="Q969" t="s">
        <v>996</v>
      </c>
      <c r="R969">
        <v>48708</v>
      </c>
      <c r="S969" s="1">
        <v>42090</v>
      </c>
      <c r="T969" s="1">
        <v>42091</v>
      </c>
      <c r="U969">
        <v>53.067900000000002</v>
      </c>
      <c r="V969">
        <v>9</v>
      </c>
      <c r="W969">
        <v>76.91</v>
      </c>
      <c r="X969">
        <v>91362</v>
      </c>
      <c r="Y969">
        <f>cleaneddata[[#This Row],[Unit Price]]-cleaneddata[[#This Row],[Discount]]</f>
        <v>8.879999999999999</v>
      </c>
      <c r="Z969" t="str">
        <f>_xlfn.IFS(cleaneddata[[#This Row],[Region]]="Central","Chris",cleaneddata[[#This Row],[Region]]="East","Erin",cleaneddata[[#This Row],[Region]]="South","Sam",cleaneddata[[#This Row],[Region]]="West","William")</f>
        <v>Chris</v>
      </c>
    </row>
    <row r="970" spans="1:26" x14ac:dyDescent="0.3">
      <c r="A970">
        <v>3354</v>
      </c>
      <c r="B970" t="s">
        <v>1895</v>
      </c>
      <c r="C970" t="s">
        <v>72</v>
      </c>
      <c r="D970">
        <v>0.04</v>
      </c>
      <c r="E970">
        <v>3.69</v>
      </c>
      <c r="F970">
        <v>0.5</v>
      </c>
      <c r="G970" t="s">
        <v>40</v>
      </c>
      <c r="H970" t="s">
        <v>96</v>
      </c>
      <c r="I970" t="s">
        <v>50</v>
      </c>
      <c r="J970" t="s">
        <v>154</v>
      </c>
      <c r="K970" t="s">
        <v>75</v>
      </c>
      <c r="L970" t="s">
        <v>1896</v>
      </c>
      <c r="M970">
        <v>0.38</v>
      </c>
      <c r="N970" t="s">
        <v>34</v>
      </c>
      <c r="O970" t="s">
        <v>61</v>
      </c>
      <c r="P970" t="s">
        <v>92</v>
      </c>
      <c r="Q970" t="s">
        <v>1897</v>
      </c>
      <c r="R970">
        <v>92231</v>
      </c>
      <c r="S970" s="1">
        <v>42090</v>
      </c>
      <c r="T970" s="1">
        <v>42092</v>
      </c>
      <c r="U970">
        <v>47.527200000000001</v>
      </c>
      <c r="V970">
        <v>19</v>
      </c>
      <c r="W970">
        <v>68.88</v>
      </c>
      <c r="X970">
        <v>88590</v>
      </c>
      <c r="Y970">
        <f>cleaneddata[[#This Row],[Unit Price]]-cleaneddata[[#This Row],[Discount]]</f>
        <v>3.65</v>
      </c>
      <c r="Z970" t="str">
        <f>_xlfn.IFS(cleaneddata[[#This Row],[Region]]="Central","Chris",cleaneddata[[#This Row],[Region]]="East","Erin",cleaneddata[[#This Row],[Region]]="South","Sam",cleaneddata[[#This Row],[Region]]="West","William")</f>
        <v>William</v>
      </c>
    </row>
    <row r="971" spans="1:26" x14ac:dyDescent="0.3">
      <c r="A971">
        <v>2668</v>
      </c>
      <c r="B971" t="s">
        <v>1898</v>
      </c>
      <c r="C971" t="s">
        <v>39</v>
      </c>
      <c r="D971">
        <v>0.04</v>
      </c>
      <c r="E971">
        <v>10.4</v>
      </c>
      <c r="F971">
        <v>5.4</v>
      </c>
      <c r="G971" t="s">
        <v>40</v>
      </c>
      <c r="H971" t="s">
        <v>96</v>
      </c>
      <c r="I971" t="s">
        <v>30</v>
      </c>
      <c r="J971" t="s">
        <v>128</v>
      </c>
      <c r="K971" t="s">
        <v>44</v>
      </c>
      <c r="L971" t="s">
        <v>1899</v>
      </c>
      <c r="M971">
        <v>0.51</v>
      </c>
      <c r="N971" t="s">
        <v>34</v>
      </c>
      <c r="O971" t="s">
        <v>54</v>
      </c>
      <c r="P971" t="s">
        <v>1073</v>
      </c>
      <c r="Q971" t="s">
        <v>1900</v>
      </c>
      <c r="R971">
        <v>57701</v>
      </c>
      <c r="S971" s="1">
        <v>42091</v>
      </c>
      <c r="T971" s="1">
        <v>42092</v>
      </c>
      <c r="U971">
        <v>29.98</v>
      </c>
      <c r="V971">
        <v>12</v>
      </c>
      <c r="W971">
        <v>130.74</v>
      </c>
      <c r="X971">
        <v>87830</v>
      </c>
      <c r="Y971">
        <f>cleaneddata[[#This Row],[Unit Price]]-cleaneddata[[#This Row],[Discount]]</f>
        <v>10.360000000000001</v>
      </c>
      <c r="Z971" t="str">
        <f>_xlfn.IFS(cleaneddata[[#This Row],[Region]]="Central","Chris",cleaneddata[[#This Row],[Region]]="East","Erin",cleaneddata[[#This Row],[Region]]="South","Sam",cleaneddata[[#This Row],[Region]]="West","William")</f>
        <v>Chris</v>
      </c>
    </row>
    <row r="972" spans="1:26" x14ac:dyDescent="0.3">
      <c r="A972">
        <v>2668</v>
      </c>
      <c r="B972" t="s">
        <v>1898</v>
      </c>
      <c r="C972" t="s">
        <v>39</v>
      </c>
      <c r="D972">
        <v>0.08</v>
      </c>
      <c r="E972">
        <v>4.28</v>
      </c>
      <c r="F972">
        <v>4.79</v>
      </c>
      <c r="G972" t="s">
        <v>40</v>
      </c>
      <c r="H972" t="s">
        <v>96</v>
      </c>
      <c r="I972" t="s">
        <v>50</v>
      </c>
      <c r="J972" t="s">
        <v>90</v>
      </c>
      <c r="K972" t="s">
        <v>75</v>
      </c>
      <c r="L972" t="s">
        <v>1901</v>
      </c>
      <c r="M972">
        <v>0.4</v>
      </c>
      <c r="N972" t="s">
        <v>34</v>
      </c>
      <c r="O972" t="s">
        <v>54</v>
      </c>
      <c r="P972" t="s">
        <v>1073</v>
      </c>
      <c r="Q972" t="s">
        <v>1900</v>
      </c>
      <c r="R972">
        <v>57701</v>
      </c>
      <c r="S972" s="1">
        <v>42091</v>
      </c>
      <c r="T972" s="1">
        <v>42093</v>
      </c>
      <c r="U972">
        <v>-121.2</v>
      </c>
      <c r="V972">
        <v>12</v>
      </c>
      <c r="W972">
        <v>49.87</v>
      </c>
      <c r="X972">
        <v>87830</v>
      </c>
      <c r="Y972">
        <f>cleaneddata[[#This Row],[Unit Price]]-cleaneddata[[#This Row],[Discount]]</f>
        <v>4.2</v>
      </c>
      <c r="Z972" t="str">
        <f>_xlfn.IFS(cleaneddata[[#This Row],[Region]]="Central","Chris",cleaneddata[[#This Row],[Region]]="East","Erin",cleaneddata[[#This Row],[Region]]="South","Sam",cleaneddata[[#This Row],[Region]]="West","William")</f>
        <v>Chris</v>
      </c>
    </row>
    <row r="973" spans="1:26" x14ac:dyDescent="0.3">
      <c r="A973">
        <v>2968</v>
      </c>
      <c r="B973" t="s">
        <v>1321</v>
      </c>
      <c r="C973" t="s">
        <v>39</v>
      </c>
      <c r="D973">
        <v>0.06</v>
      </c>
      <c r="E973">
        <v>363.25</v>
      </c>
      <c r="F973">
        <v>19.989999999999998</v>
      </c>
      <c r="G973" t="s">
        <v>40</v>
      </c>
      <c r="H973" t="s">
        <v>29</v>
      </c>
      <c r="I973" t="s">
        <v>50</v>
      </c>
      <c r="J973" t="s">
        <v>97</v>
      </c>
      <c r="K973" t="s">
        <v>75</v>
      </c>
      <c r="L973" t="s">
        <v>201</v>
      </c>
      <c r="M973">
        <v>0.56999999999999995</v>
      </c>
      <c r="N973" t="s">
        <v>34</v>
      </c>
      <c r="O973" t="s">
        <v>35</v>
      </c>
      <c r="P973" t="s">
        <v>125</v>
      </c>
      <c r="Q973" t="s">
        <v>1323</v>
      </c>
      <c r="R973">
        <v>33021</v>
      </c>
      <c r="S973" s="1">
        <v>42091</v>
      </c>
      <c r="T973" s="1">
        <v>42093</v>
      </c>
      <c r="U973">
        <v>36.164099999999998</v>
      </c>
      <c r="V973">
        <v>1</v>
      </c>
      <c r="W973">
        <v>344.87</v>
      </c>
      <c r="X973">
        <v>86086</v>
      </c>
      <c r="Y973">
        <f>cleaneddata[[#This Row],[Unit Price]]-cleaneddata[[#This Row],[Discount]]</f>
        <v>363.19</v>
      </c>
      <c r="Z973" t="str">
        <f>_xlfn.IFS(cleaneddata[[#This Row],[Region]]="Central","Chris",cleaneddata[[#This Row],[Region]]="East","Erin",cleaneddata[[#This Row],[Region]]="South","Sam",cleaneddata[[#This Row],[Region]]="West","William")</f>
        <v>Sam</v>
      </c>
    </row>
    <row r="974" spans="1:26" x14ac:dyDescent="0.3">
      <c r="A974">
        <v>800</v>
      </c>
      <c r="B974" t="s">
        <v>1902</v>
      </c>
      <c r="C974" t="s">
        <v>49</v>
      </c>
      <c r="D974">
        <v>0.04</v>
      </c>
      <c r="E974">
        <v>50.98</v>
      </c>
      <c r="F974">
        <v>6.5</v>
      </c>
      <c r="G974" t="s">
        <v>40</v>
      </c>
      <c r="H974" t="s">
        <v>41</v>
      </c>
      <c r="I974" t="s">
        <v>42</v>
      </c>
      <c r="J974" t="s">
        <v>43</v>
      </c>
      <c r="K974" t="s">
        <v>75</v>
      </c>
      <c r="L974" t="s">
        <v>1868</v>
      </c>
      <c r="M974">
        <v>0.73</v>
      </c>
      <c r="N974" t="s">
        <v>34</v>
      </c>
      <c r="O974" t="s">
        <v>61</v>
      </c>
      <c r="P974" t="s">
        <v>148</v>
      </c>
      <c r="Q974" t="s">
        <v>1528</v>
      </c>
      <c r="R974">
        <v>84067</v>
      </c>
      <c r="S974" s="1">
        <v>42091</v>
      </c>
      <c r="T974" s="1">
        <v>42097</v>
      </c>
      <c r="U974">
        <v>-13.28</v>
      </c>
      <c r="V974">
        <v>11</v>
      </c>
      <c r="W974">
        <v>568.25</v>
      </c>
      <c r="X974">
        <v>89910</v>
      </c>
      <c r="Y974">
        <f>cleaneddata[[#This Row],[Unit Price]]-cleaneddata[[#This Row],[Discount]]</f>
        <v>50.94</v>
      </c>
      <c r="Z974" t="str">
        <f>_xlfn.IFS(cleaneddata[[#This Row],[Region]]="Central","Chris",cleaneddata[[#This Row],[Region]]="East","Erin",cleaneddata[[#This Row],[Region]]="South","Sam",cleaneddata[[#This Row],[Region]]="West","William")</f>
        <v>William</v>
      </c>
    </row>
    <row r="975" spans="1:26" x14ac:dyDescent="0.3">
      <c r="A975">
        <v>800</v>
      </c>
      <c r="B975" t="s">
        <v>1902</v>
      </c>
      <c r="C975" t="s">
        <v>49</v>
      </c>
      <c r="D975">
        <v>0.02</v>
      </c>
      <c r="E975">
        <v>6.48</v>
      </c>
      <c r="F975">
        <v>5.14</v>
      </c>
      <c r="G975" t="s">
        <v>40</v>
      </c>
      <c r="H975" t="s">
        <v>41</v>
      </c>
      <c r="I975" t="s">
        <v>50</v>
      </c>
      <c r="J975" t="s">
        <v>90</v>
      </c>
      <c r="K975" t="s">
        <v>75</v>
      </c>
      <c r="L975" t="s">
        <v>1747</v>
      </c>
      <c r="M975">
        <v>0.37</v>
      </c>
      <c r="N975" t="s">
        <v>34</v>
      </c>
      <c r="O975" t="s">
        <v>61</v>
      </c>
      <c r="P975" t="s">
        <v>148</v>
      </c>
      <c r="Q975" t="s">
        <v>1528</v>
      </c>
      <c r="R975">
        <v>84067</v>
      </c>
      <c r="S975" s="1">
        <v>42091</v>
      </c>
      <c r="T975" s="1">
        <v>42093</v>
      </c>
      <c r="U975">
        <v>-48.68</v>
      </c>
      <c r="V975">
        <v>19</v>
      </c>
      <c r="W975">
        <v>126.66</v>
      </c>
      <c r="X975">
        <v>89910</v>
      </c>
      <c r="Y975">
        <f>cleaneddata[[#This Row],[Unit Price]]-cleaneddata[[#This Row],[Discount]]</f>
        <v>6.4600000000000009</v>
      </c>
      <c r="Z975" t="str">
        <f>_xlfn.IFS(cleaneddata[[#This Row],[Region]]="Central","Chris",cleaneddata[[#This Row],[Region]]="East","Erin",cleaneddata[[#This Row],[Region]]="South","Sam",cleaneddata[[#This Row],[Region]]="West","William")</f>
        <v>William</v>
      </c>
    </row>
    <row r="976" spans="1:26" x14ac:dyDescent="0.3">
      <c r="A976">
        <v>1738</v>
      </c>
      <c r="B976" t="s">
        <v>1903</v>
      </c>
      <c r="C976" t="s">
        <v>118</v>
      </c>
      <c r="D976">
        <v>0.08</v>
      </c>
      <c r="E976">
        <v>175.99</v>
      </c>
      <c r="F976">
        <v>4.99</v>
      </c>
      <c r="G976" t="s">
        <v>40</v>
      </c>
      <c r="H976" t="s">
        <v>96</v>
      </c>
      <c r="I976" t="s">
        <v>42</v>
      </c>
      <c r="J976" t="s">
        <v>137</v>
      </c>
      <c r="K976" t="s">
        <v>75</v>
      </c>
      <c r="L976" t="s">
        <v>1251</v>
      </c>
      <c r="M976">
        <v>0.59</v>
      </c>
      <c r="N976" t="s">
        <v>34</v>
      </c>
      <c r="O976" t="s">
        <v>35</v>
      </c>
      <c r="P976" t="s">
        <v>99</v>
      </c>
      <c r="Q976" t="s">
        <v>1904</v>
      </c>
      <c r="R976">
        <v>28052</v>
      </c>
      <c r="S976" s="1">
        <v>42091</v>
      </c>
      <c r="T976" s="1">
        <v>42091</v>
      </c>
      <c r="U976">
        <v>-16476.838</v>
      </c>
      <c r="V976">
        <v>10</v>
      </c>
      <c r="W976">
        <v>1486.34</v>
      </c>
      <c r="X976">
        <v>85865</v>
      </c>
      <c r="Y976">
        <f>cleaneddata[[#This Row],[Unit Price]]-cleaneddata[[#This Row],[Discount]]</f>
        <v>175.91</v>
      </c>
      <c r="Z976" t="str">
        <f>_xlfn.IFS(cleaneddata[[#This Row],[Region]]="Central","Chris",cleaneddata[[#This Row],[Region]]="East","Erin",cleaneddata[[#This Row],[Region]]="South","Sam",cleaneddata[[#This Row],[Region]]="West","William")</f>
        <v>Sam</v>
      </c>
    </row>
    <row r="977" spans="1:26" x14ac:dyDescent="0.3">
      <c r="A977">
        <v>2880</v>
      </c>
      <c r="B977" t="s">
        <v>1905</v>
      </c>
      <c r="C977" t="s">
        <v>118</v>
      </c>
      <c r="D977">
        <v>0.05</v>
      </c>
      <c r="E977">
        <v>6.68</v>
      </c>
      <c r="F977">
        <v>6.93</v>
      </c>
      <c r="G977" t="s">
        <v>40</v>
      </c>
      <c r="H977" t="s">
        <v>29</v>
      </c>
      <c r="I977" t="s">
        <v>50</v>
      </c>
      <c r="J977" t="s">
        <v>90</v>
      </c>
      <c r="K977" t="s">
        <v>75</v>
      </c>
      <c r="L977" t="s">
        <v>978</v>
      </c>
      <c r="M977">
        <v>0.37</v>
      </c>
      <c r="N977" t="s">
        <v>34</v>
      </c>
      <c r="O977" t="s">
        <v>35</v>
      </c>
      <c r="P977" t="s">
        <v>125</v>
      </c>
      <c r="Q977" t="s">
        <v>1906</v>
      </c>
      <c r="R977">
        <v>33160</v>
      </c>
      <c r="S977" s="1">
        <v>42091</v>
      </c>
      <c r="T977" s="1">
        <v>42092</v>
      </c>
      <c r="U977">
        <v>-2.3519999999999999</v>
      </c>
      <c r="V977">
        <v>11</v>
      </c>
      <c r="W977">
        <v>77.2</v>
      </c>
      <c r="X977">
        <v>88626</v>
      </c>
      <c r="Y977">
        <f>cleaneddata[[#This Row],[Unit Price]]-cleaneddata[[#This Row],[Discount]]</f>
        <v>6.63</v>
      </c>
      <c r="Z977" t="str">
        <f>_xlfn.IFS(cleaneddata[[#This Row],[Region]]="Central","Chris",cleaneddata[[#This Row],[Region]]="East","Erin",cleaneddata[[#This Row],[Region]]="South","Sam",cleaneddata[[#This Row],[Region]]="West","William")</f>
        <v>Sam</v>
      </c>
    </row>
    <row r="978" spans="1:26" x14ac:dyDescent="0.3">
      <c r="A978">
        <v>152</v>
      </c>
      <c r="B978" t="s">
        <v>507</v>
      </c>
      <c r="C978" t="s">
        <v>39</v>
      </c>
      <c r="D978">
        <v>0.01</v>
      </c>
      <c r="E978">
        <v>65.989999999999995</v>
      </c>
      <c r="F978">
        <v>8.99</v>
      </c>
      <c r="G978" t="s">
        <v>40</v>
      </c>
      <c r="H978" t="s">
        <v>41</v>
      </c>
      <c r="I978" t="s">
        <v>42</v>
      </c>
      <c r="J978" t="s">
        <v>137</v>
      </c>
      <c r="K978" t="s">
        <v>75</v>
      </c>
      <c r="L978" t="s">
        <v>1907</v>
      </c>
      <c r="M978">
        <v>0.6</v>
      </c>
      <c r="N978" t="s">
        <v>34</v>
      </c>
      <c r="O978" t="s">
        <v>35</v>
      </c>
      <c r="P978" t="s">
        <v>402</v>
      </c>
      <c r="Q978" t="s">
        <v>509</v>
      </c>
      <c r="R978">
        <v>37918</v>
      </c>
      <c r="S978" s="1">
        <v>42092</v>
      </c>
      <c r="T978" s="1">
        <v>42095</v>
      </c>
      <c r="U978">
        <v>97.86</v>
      </c>
      <c r="V978">
        <v>5</v>
      </c>
      <c r="W978">
        <v>292.23</v>
      </c>
      <c r="X978">
        <v>89524</v>
      </c>
      <c r="Y978">
        <f>cleaneddata[[#This Row],[Unit Price]]-cleaneddata[[#This Row],[Discount]]</f>
        <v>65.97999999999999</v>
      </c>
      <c r="Z978" t="str">
        <f>_xlfn.IFS(cleaneddata[[#This Row],[Region]]="Central","Chris",cleaneddata[[#This Row],[Region]]="East","Erin",cleaneddata[[#This Row],[Region]]="South","Sam",cleaneddata[[#This Row],[Region]]="West","William")</f>
        <v>Sam</v>
      </c>
    </row>
    <row r="979" spans="1:26" x14ac:dyDescent="0.3">
      <c r="A979">
        <v>2338</v>
      </c>
      <c r="B979" t="s">
        <v>460</v>
      </c>
      <c r="C979" t="s">
        <v>39</v>
      </c>
      <c r="D979">
        <v>0.1</v>
      </c>
      <c r="E979">
        <v>6.75</v>
      </c>
      <c r="F979">
        <v>2.99</v>
      </c>
      <c r="G979" t="s">
        <v>40</v>
      </c>
      <c r="H979" t="s">
        <v>73</v>
      </c>
      <c r="I979" t="s">
        <v>50</v>
      </c>
      <c r="J979" t="s">
        <v>74</v>
      </c>
      <c r="K979" t="s">
        <v>75</v>
      </c>
      <c r="L979" t="s">
        <v>1908</v>
      </c>
      <c r="M979">
        <v>0.35</v>
      </c>
      <c r="N979" t="s">
        <v>34</v>
      </c>
      <c r="O979" t="s">
        <v>113</v>
      </c>
      <c r="P979" t="s">
        <v>420</v>
      </c>
      <c r="Q979" t="s">
        <v>462</v>
      </c>
      <c r="R979">
        <v>20740</v>
      </c>
      <c r="S979" s="1">
        <v>42092</v>
      </c>
      <c r="T979" s="1">
        <v>42092</v>
      </c>
      <c r="U979">
        <v>18.147500000000001</v>
      </c>
      <c r="V979">
        <v>15</v>
      </c>
      <c r="W979">
        <v>96.13</v>
      </c>
      <c r="X979">
        <v>91481</v>
      </c>
      <c r="Y979">
        <f>cleaneddata[[#This Row],[Unit Price]]-cleaneddata[[#This Row],[Discount]]</f>
        <v>6.65</v>
      </c>
      <c r="Z979" t="str">
        <f>_xlfn.IFS(cleaneddata[[#This Row],[Region]]="Central","Chris",cleaneddata[[#This Row],[Region]]="East","Erin",cleaneddata[[#This Row],[Region]]="South","Sam",cleaneddata[[#This Row],[Region]]="West","William")</f>
        <v>Erin</v>
      </c>
    </row>
    <row r="980" spans="1:26" x14ac:dyDescent="0.3">
      <c r="A980">
        <v>2530</v>
      </c>
      <c r="B980" t="s">
        <v>1909</v>
      </c>
      <c r="C980" t="s">
        <v>39</v>
      </c>
      <c r="D980">
        <v>0.04</v>
      </c>
      <c r="E980">
        <v>40.98</v>
      </c>
      <c r="F980">
        <v>6.5</v>
      </c>
      <c r="G980" t="s">
        <v>40</v>
      </c>
      <c r="H980" t="s">
        <v>29</v>
      </c>
      <c r="I980" t="s">
        <v>42</v>
      </c>
      <c r="J980" t="s">
        <v>43</v>
      </c>
      <c r="K980" t="s">
        <v>75</v>
      </c>
      <c r="L980" t="s">
        <v>448</v>
      </c>
      <c r="M980">
        <v>0.74</v>
      </c>
      <c r="N980" t="s">
        <v>34</v>
      </c>
      <c r="O980" t="s">
        <v>61</v>
      </c>
      <c r="P980" t="s">
        <v>92</v>
      </c>
      <c r="Q980" t="s">
        <v>1910</v>
      </c>
      <c r="R980">
        <v>92307</v>
      </c>
      <c r="S980" s="1">
        <v>42092</v>
      </c>
      <c r="T980" s="1">
        <v>42093</v>
      </c>
      <c r="U980">
        <v>-89.5</v>
      </c>
      <c r="V980">
        <v>7</v>
      </c>
      <c r="W980">
        <v>277.07</v>
      </c>
      <c r="X980">
        <v>87451</v>
      </c>
      <c r="Y980">
        <f>cleaneddata[[#This Row],[Unit Price]]-cleaneddata[[#This Row],[Discount]]</f>
        <v>40.94</v>
      </c>
      <c r="Z980" t="str">
        <f>_xlfn.IFS(cleaneddata[[#This Row],[Region]]="Central","Chris",cleaneddata[[#This Row],[Region]]="East","Erin",cleaneddata[[#This Row],[Region]]="South","Sam",cleaneddata[[#This Row],[Region]]="West","William")</f>
        <v>William</v>
      </c>
    </row>
    <row r="981" spans="1:26" x14ac:dyDescent="0.3">
      <c r="A981">
        <v>2534</v>
      </c>
      <c r="B981" t="s">
        <v>1911</v>
      </c>
      <c r="C981" t="s">
        <v>39</v>
      </c>
      <c r="D981">
        <v>0.05</v>
      </c>
      <c r="E981">
        <v>35.99</v>
      </c>
      <c r="F981">
        <v>3.3</v>
      </c>
      <c r="G981" t="s">
        <v>40</v>
      </c>
      <c r="H981" t="s">
        <v>29</v>
      </c>
      <c r="I981" t="s">
        <v>42</v>
      </c>
      <c r="J981" t="s">
        <v>137</v>
      </c>
      <c r="K981" t="s">
        <v>44</v>
      </c>
      <c r="L981" t="s">
        <v>1912</v>
      </c>
      <c r="M981">
        <v>0.39</v>
      </c>
      <c r="N981" t="s">
        <v>34</v>
      </c>
      <c r="O981" t="s">
        <v>113</v>
      </c>
      <c r="P981" t="s">
        <v>333</v>
      </c>
      <c r="Q981" t="s">
        <v>889</v>
      </c>
      <c r="R981">
        <v>4401</v>
      </c>
      <c r="S981" s="1">
        <v>42092</v>
      </c>
      <c r="T981" s="1">
        <v>42094</v>
      </c>
      <c r="U981">
        <v>103.2723</v>
      </c>
      <c r="V981">
        <v>5</v>
      </c>
      <c r="W981">
        <v>149.66999999999999</v>
      </c>
      <c r="X981">
        <v>87451</v>
      </c>
      <c r="Y981">
        <f>cleaneddata[[#This Row],[Unit Price]]-cleaneddata[[#This Row],[Discount]]</f>
        <v>35.940000000000005</v>
      </c>
      <c r="Z981" t="str">
        <f>_xlfn.IFS(cleaneddata[[#This Row],[Region]]="Central","Chris",cleaneddata[[#This Row],[Region]]="East","Erin",cleaneddata[[#This Row],[Region]]="South","Sam",cleaneddata[[#This Row],[Region]]="West","William")</f>
        <v>Erin</v>
      </c>
    </row>
    <row r="982" spans="1:26" x14ac:dyDescent="0.3">
      <c r="A982">
        <v>3151</v>
      </c>
      <c r="B982" t="s">
        <v>955</v>
      </c>
      <c r="C982" t="s">
        <v>39</v>
      </c>
      <c r="D982">
        <v>0.01</v>
      </c>
      <c r="E982">
        <v>99.23</v>
      </c>
      <c r="F982">
        <v>8.99</v>
      </c>
      <c r="G982" t="s">
        <v>40</v>
      </c>
      <c r="H982" t="s">
        <v>96</v>
      </c>
      <c r="I982" t="s">
        <v>30</v>
      </c>
      <c r="J982" t="s">
        <v>128</v>
      </c>
      <c r="K982" t="s">
        <v>44</v>
      </c>
      <c r="L982" t="s">
        <v>129</v>
      </c>
      <c r="M982">
        <v>0.35</v>
      </c>
      <c r="N982" t="s">
        <v>34</v>
      </c>
      <c r="O982" t="s">
        <v>61</v>
      </c>
      <c r="P982" t="s">
        <v>92</v>
      </c>
      <c r="Q982" t="s">
        <v>956</v>
      </c>
      <c r="R982">
        <v>92277</v>
      </c>
      <c r="S982" s="1">
        <v>42092</v>
      </c>
      <c r="T982" s="1">
        <v>42096</v>
      </c>
      <c r="U982">
        <v>-87.46</v>
      </c>
      <c r="V982">
        <v>1</v>
      </c>
      <c r="W982">
        <v>99.22</v>
      </c>
      <c r="X982">
        <v>88548</v>
      </c>
      <c r="Y982">
        <f>cleaneddata[[#This Row],[Unit Price]]-cleaneddata[[#This Row],[Discount]]</f>
        <v>99.22</v>
      </c>
      <c r="Z982" t="str">
        <f>_xlfn.IFS(cleaneddata[[#This Row],[Region]]="Central","Chris",cleaneddata[[#This Row],[Region]]="East","Erin",cleaneddata[[#This Row],[Region]]="South","Sam",cleaneddata[[#This Row],[Region]]="West","William")</f>
        <v>William</v>
      </c>
    </row>
    <row r="983" spans="1:26" x14ac:dyDescent="0.3">
      <c r="A983">
        <v>2430</v>
      </c>
      <c r="B983" t="s">
        <v>1839</v>
      </c>
      <c r="C983" t="s">
        <v>49</v>
      </c>
      <c r="D983">
        <v>0.03</v>
      </c>
      <c r="E983">
        <v>140.99</v>
      </c>
      <c r="F983">
        <v>4.2</v>
      </c>
      <c r="G983" t="s">
        <v>40</v>
      </c>
      <c r="H983" t="s">
        <v>73</v>
      </c>
      <c r="I983" t="s">
        <v>42</v>
      </c>
      <c r="J983" t="s">
        <v>137</v>
      </c>
      <c r="K983" t="s">
        <v>75</v>
      </c>
      <c r="L983" t="s">
        <v>1913</v>
      </c>
      <c r="M983">
        <v>0.59</v>
      </c>
      <c r="N983" t="s">
        <v>34</v>
      </c>
      <c r="O983" t="s">
        <v>54</v>
      </c>
      <c r="P983" t="s">
        <v>189</v>
      </c>
      <c r="Q983" t="s">
        <v>1840</v>
      </c>
      <c r="R983">
        <v>76541</v>
      </c>
      <c r="S983" s="1">
        <v>42092</v>
      </c>
      <c r="T983" s="1">
        <v>42100</v>
      </c>
      <c r="U983">
        <v>-458.74400000000003</v>
      </c>
      <c r="V983">
        <v>2</v>
      </c>
      <c r="W983">
        <v>246.44</v>
      </c>
      <c r="X983">
        <v>91110</v>
      </c>
      <c r="Y983">
        <f>cleaneddata[[#This Row],[Unit Price]]-cleaneddata[[#This Row],[Discount]]</f>
        <v>140.96</v>
      </c>
      <c r="Z983" t="str">
        <f>_xlfn.IFS(cleaneddata[[#This Row],[Region]]="Central","Chris",cleaneddata[[#This Row],[Region]]="East","Erin",cleaneddata[[#This Row],[Region]]="South","Sam",cleaneddata[[#This Row],[Region]]="West","William")</f>
        <v>Chris</v>
      </c>
    </row>
    <row r="984" spans="1:26" x14ac:dyDescent="0.3">
      <c r="A984">
        <v>1028</v>
      </c>
      <c r="B984" t="s">
        <v>1914</v>
      </c>
      <c r="C984" t="s">
        <v>118</v>
      </c>
      <c r="D984">
        <v>7.0000000000000007E-2</v>
      </c>
      <c r="E984">
        <v>7.08</v>
      </c>
      <c r="F984">
        <v>2.35</v>
      </c>
      <c r="G984" t="s">
        <v>89</v>
      </c>
      <c r="H984" t="s">
        <v>29</v>
      </c>
      <c r="I984" t="s">
        <v>50</v>
      </c>
      <c r="J984" t="s">
        <v>51</v>
      </c>
      <c r="K984" t="s">
        <v>52</v>
      </c>
      <c r="L984" t="s">
        <v>1915</v>
      </c>
      <c r="M984">
        <v>0.47</v>
      </c>
      <c r="N984" t="s">
        <v>34</v>
      </c>
      <c r="O984" t="s">
        <v>113</v>
      </c>
      <c r="P984" t="s">
        <v>114</v>
      </c>
      <c r="Q984" t="s">
        <v>1916</v>
      </c>
      <c r="R984">
        <v>11725</v>
      </c>
      <c r="S984" s="1">
        <v>42092</v>
      </c>
      <c r="T984" s="1">
        <v>42093</v>
      </c>
      <c r="U984">
        <v>30.49</v>
      </c>
      <c r="V984">
        <v>13</v>
      </c>
      <c r="W984">
        <v>93.82</v>
      </c>
      <c r="X984">
        <v>89006</v>
      </c>
      <c r="Y984">
        <f>cleaneddata[[#This Row],[Unit Price]]-cleaneddata[[#This Row],[Discount]]</f>
        <v>7.01</v>
      </c>
      <c r="Z984" t="str">
        <f>_xlfn.IFS(cleaneddata[[#This Row],[Region]]="Central","Chris",cleaneddata[[#This Row],[Region]]="East","Erin",cleaneddata[[#This Row],[Region]]="South","Sam",cleaneddata[[#This Row],[Region]]="West","William")</f>
        <v>Erin</v>
      </c>
    </row>
    <row r="985" spans="1:26" x14ac:dyDescent="0.3">
      <c r="A985">
        <v>1129</v>
      </c>
      <c r="B985" t="s">
        <v>788</v>
      </c>
      <c r="C985" t="s">
        <v>72</v>
      </c>
      <c r="D985">
        <v>0.05</v>
      </c>
      <c r="E985">
        <v>5.78</v>
      </c>
      <c r="F985">
        <v>7.64</v>
      </c>
      <c r="G985" t="s">
        <v>89</v>
      </c>
      <c r="H985" t="s">
        <v>96</v>
      </c>
      <c r="I985" t="s">
        <v>50</v>
      </c>
      <c r="J985" t="s">
        <v>90</v>
      </c>
      <c r="K985" t="s">
        <v>75</v>
      </c>
      <c r="L985" t="s">
        <v>1917</v>
      </c>
      <c r="M985">
        <v>0.36</v>
      </c>
      <c r="N985" t="s">
        <v>34</v>
      </c>
      <c r="O985" t="s">
        <v>113</v>
      </c>
      <c r="P985" t="s">
        <v>405</v>
      </c>
      <c r="Q985" t="s">
        <v>790</v>
      </c>
      <c r="R985">
        <v>2118</v>
      </c>
      <c r="S985" s="1">
        <v>42092</v>
      </c>
      <c r="T985" s="1">
        <v>42094</v>
      </c>
      <c r="U985">
        <v>-116.05</v>
      </c>
      <c r="V985">
        <v>29</v>
      </c>
      <c r="W985">
        <v>177.41</v>
      </c>
      <c r="X985">
        <v>49125</v>
      </c>
      <c r="Y985">
        <f>cleaneddata[[#This Row],[Unit Price]]-cleaneddata[[#This Row],[Discount]]</f>
        <v>5.73</v>
      </c>
      <c r="Z985" t="str">
        <f>_xlfn.IFS(cleaneddata[[#This Row],[Region]]="Central","Chris",cleaneddata[[#This Row],[Region]]="East","Erin",cleaneddata[[#This Row],[Region]]="South","Sam",cleaneddata[[#This Row],[Region]]="West","William")</f>
        <v>Erin</v>
      </c>
    </row>
    <row r="986" spans="1:26" x14ac:dyDescent="0.3">
      <c r="A986">
        <v>1237</v>
      </c>
      <c r="B986" t="s">
        <v>1918</v>
      </c>
      <c r="C986" t="s">
        <v>72</v>
      </c>
      <c r="D986">
        <v>0.02</v>
      </c>
      <c r="E986">
        <v>7.38</v>
      </c>
      <c r="F986">
        <v>5.21</v>
      </c>
      <c r="G986" t="s">
        <v>40</v>
      </c>
      <c r="H986" t="s">
        <v>96</v>
      </c>
      <c r="I986" t="s">
        <v>30</v>
      </c>
      <c r="J986" t="s">
        <v>128</v>
      </c>
      <c r="K986" t="s">
        <v>75</v>
      </c>
      <c r="L986" t="s">
        <v>1919</v>
      </c>
      <c r="M986">
        <v>0.56000000000000005</v>
      </c>
      <c r="N986" t="s">
        <v>34</v>
      </c>
      <c r="O986" t="s">
        <v>54</v>
      </c>
      <c r="P986" t="s">
        <v>189</v>
      </c>
      <c r="Q986" t="s">
        <v>1920</v>
      </c>
      <c r="R986">
        <v>75007</v>
      </c>
      <c r="S986" s="1">
        <v>42092</v>
      </c>
      <c r="T986" s="1">
        <v>42093</v>
      </c>
      <c r="U986">
        <v>7.74</v>
      </c>
      <c r="V986">
        <v>3</v>
      </c>
      <c r="W986">
        <v>24.52</v>
      </c>
      <c r="X986">
        <v>86076</v>
      </c>
      <c r="Y986">
        <f>cleaneddata[[#This Row],[Unit Price]]-cleaneddata[[#This Row],[Discount]]</f>
        <v>7.36</v>
      </c>
      <c r="Z986" t="str">
        <f>_xlfn.IFS(cleaneddata[[#This Row],[Region]]="Central","Chris",cleaneddata[[#This Row],[Region]]="East","Erin",cleaneddata[[#This Row],[Region]]="South","Sam",cleaneddata[[#This Row],[Region]]="West","William")</f>
        <v>Chris</v>
      </c>
    </row>
    <row r="987" spans="1:26" x14ac:dyDescent="0.3">
      <c r="A987">
        <v>3399</v>
      </c>
      <c r="B987" t="s">
        <v>1921</v>
      </c>
      <c r="C987" t="s">
        <v>72</v>
      </c>
      <c r="D987">
        <v>0.08</v>
      </c>
      <c r="E987">
        <v>11.97</v>
      </c>
      <c r="F987">
        <v>5.81</v>
      </c>
      <c r="G987" t="s">
        <v>40</v>
      </c>
      <c r="H987" t="s">
        <v>29</v>
      </c>
      <c r="I987" t="s">
        <v>50</v>
      </c>
      <c r="J987" t="s">
        <v>51</v>
      </c>
      <c r="K987" t="s">
        <v>44</v>
      </c>
      <c r="L987" t="s">
        <v>1814</v>
      </c>
      <c r="M987">
        <v>0.6</v>
      </c>
      <c r="N987" t="s">
        <v>34</v>
      </c>
      <c r="O987" t="s">
        <v>54</v>
      </c>
      <c r="P987" t="s">
        <v>105</v>
      </c>
      <c r="Q987" t="s">
        <v>1583</v>
      </c>
      <c r="R987">
        <v>60016</v>
      </c>
      <c r="S987" s="1">
        <v>42092</v>
      </c>
      <c r="T987" s="1">
        <v>42094</v>
      </c>
      <c r="U987">
        <v>-41.87</v>
      </c>
      <c r="V987">
        <v>5</v>
      </c>
      <c r="W987">
        <v>59.98</v>
      </c>
      <c r="X987">
        <v>87534</v>
      </c>
      <c r="Y987">
        <f>cleaneddata[[#This Row],[Unit Price]]-cleaneddata[[#This Row],[Discount]]</f>
        <v>11.89</v>
      </c>
      <c r="Z987" t="str">
        <f>_xlfn.IFS(cleaneddata[[#This Row],[Region]]="Central","Chris",cleaneddata[[#This Row],[Region]]="East","Erin",cleaneddata[[#This Row],[Region]]="South","Sam",cleaneddata[[#This Row],[Region]]="West","William")</f>
        <v>Chris</v>
      </c>
    </row>
    <row r="988" spans="1:26" x14ac:dyDescent="0.3">
      <c r="A988">
        <v>2351</v>
      </c>
      <c r="B988" t="s">
        <v>1922</v>
      </c>
      <c r="C988" t="s">
        <v>27</v>
      </c>
      <c r="D988">
        <v>0.08</v>
      </c>
      <c r="E988">
        <v>6.48</v>
      </c>
      <c r="F988">
        <v>7.49</v>
      </c>
      <c r="G988" t="s">
        <v>40</v>
      </c>
      <c r="H988" t="s">
        <v>96</v>
      </c>
      <c r="I988" t="s">
        <v>50</v>
      </c>
      <c r="J988" t="s">
        <v>90</v>
      </c>
      <c r="K988" t="s">
        <v>75</v>
      </c>
      <c r="L988" t="s">
        <v>1923</v>
      </c>
      <c r="M988">
        <v>0.37</v>
      </c>
      <c r="N988" t="s">
        <v>34</v>
      </c>
      <c r="O988" t="s">
        <v>113</v>
      </c>
      <c r="P988" t="s">
        <v>420</v>
      </c>
      <c r="Q988" t="s">
        <v>1924</v>
      </c>
      <c r="R988">
        <v>21114</v>
      </c>
      <c r="S988" s="1">
        <v>42093</v>
      </c>
      <c r="T988" s="1">
        <v>42096</v>
      </c>
      <c r="U988">
        <v>-119.32</v>
      </c>
      <c r="V988">
        <v>13</v>
      </c>
      <c r="W988">
        <v>80.86</v>
      </c>
      <c r="X988">
        <v>86163</v>
      </c>
      <c r="Y988">
        <f>cleaneddata[[#This Row],[Unit Price]]-cleaneddata[[#This Row],[Discount]]</f>
        <v>6.4</v>
      </c>
      <c r="Z988" t="str">
        <f>_xlfn.IFS(cleaneddata[[#This Row],[Region]]="Central","Chris",cleaneddata[[#This Row],[Region]]="East","Erin",cleaneddata[[#This Row],[Region]]="South","Sam",cleaneddata[[#This Row],[Region]]="West","William")</f>
        <v>Erin</v>
      </c>
    </row>
    <row r="989" spans="1:26" x14ac:dyDescent="0.3">
      <c r="A989">
        <v>3154</v>
      </c>
      <c r="B989" t="s">
        <v>783</v>
      </c>
      <c r="C989" t="s">
        <v>27</v>
      </c>
      <c r="D989">
        <v>0.04</v>
      </c>
      <c r="E989">
        <v>21.38</v>
      </c>
      <c r="F989">
        <v>8.99</v>
      </c>
      <c r="G989" t="s">
        <v>40</v>
      </c>
      <c r="H989" t="s">
        <v>96</v>
      </c>
      <c r="I989" t="s">
        <v>50</v>
      </c>
      <c r="J989" t="s">
        <v>51</v>
      </c>
      <c r="K989" t="s">
        <v>44</v>
      </c>
      <c r="L989" t="s">
        <v>1679</v>
      </c>
      <c r="M989">
        <v>0.59</v>
      </c>
      <c r="N989" t="s">
        <v>34</v>
      </c>
      <c r="O989" t="s">
        <v>35</v>
      </c>
      <c r="P989" t="s">
        <v>125</v>
      </c>
      <c r="Q989" t="s">
        <v>785</v>
      </c>
      <c r="R989">
        <v>33710</v>
      </c>
      <c r="S989" s="1">
        <v>42093</v>
      </c>
      <c r="T989" s="1">
        <v>42093</v>
      </c>
      <c r="U989">
        <v>-51.66</v>
      </c>
      <c r="V989">
        <v>21</v>
      </c>
      <c r="W989">
        <v>443.66</v>
      </c>
      <c r="X989">
        <v>86901</v>
      </c>
      <c r="Y989">
        <f>cleaneddata[[#This Row],[Unit Price]]-cleaneddata[[#This Row],[Discount]]</f>
        <v>21.34</v>
      </c>
      <c r="Z989" t="str">
        <f>_xlfn.IFS(cleaneddata[[#This Row],[Region]]="Central","Chris",cleaneddata[[#This Row],[Region]]="East","Erin",cleaneddata[[#This Row],[Region]]="South","Sam",cleaneddata[[#This Row],[Region]]="West","William")</f>
        <v>Sam</v>
      </c>
    </row>
    <row r="990" spans="1:26" x14ac:dyDescent="0.3">
      <c r="A990">
        <v>3252</v>
      </c>
      <c r="B990" t="s">
        <v>1925</v>
      </c>
      <c r="C990" t="s">
        <v>27</v>
      </c>
      <c r="D990">
        <v>0.01</v>
      </c>
      <c r="E990">
        <v>11.34</v>
      </c>
      <c r="F990">
        <v>5.01</v>
      </c>
      <c r="G990" t="s">
        <v>40</v>
      </c>
      <c r="H990" t="s">
        <v>29</v>
      </c>
      <c r="I990" t="s">
        <v>50</v>
      </c>
      <c r="J990" t="s">
        <v>90</v>
      </c>
      <c r="K990" t="s">
        <v>75</v>
      </c>
      <c r="L990" t="s">
        <v>417</v>
      </c>
      <c r="M990">
        <v>0.36</v>
      </c>
      <c r="N990" t="s">
        <v>34</v>
      </c>
      <c r="O990" t="s">
        <v>113</v>
      </c>
      <c r="P990" t="s">
        <v>114</v>
      </c>
      <c r="Q990" t="s">
        <v>1926</v>
      </c>
      <c r="R990">
        <v>12306</v>
      </c>
      <c r="S990" s="1">
        <v>42093</v>
      </c>
      <c r="T990" s="1">
        <v>42095</v>
      </c>
      <c r="U990">
        <v>-11.83</v>
      </c>
      <c r="V990">
        <v>1</v>
      </c>
      <c r="W990">
        <v>14.52</v>
      </c>
      <c r="X990">
        <v>87296</v>
      </c>
      <c r="Y990">
        <f>cleaneddata[[#This Row],[Unit Price]]-cleaneddata[[#This Row],[Discount]]</f>
        <v>11.33</v>
      </c>
      <c r="Z990" t="str">
        <f>_xlfn.IFS(cleaneddata[[#This Row],[Region]]="Central","Chris",cleaneddata[[#This Row],[Region]]="East","Erin",cleaneddata[[#This Row],[Region]]="South","Sam",cleaneddata[[#This Row],[Region]]="West","William")</f>
        <v>Erin</v>
      </c>
    </row>
    <row r="991" spans="1:26" x14ac:dyDescent="0.3">
      <c r="A991">
        <v>84</v>
      </c>
      <c r="B991" t="s">
        <v>935</v>
      </c>
      <c r="C991" t="s">
        <v>39</v>
      </c>
      <c r="D991">
        <v>0.08</v>
      </c>
      <c r="E991">
        <v>896.99</v>
      </c>
      <c r="F991">
        <v>19.989999999999998</v>
      </c>
      <c r="G991" t="s">
        <v>40</v>
      </c>
      <c r="H991" t="s">
        <v>96</v>
      </c>
      <c r="I991" t="s">
        <v>50</v>
      </c>
      <c r="J991" t="s">
        <v>74</v>
      </c>
      <c r="K991" t="s">
        <v>75</v>
      </c>
      <c r="L991" t="s">
        <v>325</v>
      </c>
      <c r="M991">
        <v>0.38</v>
      </c>
      <c r="N991" t="s">
        <v>34</v>
      </c>
      <c r="O991" t="s">
        <v>113</v>
      </c>
      <c r="P991" t="s">
        <v>319</v>
      </c>
      <c r="Q991" t="s">
        <v>936</v>
      </c>
      <c r="R991">
        <v>45231</v>
      </c>
      <c r="S991" s="1">
        <v>42093</v>
      </c>
      <c r="T991" s="1">
        <v>42096</v>
      </c>
      <c r="U991">
        <v>7402.32</v>
      </c>
      <c r="V991">
        <v>13</v>
      </c>
      <c r="W991">
        <v>10728</v>
      </c>
      <c r="X991">
        <v>87366</v>
      </c>
      <c r="Y991">
        <f>cleaneddata[[#This Row],[Unit Price]]-cleaneddata[[#This Row],[Discount]]</f>
        <v>896.91</v>
      </c>
      <c r="Z991" t="str">
        <f>_xlfn.IFS(cleaneddata[[#This Row],[Region]]="Central","Chris",cleaneddata[[#This Row],[Region]]="East","Erin",cleaneddata[[#This Row],[Region]]="South","Sam",cleaneddata[[#This Row],[Region]]="West","William")</f>
        <v>Erin</v>
      </c>
    </row>
    <row r="992" spans="1:26" x14ac:dyDescent="0.3">
      <c r="A992">
        <v>1527</v>
      </c>
      <c r="B992" t="s">
        <v>340</v>
      </c>
      <c r="C992" t="s">
        <v>49</v>
      </c>
      <c r="D992">
        <v>0.03</v>
      </c>
      <c r="E992">
        <v>65.989999999999995</v>
      </c>
      <c r="F992">
        <v>5.26</v>
      </c>
      <c r="G992" t="s">
        <v>40</v>
      </c>
      <c r="H992" t="s">
        <v>73</v>
      </c>
      <c r="I992" t="s">
        <v>42</v>
      </c>
      <c r="J992" t="s">
        <v>137</v>
      </c>
      <c r="K992" t="s">
        <v>75</v>
      </c>
      <c r="L992" t="s">
        <v>1727</v>
      </c>
      <c r="M992">
        <v>0.56000000000000005</v>
      </c>
      <c r="N992" t="s">
        <v>34</v>
      </c>
      <c r="O992" t="s">
        <v>35</v>
      </c>
      <c r="P992" t="s">
        <v>166</v>
      </c>
      <c r="Q992" t="s">
        <v>342</v>
      </c>
      <c r="R992">
        <v>35601</v>
      </c>
      <c r="S992" s="1">
        <v>42093</v>
      </c>
      <c r="T992" s="1">
        <v>42103</v>
      </c>
      <c r="U992">
        <v>-52.247999999999998</v>
      </c>
      <c r="V992">
        <v>23</v>
      </c>
      <c r="W992">
        <v>1316.03</v>
      </c>
      <c r="X992">
        <v>86814</v>
      </c>
      <c r="Y992">
        <f>cleaneddata[[#This Row],[Unit Price]]-cleaneddata[[#This Row],[Discount]]</f>
        <v>65.959999999999994</v>
      </c>
      <c r="Z992" t="str">
        <f>_xlfn.IFS(cleaneddata[[#This Row],[Region]]="Central","Chris",cleaneddata[[#This Row],[Region]]="East","Erin",cleaneddata[[#This Row],[Region]]="South","Sam",cleaneddata[[#This Row],[Region]]="West","William")</f>
        <v>Sam</v>
      </c>
    </row>
    <row r="993" spans="1:26" x14ac:dyDescent="0.3">
      <c r="A993">
        <v>3205</v>
      </c>
      <c r="B993" t="s">
        <v>1927</v>
      </c>
      <c r="C993" t="s">
        <v>49</v>
      </c>
      <c r="D993">
        <v>7.0000000000000007E-2</v>
      </c>
      <c r="E993">
        <v>5.98</v>
      </c>
      <c r="F993">
        <v>0.96</v>
      </c>
      <c r="G993" t="s">
        <v>40</v>
      </c>
      <c r="H993" t="s">
        <v>41</v>
      </c>
      <c r="I993" t="s">
        <v>50</v>
      </c>
      <c r="J993" t="s">
        <v>51</v>
      </c>
      <c r="K993" t="s">
        <v>52</v>
      </c>
      <c r="L993" t="s">
        <v>1269</v>
      </c>
      <c r="M993">
        <v>0.6</v>
      </c>
      <c r="N993" t="s">
        <v>34</v>
      </c>
      <c r="O993" t="s">
        <v>61</v>
      </c>
      <c r="P993" t="s">
        <v>492</v>
      </c>
      <c r="Q993" t="s">
        <v>496</v>
      </c>
      <c r="R993">
        <v>83440</v>
      </c>
      <c r="S993" s="1">
        <v>42093</v>
      </c>
      <c r="T993" s="1">
        <v>42097</v>
      </c>
      <c r="U993">
        <v>32.83</v>
      </c>
      <c r="V993">
        <v>10</v>
      </c>
      <c r="W993">
        <v>56.4</v>
      </c>
      <c r="X993">
        <v>87933</v>
      </c>
      <c r="Y993">
        <f>cleaneddata[[#This Row],[Unit Price]]-cleaneddata[[#This Row],[Discount]]</f>
        <v>5.91</v>
      </c>
      <c r="Z993" t="str">
        <f>_xlfn.IFS(cleaneddata[[#This Row],[Region]]="Central","Chris",cleaneddata[[#This Row],[Region]]="East","Erin",cleaneddata[[#This Row],[Region]]="South","Sam",cleaneddata[[#This Row],[Region]]="West","William")</f>
        <v>William</v>
      </c>
    </row>
    <row r="994" spans="1:26" x14ac:dyDescent="0.3">
      <c r="A994">
        <v>3206</v>
      </c>
      <c r="B994" t="s">
        <v>1928</v>
      </c>
      <c r="C994" t="s">
        <v>49</v>
      </c>
      <c r="D994">
        <v>0.01</v>
      </c>
      <c r="E994">
        <v>39.979999999999997</v>
      </c>
      <c r="F994">
        <v>4</v>
      </c>
      <c r="G994" t="s">
        <v>40</v>
      </c>
      <c r="H994" t="s">
        <v>41</v>
      </c>
      <c r="I994" t="s">
        <v>42</v>
      </c>
      <c r="J994" t="s">
        <v>43</v>
      </c>
      <c r="K994" t="s">
        <v>75</v>
      </c>
      <c r="L994" t="s">
        <v>1929</v>
      </c>
      <c r="M994">
        <v>0.7</v>
      </c>
      <c r="N994" t="s">
        <v>34</v>
      </c>
      <c r="O994" t="s">
        <v>61</v>
      </c>
      <c r="P994" t="s">
        <v>492</v>
      </c>
      <c r="Q994" t="s">
        <v>1930</v>
      </c>
      <c r="R994">
        <v>83301</v>
      </c>
      <c r="S994" s="1">
        <v>42093</v>
      </c>
      <c r="T994" s="1">
        <v>42098</v>
      </c>
      <c r="U994">
        <v>51.59</v>
      </c>
      <c r="V994">
        <v>6</v>
      </c>
      <c r="W994">
        <v>257.52</v>
      </c>
      <c r="X994">
        <v>87933</v>
      </c>
      <c r="Y994">
        <f>cleaneddata[[#This Row],[Unit Price]]-cleaneddata[[#This Row],[Discount]]</f>
        <v>39.97</v>
      </c>
      <c r="Z994" t="str">
        <f>_xlfn.IFS(cleaneddata[[#This Row],[Region]]="Central","Chris",cleaneddata[[#This Row],[Region]]="East","Erin",cleaneddata[[#This Row],[Region]]="South","Sam",cleaneddata[[#This Row],[Region]]="West","William")</f>
        <v>William</v>
      </c>
    </row>
    <row r="995" spans="1:26" x14ac:dyDescent="0.3">
      <c r="A995">
        <v>193</v>
      </c>
      <c r="B995" t="s">
        <v>181</v>
      </c>
      <c r="C995" t="s">
        <v>118</v>
      </c>
      <c r="D995">
        <v>7.0000000000000007E-2</v>
      </c>
      <c r="E995">
        <v>6.54</v>
      </c>
      <c r="F995">
        <v>5.27</v>
      </c>
      <c r="G995" t="s">
        <v>40</v>
      </c>
      <c r="H995" t="s">
        <v>96</v>
      </c>
      <c r="I995" t="s">
        <v>50</v>
      </c>
      <c r="J995" t="s">
        <v>74</v>
      </c>
      <c r="K995" t="s">
        <v>75</v>
      </c>
      <c r="L995" t="s">
        <v>1931</v>
      </c>
      <c r="M995">
        <v>0.36</v>
      </c>
      <c r="N995" t="s">
        <v>34</v>
      </c>
      <c r="O995" t="s">
        <v>61</v>
      </c>
      <c r="P995" t="s">
        <v>148</v>
      </c>
      <c r="Q995" t="s">
        <v>183</v>
      </c>
      <c r="R995">
        <v>84041</v>
      </c>
      <c r="S995" s="1">
        <v>42093</v>
      </c>
      <c r="T995" s="1">
        <v>42095</v>
      </c>
      <c r="U995">
        <v>-66.044499999999999</v>
      </c>
      <c r="V995">
        <v>21</v>
      </c>
      <c r="W995">
        <v>140.30000000000001</v>
      </c>
      <c r="X995">
        <v>90432</v>
      </c>
      <c r="Y995">
        <f>cleaneddata[[#This Row],[Unit Price]]-cleaneddata[[#This Row],[Discount]]</f>
        <v>6.47</v>
      </c>
      <c r="Z995" t="str">
        <f>_xlfn.IFS(cleaneddata[[#This Row],[Region]]="Central","Chris",cleaneddata[[#This Row],[Region]]="East","Erin",cleaneddata[[#This Row],[Region]]="South","Sam",cleaneddata[[#This Row],[Region]]="West","William")</f>
        <v>William</v>
      </c>
    </row>
    <row r="996" spans="1:26" x14ac:dyDescent="0.3">
      <c r="A996">
        <v>194</v>
      </c>
      <c r="B996" t="s">
        <v>395</v>
      </c>
      <c r="C996" t="s">
        <v>118</v>
      </c>
      <c r="D996">
        <v>0.09</v>
      </c>
      <c r="E996">
        <v>3.29</v>
      </c>
      <c r="F996">
        <v>1.35</v>
      </c>
      <c r="G996" t="s">
        <v>40</v>
      </c>
      <c r="H996" t="s">
        <v>96</v>
      </c>
      <c r="I996" t="s">
        <v>50</v>
      </c>
      <c r="J996" t="s">
        <v>178</v>
      </c>
      <c r="K996" t="s">
        <v>52</v>
      </c>
      <c r="L996" t="s">
        <v>1670</v>
      </c>
      <c r="M996">
        <v>0.4</v>
      </c>
      <c r="N996" t="s">
        <v>34</v>
      </c>
      <c r="O996" t="s">
        <v>61</v>
      </c>
      <c r="P996" t="s">
        <v>148</v>
      </c>
      <c r="Q996" t="s">
        <v>397</v>
      </c>
      <c r="R996">
        <v>84043</v>
      </c>
      <c r="S996" s="1">
        <v>42093</v>
      </c>
      <c r="T996" s="1">
        <v>42095</v>
      </c>
      <c r="U996">
        <v>15.66</v>
      </c>
      <c r="V996">
        <v>23</v>
      </c>
      <c r="W996">
        <v>71.55</v>
      </c>
      <c r="X996">
        <v>90432</v>
      </c>
      <c r="Y996">
        <f>cleaneddata[[#This Row],[Unit Price]]-cleaneddata[[#This Row],[Discount]]</f>
        <v>3.2</v>
      </c>
      <c r="Z996" t="str">
        <f>_xlfn.IFS(cleaneddata[[#This Row],[Region]]="Central","Chris",cleaneddata[[#This Row],[Region]]="East","Erin",cleaneddata[[#This Row],[Region]]="South","Sam",cleaneddata[[#This Row],[Region]]="West","William")</f>
        <v>William</v>
      </c>
    </row>
    <row r="997" spans="1:26" x14ac:dyDescent="0.3">
      <c r="A997">
        <v>271</v>
      </c>
      <c r="B997" t="s">
        <v>1932</v>
      </c>
      <c r="C997" t="s">
        <v>118</v>
      </c>
      <c r="D997">
        <v>0.1</v>
      </c>
      <c r="E997">
        <v>80.97</v>
      </c>
      <c r="F997">
        <v>30.06</v>
      </c>
      <c r="G997" t="s">
        <v>28</v>
      </c>
      <c r="H997" t="s">
        <v>29</v>
      </c>
      <c r="I997" t="s">
        <v>42</v>
      </c>
      <c r="J997" t="s">
        <v>58</v>
      </c>
      <c r="K997" t="s">
        <v>32</v>
      </c>
      <c r="L997" t="s">
        <v>1154</v>
      </c>
      <c r="M997">
        <v>0.4</v>
      </c>
      <c r="N997" t="s">
        <v>34</v>
      </c>
      <c r="O997" t="s">
        <v>35</v>
      </c>
      <c r="P997" t="s">
        <v>77</v>
      </c>
      <c r="Q997" t="s">
        <v>1761</v>
      </c>
      <c r="R997">
        <v>30297</v>
      </c>
      <c r="S997" s="1">
        <v>42093</v>
      </c>
      <c r="T997" s="1">
        <v>42094</v>
      </c>
      <c r="U997">
        <v>128.02529999999999</v>
      </c>
      <c r="V997">
        <v>12</v>
      </c>
      <c r="W997">
        <v>899.81</v>
      </c>
      <c r="X997">
        <v>88940</v>
      </c>
      <c r="Y997">
        <f>cleaneddata[[#This Row],[Unit Price]]-cleaneddata[[#This Row],[Discount]]</f>
        <v>80.87</v>
      </c>
      <c r="Z997" t="str">
        <f>_xlfn.IFS(cleaneddata[[#This Row],[Region]]="Central","Chris",cleaneddata[[#This Row],[Region]]="East","Erin",cleaneddata[[#This Row],[Region]]="South","Sam",cleaneddata[[#This Row],[Region]]="West","William")</f>
        <v>Sam</v>
      </c>
    </row>
    <row r="998" spans="1:26" x14ac:dyDescent="0.3">
      <c r="A998">
        <v>1314</v>
      </c>
      <c r="B998" t="s">
        <v>225</v>
      </c>
      <c r="C998" t="s">
        <v>118</v>
      </c>
      <c r="D998">
        <v>0.04</v>
      </c>
      <c r="E998">
        <v>5.34</v>
      </c>
      <c r="F998">
        <v>2.99</v>
      </c>
      <c r="G998" t="s">
        <v>40</v>
      </c>
      <c r="H998" t="s">
        <v>73</v>
      </c>
      <c r="I998" t="s">
        <v>50</v>
      </c>
      <c r="J998" t="s">
        <v>74</v>
      </c>
      <c r="K998" t="s">
        <v>75</v>
      </c>
      <c r="L998" t="s">
        <v>1380</v>
      </c>
      <c r="M998">
        <v>0.38</v>
      </c>
      <c r="N998" t="s">
        <v>34</v>
      </c>
      <c r="O998" t="s">
        <v>61</v>
      </c>
      <c r="P998" t="s">
        <v>92</v>
      </c>
      <c r="Q998" t="s">
        <v>102</v>
      </c>
      <c r="R998">
        <v>90058</v>
      </c>
      <c r="S998" s="1">
        <v>42093</v>
      </c>
      <c r="T998" s="1">
        <v>42095</v>
      </c>
      <c r="U998">
        <v>3.4510000000000001</v>
      </c>
      <c r="V998">
        <v>45</v>
      </c>
      <c r="W998">
        <v>240.6</v>
      </c>
      <c r="X998">
        <v>22755</v>
      </c>
      <c r="Y998">
        <f>cleaneddata[[#This Row],[Unit Price]]-cleaneddata[[#This Row],[Discount]]</f>
        <v>5.3</v>
      </c>
      <c r="Z998" t="str">
        <f>_xlfn.IFS(cleaneddata[[#This Row],[Region]]="Central","Chris",cleaneddata[[#This Row],[Region]]="East","Erin",cleaneddata[[#This Row],[Region]]="South","Sam",cleaneddata[[#This Row],[Region]]="West","William")</f>
        <v>William</v>
      </c>
    </row>
    <row r="999" spans="1:26" x14ac:dyDescent="0.3">
      <c r="A999">
        <v>1314</v>
      </c>
      <c r="B999" t="s">
        <v>225</v>
      </c>
      <c r="C999" t="s">
        <v>118</v>
      </c>
      <c r="D999">
        <v>0.06</v>
      </c>
      <c r="E999">
        <v>55.99</v>
      </c>
      <c r="F999">
        <v>5</v>
      </c>
      <c r="G999" t="s">
        <v>40</v>
      </c>
      <c r="H999" t="s">
        <v>73</v>
      </c>
      <c r="I999" t="s">
        <v>42</v>
      </c>
      <c r="J999" t="s">
        <v>137</v>
      </c>
      <c r="K999" t="s">
        <v>44</v>
      </c>
      <c r="L999" t="s">
        <v>1933</v>
      </c>
      <c r="M999">
        <v>0.8</v>
      </c>
      <c r="N999" t="s">
        <v>34</v>
      </c>
      <c r="O999" t="s">
        <v>61</v>
      </c>
      <c r="P999" t="s">
        <v>92</v>
      </c>
      <c r="Q999" t="s">
        <v>102</v>
      </c>
      <c r="R999">
        <v>90058</v>
      </c>
      <c r="S999" s="1">
        <v>42093</v>
      </c>
      <c r="T999" s="1">
        <v>42095</v>
      </c>
      <c r="U999">
        <v>-275.25299999999999</v>
      </c>
      <c r="V999">
        <v>5</v>
      </c>
      <c r="W999">
        <v>236.88</v>
      </c>
      <c r="X999">
        <v>22755</v>
      </c>
      <c r="Y999">
        <f>cleaneddata[[#This Row],[Unit Price]]-cleaneddata[[#This Row],[Discount]]</f>
        <v>55.93</v>
      </c>
      <c r="Z999" t="str">
        <f>_xlfn.IFS(cleaneddata[[#This Row],[Region]]="Central","Chris",cleaneddata[[#This Row],[Region]]="East","Erin",cleaneddata[[#This Row],[Region]]="South","Sam",cleaneddata[[#This Row],[Region]]="West","William")</f>
        <v>William</v>
      </c>
    </row>
    <row r="1000" spans="1:26" x14ac:dyDescent="0.3">
      <c r="A1000">
        <v>1315</v>
      </c>
      <c r="B1000" t="s">
        <v>1934</v>
      </c>
      <c r="C1000" t="s">
        <v>118</v>
      </c>
      <c r="D1000">
        <v>0</v>
      </c>
      <c r="E1000">
        <v>4.91</v>
      </c>
      <c r="F1000">
        <v>5.68</v>
      </c>
      <c r="G1000" t="s">
        <v>40</v>
      </c>
      <c r="H1000" t="s">
        <v>73</v>
      </c>
      <c r="I1000" t="s">
        <v>50</v>
      </c>
      <c r="J1000" t="s">
        <v>74</v>
      </c>
      <c r="K1000" t="s">
        <v>75</v>
      </c>
      <c r="L1000" t="s">
        <v>1935</v>
      </c>
      <c r="M1000">
        <v>0.36</v>
      </c>
      <c r="N1000" t="s">
        <v>34</v>
      </c>
      <c r="O1000" t="s">
        <v>61</v>
      </c>
      <c r="P1000" t="s">
        <v>62</v>
      </c>
      <c r="Q1000" t="s">
        <v>1936</v>
      </c>
      <c r="R1000">
        <v>80906</v>
      </c>
      <c r="S1000" s="1">
        <v>42093</v>
      </c>
      <c r="T1000" s="1">
        <v>42094</v>
      </c>
      <c r="U1000">
        <v>-95.047499999999999</v>
      </c>
      <c r="V1000">
        <v>9</v>
      </c>
      <c r="W1000">
        <v>48.3</v>
      </c>
      <c r="X1000">
        <v>87602</v>
      </c>
      <c r="Y1000">
        <f>cleaneddata[[#This Row],[Unit Price]]-cleaneddata[[#This Row],[Discount]]</f>
        <v>4.91</v>
      </c>
      <c r="Z1000" t="str">
        <f>_xlfn.IFS(cleaneddata[[#This Row],[Region]]="Central","Chris",cleaneddata[[#This Row],[Region]]="East","Erin",cleaneddata[[#This Row],[Region]]="South","Sam",cleaneddata[[#This Row],[Region]]="West","William")</f>
        <v>William</v>
      </c>
    </row>
    <row r="1001" spans="1:26" x14ac:dyDescent="0.3">
      <c r="A1001">
        <v>1316</v>
      </c>
      <c r="B1001" t="s">
        <v>228</v>
      </c>
      <c r="C1001" t="s">
        <v>118</v>
      </c>
      <c r="D1001">
        <v>0.04</v>
      </c>
      <c r="E1001">
        <v>5.34</v>
      </c>
      <c r="F1001">
        <v>2.99</v>
      </c>
      <c r="G1001" t="s">
        <v>40</v>
      </c>
      <c r="H1001" t="s">
        <v>73</v>
      </c>
      <c r="I1001" t="s">
        <v>50</v>
      </c>
      <c r="J1001" t="s">
        <v>74</v>
      </c>
      <c r="K1001" t="s">
        <v>75</v>
      </c>
      <c r="L1001" t="s">
        <v>1380</v>
      </c>
      <c r="M1001">
        <v>0.38</v>
      </c>
      <c r="N1001" t="s">
        <v>34</v>
      </c>
      <c r="O1001" t="s">
        <v>61</v>
      </c>
      <c r="P1001" t="s">
        <v>62</v>
      </c>
      <c r="Q1001" t="s">
        <v>229</v>
      </c>
      <c r="R1001">
        <v>80022</v>
      </c>
      <c r="S1001" s="1">
        <v>42093</v>
      </c>
      <c r="T1001" s="1">
        <v>42095</v>
      </c>
      <c r="U1001">
        <v>3.4510000000000001</v>
      </c>
      <c r="V1001">
        <v>11</v>
      </c>
      <c r="W1001">
        <v>58.81</v>
      </c>
      <c r="X1001">
        <v>87602</v>
      </c>
      <c r="Y1001">
        <f>cleaneddata[[#This Row],[Unit Price]]-cleaneddata[[#This Row],[Discount]]</f>
        <v>5.3</v>
      </c>
      <c r="Z1001" t="str">
        <f>_xlfn.IFS(cleaneddata[[#This Row],[Region]]="Central","Chris",cleaneddata[[#This Row],[Region]]="East","Erin",cleaneddata[[#This Row],[Region]]="South","Sam",cleaneddata[[#This Row],[Region]]="West","William")</f>
        <v>William</v>
      </c>
    </row>
    <row r="1002" spans="1:26" x14ac:dyDescent="0.3">
      <c r="A1002">
        <v>1316</v>
      </c>
      <c r="B1002" t="s">
        <v>228</v>
      </c>
      <c r="C1002" t="s">
        <v>118</v>
      </c>
      <c r="D1002">
        <v>0.06</v>
      </c>
      <c r="E1002">
        <v>55.99</v>
      </c>
      <c r="F1002">
        <v>5</v>
      </c>
      <c r="G1002" t="s">
        <v>40</v>
      </c>
      <c r="H1002" t="s">
        <v>73</v>
      </c>
      <c r="I1002" t="s">
        <v>42</v>
      </c>
      <c r="J1002" t="s">
        <v>137</v>
      </c>
      <c r="K1002" t="s">
        <v>44</v>
      </c>
      <c r="L1002" t="s">
        <v>1933</v>
      </c>
      <c r="M1002">
        <v>0.8</v>
      </c>
      <c r="N1002" t="s">
        <v>34</v>
      </c>
      <c r="O1002" t="s">
        <v>61</v>
      </c>
      <c r="P1002" t="s">
        <v>62</v>
      </c>
      <c r="Q1002" t="s">
        <v>229</v>
      </c>
      <c r="R1002">
        <v>80022</v>
      </c>
      <c r="S1002" s="1">
        <v>42093</v>
      </c>
      <c r="T1002" s="1">
        <v>42095</v>
      </c>
      <c r="U1002">
        <v>-275.25299999999999</v>
      </c>
      <c r="V1002">
        <v>1</v>
      </c>
      <c r="W1002">
        <v>47.38</v>
      </c>
      <c r="X1002">
        <v>87602</v>
      </c>
      <c r="Y1002">
        <f>cleaneddata[[#This Row],[Unit Price]]-cleaneddata[[#This Row],[Discount]]</f>
        <v>55.93</v>
      </c>
      <c r="Z1002" t="str">
        <f>_xlfn.IFS(cleaneddata[[#This Row],[Region]]="Central","Chris",cleaneddata[[#This Row],[Region]]="East","Erin",cleaneddata[[#This Row],[Region]]="South","Sam",cleaneddata[[#This Row],[Region]]="West","William")</f>
        <v>William</v>
      </c>
    </row>
    <row r="1003" spans="1:26" x14ac:dyDescent="0.3">
      <c r="A1003">
        <v>1840</v>
      </c>
      <c r="B1003" t="s">
        <v>1937</v>
      </c>
      <c r="C1003" t="s">
        <v>72</v>
      </c>
      <c r="D1003">
        <v>7.0000000000000007E-2</v>
      </c>
      <c r="E1003">
        <v>40.98</v>
      </c>
      <c r="F1003">
        <v>2.99</v>
      </c>
      <c r="G1003" t="s">
        <v>40</v>
      </c>
      <c r="H1003" t="s">
        <v>73</v>
      </c>
      <c r="I1003" t="s">
        <v>50</v>
      </c>
      <c r="J1003" t="s">
        <v>74</v>
      </c>
      <c r="K1003" t="s">
        <v>75</v>
      </c>
      <c r="L1003" t="s">
        <v>85</v>
      </c>
      <c r="M1003">
        <v>0.36</v>
      </c>
      <c r="N1003" t="s">
        <v>34</v>
      </c>
      <c r="O1003" t="s">
        <v>113</v>
      </c>
      <c r="P1003" t="s">
        <v>405</v>
      </c>
      <c r="Q1003" t="s">
        <v>1938</v>
      </c>
      <c r="R1003">
        <v>1469</v>
      </c>
      <c r="S1003" s="1">
        <v>42093</v>
      </c>
      <c r="T1003" s="1">
        <v>42095</v>
      </c>
      <c r="U1003">
        <v>369.20519999999999</v>
      </c>
      <c r="V1003">
        <v>13</v>
      </c>
      <c r="W1003">
        <v>535.08000000000004</v>
      </c>
      <c r="X1003">
        <v>86599</v>
      </c>
      <c r="Y1003">
        <f>cleaneddata[[#This Row],[Unit Price]]-cleaneddata[[#This Row],[Discount]]</f>
        <v>40.909999999999997</v>
      </c>
      <c r="Z1003" t="str">
        <f>_xlfn.IFS(cleaneddata[[#This Row],[Region]]="Central","Chris",cleaneddata[[#This Row],[Region]]="East","Erin",cleaneddata[[#This Row],[Region]]="South","Sam",cleaneddata[[#This Row],[Region]]="West","William")</f>
        <v>Erin</v>
      </c>
    </row>
    <row r="1004" spans="1:26" x14ac:dyDescent="0.3">
      <c r="A1004">
        <v>2066</v>
      </c>
      <c r="B1004" t="s">
        <v>1874</v>
      </c>
      <c r="C1004" t="s">
        <v>27</v>
      </c>
      <c r="D1004">
        <v>0.09</v>
      </c>
      <c r="E1004">
        <v>20.99</v>
      </c>
      <c r="F1004">
        <v>4.8099999999999996</v>
      </c>
      <c r="G1004" t="s">
        <v>89</v>
      </c>
      <c r="H1004" t="s">
        <v>73</v>
      </c>
      <c r="I1004" t="s">
        <v>42</v>
      </c>
      <c r="J1004" t="s">
        <v>137</v>
      </c>
      <c r="K1004" t="s">
        <v>146</v>
      </c>
      <c r="L1004" t="s">
        <v>1433</v>
      </c>
      <c r="M1004">
        <v>0.57999999999999996</v>
      </c>
      <c r="N1004" t="s">
        <v>34</v>
      </c>
      <c r="O1004" t="s">
        <v>35</v>
      </c>
      <c r="P1004" t="s">
        <v>99</v>
      </c>
      <c r="Q1004" t="s">
        <v>1876</v>
      </c>
      <c r="R1004">
        <v>28079</v>
      </c>
      <c r="S1004" s="1">
        <v>42094</v>
      </c>
      <c r="T1004" s="1">
        <v>42095</v>
      </c>
      <c r="U1004">
        <v>272.69400000000002</v>
      </c>
      <c r="V1004">
        <v>2</v>
      </c>
      <c r="W1004">
        <v>38.979999999999997</v>
      </c>
      <c r="X1004">
        <v>85834</v>
      </c>
      <c r="Y1004">
        <f>cleaneddata[[#This Row],[Unit Price]]-cleaneddata[[#This Row],[Discount]]</f>
        <v>20.9</v>
      </c>
      <c r="Z1004" t="str">
        <f>_xlfn.IFS(cleaneddata[[#This Row],[Region]]="Central","Chris",cleaneddata[[#This Row],[Region]]="East","Erin",cleaneddata[[#This Row],[Region]]="South","Sam",cleaneddata[[#This Row],[Region]]="West","William")</f>
        <v>Sam</v>
      </c>
    </row>
    <row r="1005" spans="1:26" x14ac:dyDescent="0.3">
      <c r="A1005">
        <v>3177</v>
      </c>
      <c r="B1005" t="s">
        <v>1644</v>
      </c>
      <c r="C1005" t="s">
        <v>27</v>
      </c>
      <c r="D1005">
        <v>0.06</v>
      </c>
      <c r="E1005">
        <v>1.68</v>
      </c>
      <c r="F1005">
        <v>1</v>
      </c>
      <c r="G1005" t="s">
        <v>40</v>
      </c>
      <c r="H1005" t="s">
        <v>41</v>
      </c>
      <c r="I1005" t="s">
        <v>50</v>
      </c>
      <c r="J1005" t="s">
        <v>51</v>
      </c>
      <c r="K1005" t="s">
        <v>52</v>
      </c>
      <c r="L1005" t="s">
        <v>422</v>
      </c>
      <c r="M1005">
        <v>0.35</v>
      </c>
      <c r="N1005" t="s">
        <v>34</v>
      </c>
      <c r="O1005" t="s">
        <v>35</v>
      </c>
      <c r="P1005" t="s">
        <v>125</v>
      </c>
      <c r="Q1005" t="s">
        <v>1645</v>
      </c>
      <c r="R1005">
        <v>33458</v>
      </c>
      <c r="S1005" s="1">
        <v>42094</v>
      </c>
      <c r="T1005" s="1">
        <v>42096</v>
      </c>
      <c r="U1005">
        <v>-1319.5</v>
      </c>
      <c r="V1005">
        <v>5</v>
      </c>
      <c r="W1005">
        <v>8.65</v>
      </c>
      <c r="X1005">
        <v>90819</v>
      </c>
      <c r="Y1005">
        <f>cleaneddata[[#This Row],[Unit Price]]-cleaneddata[[#This Row],[Discount]]</f>
        <v>1.6199999999999999</v>
      </c>
      <c r="Z1005" t="str">
        <f>_xlfn.IFS(cleaneddata[[#This Row],[Region]]="Central","Chris",cleaneddata[[#This Row],[Region]]="East","Erin",cleaneddata[[#This Row],[Region]]="South","Sam",cleaneddata[[#This Row],[Region]]="West","William")</f>
        <v>Sam</v>
      </c>
    </row>
    <row r="1006" spans="1:26" x14ac:dyDescent="0.3">
      <c r="A1006">
        <v>1083</v>
      </c>
      <c r="B1006" t="s">
        <v>1939</v>
      </c>
      <c r="C1006" t="s">
        <v>72</v>
      </c>
      <c r="D1006">
        <v>7.0000000000000007E-2</v>
      </c>
      <c r="E1006">
        <v>55.99</v>
      </c>
      <c r="F1006">
        <v>5</v>
      </c>
      <c r="G1006" t="s">
        <v>89</v>
      </c>
      <c r="H1006" t="s">
        <v>96</v>
      </c>
      <c r="I1006" t="s">
        <v>42</v>
      </c>
      <c r="J1006" t="s">
        <v>137</v>
      </c>
      <c r="K1006" t="s">
        <v>44</v>
      </c>
      <c r="L1006" t="s">
        <v>1940</v>
      </c>
      <c r="M1006">
        <v>0.83</v>
      </c>
      <c r="N1006" t="s">
        <v>34</v>
      </c>
      <c r="O1006" t="s">
        <v>54</v>
      </c>
      <c r="P1006" t="s">
        <v>105</v>
      </c>
      <c r="Q1006" t="s">
        <v>880</v>
      </c>
      <c r="R1006">
        <v>62701</v>
      </c>
      <c r="S1006" s="1">
        <v>42094</v>
      </c>
      <c r="T1006" s="1">
        <v>42096</v>
      </c>
      <c r="U1006">
        <v>-232.99100000000001</v>
      </c>
      <c r="V1006">
        <v>1</v>
      </c>
      <c r="W1006">
        <v>54.08</v>
      </c>
      <c r="X1006">
        <v>88460</v>
      </c>
      <c r="Y1006">
        <f>cleaneddata[[#This Row],[Unit Price]]-cleaneddata[[#This Row],[Discount]]</f>
        <v>55.92</v>
      </c>
      <c r="Z1006" t="str">
        <f>_xlfn.IFS(cleaneddata[[#This Row],[Region]]="Central","Chris",cleaneddata[[#This Row],[Region]]="East","Erin",cleaneddata[[#This Row],[Region]]="South","Sam",cleaneddata[[#This Row],[Region]]="West","William")</f>
        <v>Chris</v>
      </c>
    </row>
    <row r="1007" spans="1:26" x14ac:dyDescent="0.3">
      <c r="A1007">
        <v>3224</v>
      </c>
      <c r="B1007" t="s">
        <v>1941</v>
      </c>
      <c r="C1007" t="s">
        <v>27</v>
      </c>
      <c r="D1007">
        <v>0.06</v>
      </c>
      <c r="E1007">
        <v>60.98</v>
      </c>
      <c r="F1007">
        <v>30</v>
      </c>
      <c r="G1007" t="s">
        <v>28</v>
      </c>
      <c r="H1007" t="s">
        <v>29</v>
      </c>
      <c r="I1007" t="s">
        <v>30</v>
      </c>
      <c r="J1007" t="s">
        <v>111</v>
      </c>
      <c r="K1007" t="s">
        <v>59</v>
      </c>
      <c r="L1007" t="s">
        <v>1942</v>
      </c>
      <c r="M1007">
        <v>0.7</v>
      </c>
      <c r="N1007" t="s">
        <v>34</v>
      </c>
      <c r="O1007" t="s">
        <v>35</v>
      </c>
      <c r="P1007" t="s">
        <v>402</v>
      </c>
      <c r="Q1007" t="s">
        <v>1943</v>
      </c>
      <c r="R1007">
        <v>37066</v>
      </c>
      <c r="S1007" s="1">
        <v>42095</v>
      </c>
      <c r="T1007" s="1">
        <v>42096</v>
      </c>
      <c r="U1007">
        <v>-74.087999999999994</v>
      </c>
      <c r="V1007">
        <v>2</v>
      </c>
      <c r="W1007">
        <v>125.9</v>
      </c>
      <c r="X1007">
        <v>86508</v>
      </c>
      <c r="Y1007">
        <f>cleaneddata[[#This Row],[Unit Price]]-cleaneddata[[#This Row],[Discount]]</f>
        <v>60.919999999999995</v>
      </c>
      <c r="Z1007" t="str">
        <f>_xlfn.IFS(cleaneddata[[#This Row],[Region]]="Central","Chris",cleaneddata[[#This Row],[Region]]="East","Erin",cleaneddata[[#This Row],[Region]]="South","Sam",cleaneddata[[#This Row],[Region]]="West","William")</f>
        <v>Sam</v>
      </c>
    </row>
    <row r="1008" spans="1:26" x14ac:dyDescent="0.3">
      <c r="A1008">
        <v>623</v>
      </c>
      <c r="B1008" t="s">
        <v>1944</v>
      </c>
      <c r="C1008" t="s">
        <v>39</v>
      </c>
      <c r="D1008">
        <v>0.05</v>
      </c>
      <c r="E1008">
        <v>6.48</v>
      </c>
      <c r="F1008">
        <v>8.4</v>
      </c>
      <c r="G1008" t="s">
        <v>40</v>
      </c>
      <c r="H1008" t="s">
        <v>73</v>
      </c>
      <c r="I1008" t="s">
        <v>50</v>
      </c>
      <c r="J1008" t="s">
        <v>90</v>
      </c>
      <c r="K1008" t="s">
        <v>75</v>
      </c>
      <c r="L1008" t="s">
        <v>1945</v>
      </c>
      <c r="M1008">
        <v>0.37</v>
      </c>
      <c r="N1008" t="s">
        <v>34</v>
      </c>
      <c r="O1008" t="s">
        <v>113</v>
      </c>
      <c r="P1008" t="s">
        <v>1358</v>
      </c>
      <c r="Q1008" t="s">
        <v>1946</v>
      </c>
      <c r="R1008">
        <v>3101</v>
      </c>
      <c r="S1008" s="1">
        <v>42095</v>
      </c>
      <c r="T1008" s="1">
        <v>42097</v>
      </c>
      <c r="U1008">
        <v>-226.34639999999999</v>
      </c>
      <c r="V1008">
        <v>21</v>
      </c>
      <c r="W1008">
        <v>136.99</v>
      </c>
      <c r="X1008">
        <v>91433</v>
      </c>
      <c r="Y1008">
        <f>cleaneddata[[#This Row],[Unit Price]]-cleaneddata[[#This Row],[Discount]]</f>
        <v>6.4300000000000006</v>
      </c>
      <c r="Z1008" t="str">
        <f>_xlfn.IFS(cleaneddata[[#This Row],[Region]]="Central","Chris",cleaneddata[[#This Row],[Region]]="East","Erin",cleaneddata[[#This Row],[Region]]="South","Sam",cleaneddata[[#This Row],[Region]]="West","William")</f>
        <v>Erin</v>
      </c>
    </row>
    <row r="1009" spans="1:26" x14ac:dyDescent="0.3">
      <c r="A1009">
        <v>624</v>
      </c>
      <c r="B1009" t="s">
        <v>1947</v>
      </c>
      <c r="C1009" t="s">
        <v>39</v>
      </c>
      <c r="D1009">
        <v>0.05</v>
      </c>
      <c r="E1009">
        <v>55.99</v>
      </c>
      <c r="F1009">
        <v>5</v>
      </c>
      <c r="G1009" t="s">
        <v>40</v>
      </c>
      <c r="H1009" t="s">
        <v>73</v>
      </c>
      <c r="I1009" t="s">
        <v>42</v>
      </c>
      <c r="J1009" t="s">
        <v>137</v>
      </c>
      <c r="K1009" t="s">
        <v>44</v>
      </c>
      <c r="L1009" t="s">
        <v>1933</v>
      </c>
      <c r="M1009">
        <v>0.8</v>
      </c>
      <c r="N1009" t="s">
        <v>34</v>
      </c>
      <c r="O1009" t="s">
        <v>113</v>
      </c>
      <c r="P1009" t="s">
        <v>635</v>
      </c>
      <c r="Q1009" t="s">
        <v>1948</v>
      </c>
      <c r="R1009">
        <v>5701</v>
      </c>
      <c r="S1009" s="1">
        <v>42095</v>
      </c>
      <c r="T1009" s="1">
        <v>42095</v>
      </c>
      <c r="U1009">
        <v>-281.17583999999999</v>
      </c>
      <c r="V1009">
        <v>2</v>
      </c>
      <c r="W1009">
        <v>99.36</v>
      </c>
      <c r="X1009">
        <v>91433</v>
      </c>
      <c r="Y1009">
        <f>cleaneddata[[#This Row],[Unit Price]]-cleaneddata[[#This Row],[Discount]]</f>
        <v>55.940000000000005</v>
      </c>
      <c r="Z1009" t="str">
        <f>_xlfn.IFS(cleaneddata[[#This Row],[Region]]="Central","Chris",cleaneddata[[#This Row],[Region]]="East","Erin",cleaneddata[[#This Row],[Region]]="South","Sam",cleaneddata[[#This Row],[Region]]="West","William")</f>
        <v>Erin</v>
      </c>
    </row>
    <row r="1010" spans="1:26" x14ac:dyDescent="0.3">
      <c r="A1010">
        <v>1849</v>
      </c>
      <c r="B1010" t="s">
        <v>1949</v>
      </c>
      <c r="C1010" t="s">
        <v>39</v>
      </c>
      <c r="D1010">
        <v>0.09</v>
      </c>
      <c r="E1010">
        <v>35.99</v>
      </c>
      <c r="F1010">
        <v>1.1000000000000001</v>
      </c>
      <c r="G1010" t="s">
        <v>40</v>
      </c>
      <c r="H1010" t="s">
        <v>41</v>
      </c>
      <c r="I1010" t="s">
        <v>42</v>
      </c>
      <c r="J1010" t="s">
        <v>137</v>
      </c>
      <c r="K1010" t="s">
        <v>75</v>
      </c>
      <c r="L1010" t="s">
        <v>276</v>
      </c>
      <c r="M1010">
        <v>0.55000000000000004</v>
      </c>
      <c r="N1010" t="s">
        <v>34</v>
      </c>
      <c r="O1010" t="s">
        <v>35</v>
      </c>
      <c r="P1010" t="s">
        <v>166</v>
      </c>
      <c r="Q1010" t="s">
        <v>1950</v>
      </c>
      <c r="R1010">
        <v>36330</v>
      </c>
      <c r="S1010" s="1">
        <v>42095</v>
      </c>
      <c r="T1010" s="1">
        <v>42097</v>
      </c>
      <c r="U1010">
        <v>19.350000000000001</v>
      </c>
      <c r="V1010">
        <v>8</v>
      </c>
      <c r="W1010">
        <v>222.71</v>
      </c>
      <c r="X1010">
        <v>89697</v>
      </c>
      <c r="Y1010">
        <f>cleaneddata[[#This Row],[Unit Price]]-cleaneddata[[#This Row],[Discount]]</f>
        <v>35.9</v>
      </c>
      <c r="Z1010" t="str">
        <f>_xlfn.IFS(cleaneddata[[#This Row],[Region]]="Central","Chris",cleaneddata[[#This Row],[Region]]="East","Erin",cleaneddata[[#This Row],[Region]]="South","Sam",cleaneddata[[#This Row],[Region]]="West","William")</f>
        <v>Sam</v>
      </c>
    </row>
    <row r="1011" spans="1:26" x14ac:dyDescent="0.3">
      <c r="A1011">
        <v>1849</v>
      </c>
      <c r="B1011" t="s">
        <v>1949</v>
      </c>
      <c r="C1011" t="s">
        <v>39</v>
      </c>
      <c r="D1011">
        <v>0.01</v>
      </c>
      <c r="E1011">
        <v>125.99</v>
      </c>
      <c r="F1011">
        <v>2.5</v>
      </c>
      <c r="G1011" t="s">
        <v>40</v>
      </c>
      <c r="H1011" t="s">
        <v>41</v>
      </c>
      <c r="I1011" t="s">
        <v>42</v>
      </c>
      <c r="J1011" t="s">
        <v>137</v>
      </c>
      <c r="K1011" t="s">
        <v>75</v>
      </c>
      <c r="L1011" t="s">
        <v>950</v>
      </c>
      <c r="M1011">
        <v>0.6</v>
      </c>
      <c r="N1011" t="s">
        <v>34</v>
      </c>
      <c r="O1011" t="s">
        <v>35</v>
      </c>
      <c r="P1011" t="s">
        <v>166</v>
      </c>
      <c r="Q1011" t="s">
        <v>1950</v>
      </c>
      <c r="R1011">
        <v>36330</v>
      </c>
      <c r="S1011" s="1">
        <v>42095</v>
      </c>
      <c r="T1011" s="1">
        <v>42096</v>
      </c>
      <c r="U1011">
        <v>-967.83399999999995</v>
      </c>
      <c r="V1011">
        <v>2</v>
      </c>
      <c r="W1011">
        <v>220.52</v>
      </c>
      <c r="X1011">
        <v>89697</v>
      </c>
      <c r="Y1011">
        <f>cleaneddata[[#This Row],[Unit Price]]-cleaneddata[[#This Row],[Discount]]</f>
        <v>125.97999999999999</v>
      </c>
      <c r="Z1011" t="str">
        <f>_xlfn.IFS(cleaneddata[[#This Row],[Region]]="Central","Chris",cleaneddata[[#This Row],[Region]]="East","Erin",cleaneddata[[#This Row],[Region]]="South","Sam",cleaneddata[[#This Row],[Region]]="West","William")</f>
        <v>Sam</v>
      </c>
    </row>
    <row r="1012" spans="1:26" x14ac:dyDescent="0.3">
      <c r="A1012">
        <v>3246</v>
      </c>
      <c r="B1012" t="s">
        <v>1951</v>
      </c>
      <c r="C1012" t="s">
        <v>49</v>
      </c>
      <c r="D1012">
        <v>0.06</v>
      </c>
      <c r="E1012">
        <v>5.18</v>
      </c>
      <c r="F1012">
        <v>2.04</v>
      </c>
      <c r="G1012" t="s">
        <v>40</v>
      </c>
      <c r="H1012" t="s">
        <v>29</v>
      </c>
      <c r="I1012" t="s">
        <v>50</v>
      </c>
      <c r="J1012" t="s">
        <v>90</v>
      </c>
      <c r="K1012" t="s">
        <v>52</v>
      </c>
      <c r="L1012" t="s">
        <v>835</v>
      </c>
      <c r="M1012">
        <v>0.36</v>
      </c>
      <c r="N1012" t="s">
        <v>34</v>
      </c>
      <c r="O1012" t="s">
        <v>113</v>
      </c>
      <c r="P1012" t="s">
        <v>1358</v>
      </c>
      <c r="Q1012" t="s">
        <v>1952</v>
      </c>
      <c r="R1012">
        <v>3051</v>
      </c>
      <c r="S1012" s="1">
        <v>42095</v>
      </c>
      <c r="T1012" s="1">
        <v>42095</v>
      </c>
      <c r="U1012">
        <v>1.9503999999999999</v>
      </c>
      <c r="V1012">
        <v>4</v>
      </c>
      <c r="W1012">
        <v>21.86</v>
      </c>
      <c r="X1012">
        <v>88330</v>
      </c>
      <c r="Y1012">
        <f>cleaneddata[[#This Row],[Unit Price]]-cleaneddata[[#This Row],[Discount]]</f>
        <v>5.12</v>
      </c>
      <c r="Z1012" t="str">
        <f>_xlfn.IFS(cleaneddata[[#This Row],[Region]]="Central","Chris",cleaneddata[[#This Row],[Region]]="East","Erin",cleaneddata[[#This Row],[Region]]="South","Sam",cleaneddata[[#This Row],[Region]]="West","William")</f>
        <v>Erin</v>
      </c>
    </row>
    <row r="1013" spans="1:26" x14ac:dyDescent="0.3">
      <c r="A1013">
        <v>568</v>
      </c>
      <c r="B1013" t="s">
        <v>1484</v>
      </c>
      <c r="C1013" t="s">
        <v>118</v>
      </c>
      <c r="D1013">
        <v>0.08</v>
      </c>
      <c r="E1013">
        <v>67.28</v>
      </c>
      <c r="F1013">
        <v>19.989999999999998</v>
      </c>
      <c r="G1013" t="s">
        <v>89</v>
      </c>
      <c r="H1013" t="s">
        <v>41</v>
      </c>
      <c r="I1013" t="s">
        <v>50</v>
      </c>
      <c r="J1013" t="s">
        <v>74</v>
      </c>
      <c r="K1013" t="s">
        <v>75</v>
      </c>
      <c r="L1013" t="s">
        <v>1953</v>
      </c>
      <c r="M1013">
        <v>0.4</v>
      </c>
      <c r="N1013" t="s">
        <v>34</v>
      </c>
      <c r="O1013" t="s">
        <v>35</v>
      </c>
      <c r="P1013" t="s">
        <v>36</v>
      </c>
      <c r="Q1013" t="s">
        <v>1485</v>
      </c>
      <c r="R1013">
        <v>39701</v>
      </c>
      <c r="S1013" s="1">
        <v>42095</v>
      </c>
      <c r="T1013" s="1">
        <v>42097</v>
      </c>
      <c r="U1013">
        <v>224.85059999999999</v>
      </c>
      <c r="V1013">
        <v>16</v>
      </c>
      <c r="W1013">
        <v>1066.54</v>
      </c>
      <c r="X1013">
        <v>88882</v>
      </c>
      <c r="Y1013">
        <f>cleaneddata[[#This Row],[Unit Price]]-cleaneddata[[#This Row],[Discount]]</f>
        <v>67.2</v>
      </c>
      <c r="Z1013" t="str">
        <f>_xlfn.IFS(cleaneddata[[#This Row],[Region]]="Central","Chris",cleaneddata[[#This Row],[Region]]="East","Erin",cleaneddata[[#This Row],[Region]]="South","Sam",cleaneddata[[#This Row],[Region]]="West","William")</f>
        <v>Sam</v>
      </c>
    </row>
    <row r="1014" spans="1:26" x14ac:dyDescent="0.3">
      <c r="A1014">
        <v>3306</v>
      </c>
      <c r="B1014" t="s">
        <v>1954</v>
      </c>
      <c r="C1014" t="s">
        <v>118</v>
      </c>
      <c r="D1014">
        <v>0.06</v>
      </c>
      <c r="E1014">
        <v>11.33</v>
      </c>
      <c r="F1014">
        <v>6.12</v>
      </c>
      <c r="G1014" t="s">
        <v>40</v>
      </c>
      <c r="H1014" t="s">
        <v>29</v>
      </c>
      <c r="I1014" t="s">
        <v>50</v>
      </c>
      <c r="J1014" t="s">
        <v>97</v>
      </c>
      <c r="K1014" t="s">
        <v>146</v>
      </c>
      <c r="L1014" t="s">
        <v>1955</v>
      </c>
      <c r="M1014">
        <v>0.42</v>
      </c>
      <c r="N1014" t="s">
        <v>34</v>
      </c>
      <c r="O1014" t="s">
        <v>113</v>
      </c>
      <c r="P1014" t="s">
        <v>250</v>
      </c>
      <c r="Q1014" t="s">
        <v>1956</v>
      </c>
      <c r="R1014">
        <v>6320</v>
      </c>
      <c r="S1014" s="1">
        <v>42095</v>
      </c>
      <c r="T1014" s="1">
        <v>42097</v>
      </c>
      <c r="U1014">
        <v>-15.92</v>
      </c>
      <c r="V1014">
        <v>1</v>
      </c>
      <c r="W1014">
        <v>17.62</v>
      </c>
      <c r="X1014">
        <v>90461</v>
      </c>
      <c r="Y1014">
        <f>cleaneddata[[#This Row],[Unit Price]]-cleaneddata[[#This Row],[Discount]]</f>
        <v>11.27</v>
      </c>
      <c r="Z1014" t="str">
        <f>_xlfn.IFS(cleaneddata[[#This Row],[Region]]="Central","Chris",cleaneddata[[#This Row],[Region]]="East","Erin",cleaneddata[[#This Row],[Region]]="South","Sam",cleaneddata[[#This Row],[Region]]="West","William")</f>
        <v>Erin</v>
      </c>
    </row>
    <row r="1015" spans="1:26" x14ac:dyDescent="0.3">
      <c r="A1015">
        <v>2859</v>
      </c>
      <c r="B1015" t="s">
        <v>1957</v>
      </c>
      <c r="C1015" t="s">
        <v>72</v>
      </c>
      <c r="D1015">
        <v>0.03</v>
      </c>
      <c r="E1015">
        <v>142.86000000000001</v>
      </c>
      <c r="F1015">
        <v>19.989999999999998</v>
      </c>
      <c r="G1015" t="s">
        <v>40</v>
      </c>
      <c r="H1015" t="s">
        <v>96</v>
      </c>
      <c r="I1015" t="s">
        <v>50</v>
      </c>
      <c r="J1015" t="s">
        <v>80</v>
      </c>
      <c r="K1015" t="s">
        <v>75</v>
      </c>
      <c r="L1015" t="s">
        <v>1958</v>
      </c>
      <c r="M1015">
        <v>0.56000000000000005</v>
      </c>
      <c r="N1015" t="s">
        <v>34</v>
      </c>
      <c r="O1015" t="s">
        <v>35</v>
      </c>
      <c r="P1015" t="s">
        <v>125</v>
      </c>
      <c r="Q1015" t="s">
        <v>1959</v>
      </c>
      <c r="R1015">
        <v>32601</v>
      </c>
      <c r="S1015" s="1">
        <v>42095</v>
      </c>
      <c r="T1015" s="1">
        <v>42097</v>
      </c>
      <c r="U1015">
        <v>-8.3880999999999997</v>
      </c>
      <c r="V1015">
        <v>23</v>
      </c>
      <c r="W1015">
        <v>3292.02</v>
      </c>
      <c r="X1015">
        <v>88281</v>
      </c>
      <c r="Y1015">
        <f>cleaneddata[[#This Row],[Unit Price]]-cleaneddata[[#This Row],[Discount]]</f>
        <v>142.83000000000001</v>
      </c>
      <c r="Z1015" t="str">
        <f>_xlfn.IFS(cleaneddata[[#This Row],[Region]]="Central","Chris",cleaneddata[[#This Row],[Region]]="East","Erin",cleaneddata[[#This Row],[Region]]="South","Sam",cleaneddata[[#This Row],[Region]]="West","William")</f>
        <v>Sam</v>
      </c>
    </row>
    <row r="1016" spans="1:26" x14ac:dyDescent="0.3">
      <c r="A1016">
        <v>197</v>
      </c>
      <c r="B1016" t="s">
        <v>1960</v>
      </c>
      <c r="C1016" t="s">
        <v>27</v>
      </c>
      <c r="D1016">
        <v>0</v>
      </c>
      <c r="E1016">
        <v>161.55000000000001</v>
      </c>
      <c r="F1016">
        <v>19.989999999999998</v>
      </c>
      <c r="G1016" t="s">
        <v>40</v>
      </c>
      <c r="H1016" t="s">
        <v>29</v>
      </c>
      <c r="I1016" t="s">
        <v>50</v>
      </c>
      <c r="J1016" t="s">
        <v>80</v>
      </c>
      <c r="K1016" t="s">
        <v>75</v>
      </c>
      <c r="L1016" t="s">
        <v>81</v>
      </c>
      <c r="M1016">
        <v>0.66</v>
      </c>
      <c r="N1016" t="s">
        <v>34</v>
      </c>
      <c r="O1016" t="s">
        <v>54</v>
      </c>
      <c r="P1016" t="s">
        <v>539</v>
      </c>
      <c r="Q1016" t="s">
        <v>1961</v>
      </c>
      <c r="R1016">
        <v>66212</v>
      </c>
      <c r="S1016" s="1">
        <v>42096</v>
      </c>
      <c r="T1016" s="1">
        <v>42098</v>
      </c>
      <c r="U1016">
        <v>1167.1579999999999</v>
      </c>
      <c r="V1016">
        <v>19</v>
      </c>
      <c r="W1016">
        <v>3108.98</v>
      </c>
      <c r="X1016">
        <v>88921</v>
      </c>
      <c r="Y1016">
        <f>cleaneddata[[#This Row],[Unit Price]]-cleaneddata[[#This Row],[Discount]]</f>
        <v>161.55000000000001</v>
      </c>
      <c r="Z1016" t="str">
        <f>_xlfn.IFS(cleaneddata[[#This Row],[Region]]="Central","Chris",cleaneddata[[#This Row],[Region]]="East","Erin",cleaneddata[[#This Row],[Region]]="South","Sam",cleaneddata[[#This Row],[Region]]="West","William")</f>
        <v>Chris</v>
      </c>
    </row>
    <row r="1017" spans="1:26" x14ac:dyDescent="0.3">
      <c r="A1017">
        <v>198</v>
      </c>
      <c r="B1017" t="s">
        <v>1962</v>
      </c>
      <c r="C1017" t="s">
        <v>27</v>
      </c>
      <c r="D1017">
        <v>0</v>
      </c>
      <c r="E1017">
        <v>161.55000000000001</v>
      </c>
      <c r="F1017">
        <v>19.989999999999998</v>
      </c>
      <c r="G1017" t="s">
        <v>40</v>
      </c>
      <c r="H1017" t="s">
        <v>29</v>
      </c>
      <c r="I1017" t="s">
        <v>50</v>
      </c>
      <c r="J1017" t="s">
        <v>80</v>
      </c>
      <c r="K1017" t="s">
        <v>75</v>
      </c>
      <c r="L1017" t="s">
        <v>81</v>
      </c>
      <c r="M1017">
        <v>0.66</v>
      </c>
      <c r="N1017" t="s">
        <v>34</v>
      </c>
      <c r="O1017" t="s">
        <v>54</v>
      </c>
      <c r="P1017" t="s">
        <v>291</v>
      </c>
      <c r="Q1017" t="s">
        <v>1165</v>
      </c>
      <c r="R1017">
        <v>48138</v>
      </c>
      <c r="S1017" s="1">
        <v>42096</v>
      </c>
      <c r="T1017" s="1">
        <v>42098</v>
      </c>
      <c r="U1017">
        <v>1014.92</v>
      </c>
      <c r="V1017">
        <v>77</v>
      </c>
      <c r="W1017">
        <v>12599.55</v>
      </c>
      <c r="X1017">
        <v>51072</v>
      </c>
      <c r="Y1017">
        <f>cleaneddata[[#This Row],[Unit Price]]-cleaneddata[[#This Row],[Discount]]</f>
        <v>161.55000000000001</v>
      </c>
      <c r="Z1017" t="str">
        <f>_xlfn.IFS(cleaneddata[[#This Row],[Region]]="Central","Chris",cleaneddata[[#This Row],[Region]]="East","Erin",cleaneddata[[#This Row],[Region]]="South","Sam",cleaneddata[[#This Row],[Region]]="West","William")</f>
        <v>Chris</v>
      </c>
    </row>
    <row r="1018" spans="1:26" x14ac:dyDescent="0.3">
      <c r="A1018">
        <v>2667</v>
      </c>
      <c r="B1018" t="s">
        <v>1963</v>
      </c>
      <c r="C1018" t="s">
        <v>39</v>
      </c>
      <c r="D1018">
        <v>0.04</v>
      </c>
      <c r="E1018">
        <v>90.24</v>
      </c>
      <c r="F1018">
        <v>0.99</v>
      </c>
      <c r="G1018" t="s">
        <v>40</v>
      </c>
      <c r="H1018" t="s">
        <v>73</v>
      </c>
      <c r="I1018" t="s">
        <v>50</v>
      </c>
      <c r="J1018" t="s">
        <v>97</v>
      </c>
      <c r="K1018" t="s">
        <v>75</v>
      </c>
      <c r="L1018" t="s">
        <v>1964</v>
      </c>
      <c r="M1018">
        <v>0.56000000000000005</v>
      </c>
      <c r="N1018" t="s">
        <v>34</v>
      </c>
      <c r="O1018" t="s">
        <v>113</v>
      </c>
      <c r="P1018" t="s">
        <v>319</v>
      </c>
      <c r="Q1018" t="s">
        <v>1965</v>
      </c>
      <c r="R1018">
        <v>44107</v>
      </c>
      <c r="S1018" s="1">
        <v>42096</v>
      </c>
      <c r="T1018" s="1">
        <v>42098</v>
      </c>
      <c r="U1018">
        <v>246.2748</v>
      </c>
      <c r="V1018">
        <v>4</v>
      </c>
      <c r="W1018">
        <v>356.92</v>
      </c>
      <c r="X1018">
        <v>87831</v>
      </c>
      <c r="Y1018">
        <f>cleaneddata[[#This Row],[Unit Price]]-cleaneddata[[#This Row],[Discount]]</f>
        <v>90.199999999999989</v>
      </c>
      <c r="Z1018" t="str">
        <f>_xlfn.IFS(cleaneddata[[#This Row],[Region]]="Central","Chris",cleaneddata[[#This Row],[Region]]="East","Erin",cleaneddata[[#This Row],[Region]]="South","Sam",cleaneddata[[#This Row],[Region]]="West","William")</f>
        <v>Erin</v>
      </c>
    </row>
    <row r="1019" spans="1:26" x14ac:dyDescent="0.3">
      <c r="A1019">
        <v>2667</v>
      </c>
      <c r="B1019" t="s">
        <v>1963</v>
      </c>
      <c r="C1019" t="s">
        <v>39</v>
      </c>
      <c r="D1019">
        <v>0.09</v>
      </c>
      <c r="E1019">
        <v>47.9</v>
      </c>
      <c r="F1019">
        <v>5.86</v>
      </c>
      <c r="G1019" t="s">
        <v>89</v>
      </c>
      <c r="H1019" t="s">
        <v>73</v>
      </c>
      <c r="I1019" t="s">
        <v>50</v>
      </c>
      <c r="J1019" t="s">
        <v>90</v>
      </c>
      <c r="K1019" t="s">
        <v>75</v>
      </c>
      <c r="L1019" t="s">
        <v>1311</v>
      </c>
      <c r="M1019">
        <v>0.37</v>
      </c>
      <c r="N1019" t="s">
        <v>34</v>
      </c>
      <c r="O1019" t="s">
        <v>113</v>
      </c>
      <c r="P1019" t="s">
        <v>319</v>
      </c>
      <c r="Q1019" t="s">
        <v>1965</v>
      </c>
      <c r="R1019">
        <v>44107</v>
      </c>
      <c r="S1019" s="1">
        <v>42096</v>
      </c>
      <c r="T1019" s="1">
        <v>42098</v>
      </c>
      <c r="U1019">
        <v>93.950400000000002</v>
      </c>
      <c r="V1019">
        <v>3</v>
      </c>
      <c r="W1019">
        <v>136.16</v>
      </c>
      <c r="X1019">
        <v>87831</v>
      </c>
      <c r="Y1019">
        <f>cleaneddata[[#This Row],[Unit Price]]-cleaneddata[[#This Row],[Discount]]</f>
        <v>47.809999999999995</v>
      </c>
      <c r="Z1019" t="str">
        <f>_xlfn.IFS(cleaneddata[[#This Row],[Region]]="Central","Chris",cleaneddata[[#This Row],[Region]]="East","Erin",cleaneddata[[#This Row],[Region]]="South","Sam",cleaneddata[[#This Row],[Region]]="West","William")</f>
        <v>Erin</v>
      </c>
    </row>
    <row r="1020" spans="1:26" x14ac:dyDescent="0.3">
      <c r="A1020">
        <v>228</v>
      </c>
      <c r="B1020" t="s">
        <v>1966</v>
      </c>
      <c r="C1020" t="s">
        <v>118</v>
      </c>
      <c r="D1020">
        <v>0.03</v>
      </c>
      <c r="E1020">
        <v>60.89</v>
      </c>
      <c r="F1020">
        <v>32.409999999999997</v>
      </c>
      <c r="G1020" t="s">
        <v>28</v>
      </c>
      <c r="H1020" t="s">
        <v>29</v>
      </c>
      <c r="I1020" t="s">
        <v>30</v>
      </c>
      <c r="J1020" t="s">
        <v>111</v>
      </c>
      <c r="K1020" t="s">
        <v>59</v>
      </c>
      <c r="L1020" t="s">
        <v>1967</v>
      </c>
      <c r="M1020">
        <v>0.56000000000000005</v>
      </c>
      <c r="N1020" t="s">
        <v>34</v>
      </c>
      <c r="O1020" t="s">
        <v>35</v>
      </c>
      <c r="P1020" t="s">
        <v>99</v>
      </c>
      <c r="Q1020" t="s">
        <v>1968</v>
      </c>
      <c r="R1020">
        <v>28227</v>
      </c>
      <c r="S1020" s="1">
        <v>42096</v>
      </c>
      <c r="T1020" s="1">
        <v>42097</v>
      </c>
      <c r="U1020">
        <v>36.353999999999999</v>
      </c>
      <c r="V1020">
        <v>7</v>
      </c>
      <c r="W1020">
        <v>450.49</v>
      </c>
      <c r="X1020">
        <v>88527</v>
      </c>
      <c r="Y1020">
        <f>cleaneddata[[#This Row],[Unit Price]]-cleaneddata[[#This Row],[Discount]]</f>
        <v>60.86</v>
      </c>
      <c r="Z1020" t="str">
        <f>_xlfn.IFS(cleaneddata[[#This Row],[Region]]="Central","Chris",cleaneddata[[#This Row],[Region]]="East","Erin",cleaneddata[[#This Row],[Region]]="South","Sam",cleaneddata[[#This Row],[Region]]="West","William")</f>
        <v>Sam</v>
      </c>
    </row>
    <row r="1021" spans="1:26" x14ac:dyDescent="0.3">
      <c r="A1021">
        <v>2957</v>
      </c>
      <c r="B1021" t="s">
        <v>1969</v>
      </c>
      <c r="C1021" t="s">
        <v>118</v>
      </c>
      <c r="D1021">
        <v>0.1</v>
      </c>
      <c r="E1021">
        <v>37.94</v>
      </c>
      <c r="F1021">
        <v>5.08</v>
      </c>
      <c r="G1021" t="s">
        <v>89</v>
      </c>
      <c r="H1021" t="s">
        <v>96</v>
      </c>
      <c r="I1021" t="s">
        <v>50</v>
      </c>
      <c r="J1021" t="s">
        <v>90</v>
      </c>
      <c r="K1021" t="s">
        <v>52</v>
      </c>
      <c r="L1021" t="s">
        <v>1115</v>
      </c>
      <c r="M1021">
        <v>0.38</v>
      </c>
      <c r="N1021" t="s">
        <v>34</v>
      </c>
      <c r="O1021" t="s">
        <v>54</v>
      </c>
      <c r="P1021" t="s">
        <v>359</v>
      </c>
      <c r="Q1021" t="s">
        <v>1970</v>
      </c>
      <c r="R1021">
        <v>53209</v>
      </c>
      <c r="S1021" s="1">
        <v>42096</v>
      </c>
      <c r="T1021" s="1">
        <v>42098</v>
      </c>
      <c r="U1021">
        <v>95.054400000000001</v>
      </c>
      <c r="V1021">
        <v>4</v>
      </c>
      <c r="W1021">
        <v>137.76</v>
      </c>
      <c r="X1021">
        <v>90264</v>
      </c>
      <c r="Y1021">
        <f>cleaneddata[[#This Row],[Unit Price]]-cleaneddata[[#This Row],[Discount]]</f>
        <v>37.839999999999996</v>
      </c>
      <c r="Z1021" t="str">
        <f>_xlfn.IFS(cleaneddata[[#This Row],[Region]]="Central","Chris",cleaneddata[[#This Row],[Region]]="East","Erin",cleaneddata[[#This Row],[Region]]="South","Sam",cleaneddata[[#This Row],[Region]]="West","William")</f>
        <v>Chris</v>
      </c>
    </row>
    <row r="1022" spans="1:26" x14ac:dyDescent="0.3">
      <c r="A1022">
        <v>1112</v>
      </c>
      <c r="B1022" t="s">
        <v>1971</v>
      </c>
      <c r="C1022" t="s">
        <v>72</v>
      </c>
      <c r="D1022">
        <v>0.03</v>
      </c>
      <c r="E1022">
        <v>300.98</v>
      </c>
      <c r="F1022">
        <v>54.92</v>
      </c>
      <c r="G1022" t="s">
        <v>28</v>
      </c>
      <c r="H1022" t="s">
        <v>96</v>
      </c>
      <c r="I1022" t="s">
        <v>30</v>
      </c>
      <c r="J1022" t="s">
        <v>119</v>
      </c>
      <c r="K1022" t="s">
        <v>32</v>
      </c>
      <c r="L1022" t="s">
        <v>1972</v>
      </c>
      <c r="M1022">
        <v>0.55000000000000004</v>
      </c>
      <c r="N1022" t="s">
        <v>34</v>
      </c>
      <c r="O1022" t="s">
        <v>61</v>
      </c>
      <c r="P1022" t="s">
        <v>92</v>
      </c>
      <c r="Q1022" t="s">
        <v>1973</v>
      </c>
      <c r="R1022">
        <v>92399</v>
      </c>
      <c r="S1022" s="1">
        <v>42096</v>
      </c>
      <c r="T1022" s="1">
        <v>42098</v>
      </c>
      <c r="U1022">
        <v>1272.5808</v>
      </c>
      <c r="V1022">
        <v>12</v>
      </c>
      <c r="W1022">
        <v>3527.82</v>
      </c>
      <c r="X1022">
        <v>90832</v>
      </c>
      <c r="Y1022">
        <f>cleaneddata[[#This Row],[Unit Price]]-cleaneddata[[#This Row],[Discount]]</f>
        <v>300.95000000000005</v>
      </c>
      <c r="Z1022" t="str">
        <f>_xlfn.IFS(cleaneddata[[#This Row],[Region]]="Central","Chris",cleaneddata[[#This Row],[Region]]="East","Erin",cleaneddata[[#This Row],[Region]]="South","Sam",cleaneddata[[#This Row],[Region]]="West","William")</f>
        <v>William</v>
      </c>
    </row>
    <row r="1023" spans="1:26" x14ac:dyDescent="0.3">
      <c r="A1023">
        <v>1112</v>
      </c>
      <c r="B1023" t="s">
        <v>1971</v>
      </c>
      <c r="C1023" t="s">
        <v>72</v>
      </c>
      <c r="D1023">
        <v>0.02</v>
      </c>
      <c r="E1023">
        <v>2550.14</v>
      </c>
      <c r="F1023">
        <v>29.7</v>
      </c>
      <c r="G1023" t="s">
        <v>28</v>
      </c>
      <c r="H1023" t="s">
        <v>96</v>
      </c>
      <c r="I1023" t="s">
        <v>42</v>
      </c>
      <c r="J1023" t="s">
        <v>58</v>
      </c>
      <c r="K1023" t="s">
        <v>59</v>
      </c>
      <c r="L1023" t="s">
        <v>1974</v>
      </c>
      <c r="M1023">
        <v>0.56999999999999995</v>
      </c>
      <c r="N1023" t="s">
        <v>34</v>
      </c>
      <c r="O1023" t="s">
        <v>61</v>
      </c>
      <c r="P1023" t="s">
        <v>92</v>
      </c>
      <c r="Q1023" t="s">
        <v>1973</v>
      </c>
      <c r="R1023">
        <v>92399</v>
      </c>
      <c r="S1023" s="1">
        <v>42096</v>
      </c>
      <c r="T1023" s="1">
        <v>42098</v>
      </c>
      <c r="U1023">
        <v>-5390.7388920000003</v>
      </c>
      <c r="V1023">
        <v>2</v>
      </c>
      <c r="W1023">
        <v>4698.21</v>
      </c>
      <c r="X1023">
        <v>90832</v>
      </c>
      <c r="Y1023">
        <f>cleaneddata[[#This Row],[Unit Price]]-cleaneddata[[#This Row],[Discount]]</f>
        <v>2550.12</v>
      </c>
      <c r="Z1023" t="str">
        <f>_xlfn.IFS(cleaneddata[[#This Row],[Region]]="Central","Chris",cleaneddata[[#This Row],[Region]]="East","Erin",cleaneddata[[#This Row],[Region]]="South","Sam",cleaneddata[[#This Row],[Region]]="West","William")</f>
        <v>William</v>
      </c>
    </row>
    <row r="1024" spans="1:26" x14ac:dyDescent="0.3">
      <c r="A1024">
        <v>1777</v>
      </c>
      <c r="B1024" t="s">
        <v>174</v>
      </c>
      <c r="C1024" t="s">
        <v>72</v>
      </c>
      <c r="D1024">
        <v>0.03</v>
      </c>
      <c r="E1024">
        <v>19.989999999999998</v>
      </c>
      <c r="F1024">
        <v>11.17</v>
      </c>
      <c r="G1024" t="s">
        <v>40</v>
      </c>
      <c r="H1024" t="s">
        <v>96</v>
      </c>
      <c r="I1024" t="s">
        <v>30</v>
      </c>
      <c r="J1024" t="s">
        <v>128</v>
      </c>
      <c r="K1024" t="s">
        <v>66</v>
      </c>
      <c r="L1024" t="s">
        <v>491</v>
      </c>
      <c r="M1024">
        <v>0.6</v>
      </c>
      <c r="N1024" t="s">
        <v>34</v>
      </c>
      <c r="O1024" t="s">
        <v>54</v>
      </c>
      <c r="P1024" t="s">
        <v>55</v>
      </c>
      <c r="Q1024" t="s">
        <v>176</v>
      </c>
      <c r="R1024">
        <v>46383</v>
      </c>
      <c r="S1024" s="1">
        <v>42096</v>
      </c>
      <c r="T1024" s="1">
        <v>42097</v>
      </c>
      <c r="U1024">
        <v>-20.8764</v>
      </c>
      <c r="V1024">
        <v>12</v>
      </c>
      <c r="W1024">
        <v>251.61</v>
      </c>
      <c r="X1024">
        <v>89942</v>
      </c>
      <c r="Y1024">
        <f>cleaneddata[[#This Row],[Unit Price]]-cleaneddata[[#This Row],[Discount]]</f>
        <v>19.959999999999997</v>
      </c>
      <c r="Z1024" t="str">
        <f>_xlfn.IFS(cleaneddata[[#This Row],[Region]]="Central","Chris",cleaneddata[[#This Row],[Region]]="East","Erin",cleaneddata[[#This Row],[Region]]="South","Sam",cleaneddata[[#This Row],[Region]]="West","William")</f>
        <v>Chris</v>
      </c>
    </row>
    <row r="1025" spans="1:26" x14ac:dyDescent="0.3">
      <c r="A1025">
        <v>2014</v>
      </c>
      <c r="B1025" t="s">
        <v>1790</v>
      </c>
      <c r="C1025" t="s">
        <v>27</v>
      </c>
      <c r="D1025">
        <v>0.06</v>
      </c>
      <c r="E1025">
        <v>6.48</v>
      </c>
      <c r="F1025">
        <v>7.49</v>
      </c>
      <c r="G1025" t="s">
        <v>40</v>
      </c>
      <c r="H1025" t="s">
        <v>73</v>
      </c>
      <c r="I1025" t="s">
        <v>50</v>
      </c>
      <c r="J1025" t="s">
        <v>90</v>
      </c>
      <c r="K1025" t="s">
        <v>75</v>
      </c>
      <c r="L1025" t="s">
        <v>1923</v>
      </c>
      <c r="M1025">
        <v>0.37</v>
      </c>
      <c r="N1025" t="s">
        <v>34</v>
      </c>
      <c r="O1025" t="s">
        <v>54</v>
      </c>
      <c r="P1025" t="s">
        <v>215</v>
      </c>
      <c r="Q1025" t="s">
        <v>1791</v>
      </c>
      <c r="R1025">
        <v>51503</v>
      </c>
      <c r="S1025" s="1">
        <v>42098</v>
      </c>
      <c r="T1025" s="1">
        <v>42098</v>
      </c>
      <c r="U1025">
        <v>-191.49</v>
      </c>
      <c r="V1025">
        <v>12</v>
      </c>
      <c r="W1025">
        <v>74.930000000000007</v>
      </c>
      <c r="X1025">
        <v>88368</v>
      </c>
      <c r="Y1025">
        <f>cleaneddata[[#This Row],[Unit Price]]-cleaneddata[[#This Row],[Discount]]</f>
        <v>6.4200000000000008</v>
      </c>
      <c r="Z1025" t="str">
        <f>_xlfn.IFS(cleaneddata[[#This Row],[Region]]="Central","Chris",cleaneddata[[#This Row],[Region]]="East","Erin",cleaneddata[[#This Row],[Region]]="South","Sam",cleaneddata[[#This Row],[Region]]="West","William")</f>
        <v>Chris</v>
      </c>
    </row>
    <row r="1026" spans="1:26" x14ac:dyDescent="0.3">
      <c r="A1026">
        <v>911</v>
      </c>
      <c r="B1026" t="s">
        <v>904</v>
      </c>
      <c r="C1026" t="s">
        <v>39</v>
      </c>
      <c r="D1026">
        <v>0.01</v>
      </c>
      <c r="E1026">
        <v>59.76</v>
      </c>
      <c r="F1026">
        <v>9.7100000000000009</v>
      </c>
      <c r="G1026" t="s">
        <v>40</v>
      </c>
      <c r="H1026" t="s">
        <v>96</v>
      </c>
      <c r="I1026" t="s">
        <v>50</v>
      </c>
      <c r="J1026" t="s">
        <v>80</v>
      </c>
      <c r="K1026" t="s">
        <v>75</v>
      </c>
      <c r="L1026" t="s">
        <v>1975</v>
      </c>
      <c r="M1026">
        <v>0.56999999999999995</v>
      </c>
      <c r="N1026" t="s">
        <v>34</v>
      </c>
      <c r="O1026" t="s">
        <v>113</v>
      </c>
      <c r="P1026" t="s">
        <v>905</v>
      </c>
      <c r="Q1026" t="s">
        <v>906</v>
      </c>
      <c r="R1026">
        <v>26003</v>
      </c>
      <c r="S1026" s="1">
        <v>42098</v>
      </c>
      <c r="T1026" s="1">
        <v>42100</v>
      </c>
      <c r="U1026">
        <v>354.3288</v>
      </c>
      <c r="V1026">
        <v>8</v>
      </c>
      <c r="W1026">
        <v>513.52</v>
      </c>
      <c r="X1026">
        <v>90186</v>
      </c>
      <c r="Y1026">
        <f>cleaneddata[[#This Row],[Unit Price]]-cleaneddata[[#This Row],[Discount]]</f>
        <v>59.75</v>
      </c>
      <c r="Z1026" t="str">
        <f>_xlfn.IFS(cleaneddata[[#This Row],[Region]]="Central","Chris",cleaneddata[[#This Row],[Region]]="East","Erin",cleaneddata[[#This Row],[Region]]="South","Sam",cleaneddata[[#This Row],[Region]]="West","William")</f>
        <v>Erin</v>
      </c>
    </row>
    <row r="1027" spans="1:26" x14ac:dyDescent="0.3">
      <c r="A1027">
        <v>2685</v>
      </c>
      <c r="B1027" t="s">
        <v>1976</v>
      </c>
      <c r="C1027" t="s">
        <v>39</v>
      </c>
      <c r="D1027">
        <v>0</v>
      </c>
      <c r="E1027">
        <v>7.38</v>
      </c>
      <c r="F1027">
        <v>11.51</v>
      </c>
      <c r="G1027" t="s">
        <v>40</v>
      </c>
      <c r="H1027" t="s">
        <v>29</v>
      </c>
      <c r="I1027" t="s">
        <v>50</v>
      </c>
      <c r="J1027" t="s">
        <v>74</v>
      </c>
      <c r="K1027" t="s">
        <v>75</v>
      </c>
      <c r="L1027" t="s">
        <v>1977</v>
      </c>
      <c r="M1027">
        <v>0.36</v>
      </c>
      <c r="N1027" t="s">
        <v>34</v>
      </c>
      <c r="O1027" t="s">
        <v>113</v>
      </c>
      <c r="P1027" t="s">
        <v>114</v>
      </c>
      <c r="Q1027" t="s">
        <v>1978</v>
      </c>
      <c r="R1027">
        <v>11803</v>
      </c>
      <c r="S1027" s="1">
        <v>42098</v>
      </c>
      <c r="T1027" s="1">
        <v>42099</v>
      </c>
      <c r="U1027">
        <v>-66.171000000000006</v>
      </c>
      <c r="V1027">
        <v>2</v>
      </c>
      <c r="W1027">
        <v>17.64</v>
      </c>
      <c r="X1027">
        <v>89147</v>
      </c>
      <c r="Y1027">
        <f>cleaneddata[[#This Row],[Unit Price]]-cleaneddata[[#This Row],[Discount]]</f>
        <v>7.38</v>
      </c>
      <c r="Z1027" t="str">
        <f>_xlfn.IFS(cleaneddata[[#This Row],[Region]]="Central","Chris",cleaneddata[[#This Row],[Region]]="East","Erin",cleaneddata[[#This Row],[Region]]="South","Sam",cleaneddata[[#This Row],[Region]]="West","William")</f>
        <v>Erin</v>
      </c>
    </row>
    <row r="1028" spans="1:26" x14ac:dyDescent="0.3">
      <c r="A1028">
        <v>321</v>
      </c>
      <c r="B1028" t="s">
        <v>1979</v>
      </c>
      <c r="C1028" t="s">
        <v>49</v>
      </c>
      <c r="D1028">
        <v>0.04</v>
      </c>
      <c r="E1028">
        <v>8.33</v>
      </c>
      <c r="F1028">
        <v>1.99</v>
      </c>
      <c r="G1028" t="s">
        <v>40</v>
      </c>
      <c r="H1028" t="s">
        <v>41</v>
      </c>
      <c r="I1028" t="s">
        <v>42</v>
      </c>
      <c r="J1028" t="s">
        <v>43</v>
      </c>
      <c r="K1028" t="s">
        <v>44</v>
      </c>
      <c r="L1028" t="s">
        <v>1176</v>
      </c>
      <c r="M1028">
        <v>0.52</v>
      </c>
      <c r="N1028" t="s">
        <v>34</v>
      </c>
      <c r="O1028" t="s">
        <v>113</v>
      </c>
      <c r="P1028" t="s">
        <v>420</v>
      </c>
      <c r="Q1028" t="s">
        <v>1980</v>
      </c>
      <c r="R1028">
        <v>20854</v>
      </c>
      <c r="S1028" s="1">
        <v>42098</v>
      </c>
      <c r="T1028" s="1">
        <v>42103</v>
      </c>
      <c r="U1028">
        <v>9.9268000000000001</v>
      </c>
      <c r="V1028">
        <v>11</v>
      </c>
      <c r="W1028">
        <v>89.76</v>
      </c>
      <c r="X1028">
        <v>91057</v>
      </c>
      <c r="Y1028">
        <f>cleaneddata[[#This Row],[Unit Price]]-cleaneddata[[#This Row],[Discount]]</f>
        <v>8.2900000000000009</v>
      </c>
      <c r="Z1028" t="str">
        <f>_xlfn.IFS(cleaneddata[[#This Row],[Region]]="Central","Chris",cleaneddata[[#This Row],[Region]]="East","Erin",cleaneddata[[#This Row],[Region]]="South","Sam",cleaneddata[[#This Row],[Region]]="West","William")</f>
        <v>Erin</v>
      </c>
    </row>
    <row r="1029" spans="1:26" x14ac:dyDescent="0.3">
      <c r="A1029">
        <v>975</v>
      </c>
      <c r="B1029" t="s">
        <v>1981</v>
      </c>
      <c r="C1029" t="s">
        <v>49</v>
      </c>
      <c r="D1029">
        <v>0.1</v>
      </c>
      <c r="E1029">
        <v>2.2200000000000002</v>
      </c>
      <c r="F1029">
        <v>5</v>
      </c>
      <c r="G1029" t="s">
        <v>40</v>
      </c>
      <c r="H1029" t="s">
        <v>96</v>
      </c>
      <c r="I1029" t="s">
        <v>50</v>
      </c>
      <c r="J1029" t="s">
        <v>97</v>
      </c>
      <c r="K1029" t="s">
        <v>75</v>
      </c>
      <c r="L1029" t="s">
        <v>1982</v>
      </c>
      <c r="M1029">
        <v>0.55000000000000004</v>
      </c>
      <c r="N1029" t="s">
        <v>34</v>
      </c>
      <c r="O1029" t="s">
        <v>113</v>
      </c>
      <c r="P1029" t="s">
        <v>405</v>
      </c>
      <c r="Q1029" t="s">
        <v>790</v>
      </c>
      <c r="R1029">
        <v>2108</v>
      </c>
      <c r="S1029" s="1">
        <v>42098</v>
      </c>
      <c r="T1029" s="1">
        <v>42103</v>
      </c>
      <c r="U1029">
        <v>-21.319199999999999</v>
      </c>
      <c r="V1029">
        <v>3</v>
      </c>
      <c r="W1029">
        <v>8.8000000000000007</v>
      </c>
      <c r="X1029">
        <v>87260</v>
      </c>
      <c r="Y1029">
        <f>cleaneddata[[#This Row],[Unit Price]]-cleaneddata[[#This Row],[Discount]]</f>
        <v>2.12</v>
      </c>
      <c r="Z1029" t="str">
        <f>_xlfn.IFS(cleaneddata[[#This Row],[Region]]="Central","Chris",cleaneddata[[#This Row],[Region]]="East","Erin",cleaneddata[[#This Row],[Region]]="South","Sam",cleaneddata[[#This Row],[Region]]="West","William")</f>
        <v>Erin</v>
      </c>
    </row>
    <row r="1030" spans="1:26" x14ac:dyDescent="0.3">
      <c r="A1030">
        <v>1918</v>
      </c>
      <c r="B1030" t="s">
        <v>1983</v>
      </c>
      <c r="C1030" t="s">
        <v>49</v>
      </c>
      <c r="D1030">
        <v>0.1</v>
      </c>
      <c r="E1030">
        <v>10.44</v>
      </c>
      <c r="F1030">
        <v>5.75</v>
      </c>
      <c r="G1030" t="s">
        <v>89</v>
      </c>
      <c r="H1030" t="s">
        <v>73</v>
      </c>
      <c r="I1030" t="s">
        <v>50</v>
      </c>
      <c r="J1030" t="s">
        <v>74</v>
      </c>
      <c r="K1030" t="s">
        <v>75</v>
      </c>
      <c r="L1030" t="s">
        <v>1984</v>
      </c>
      <c r="M1030">
        <v>0.39</v>
      </c>
      <c r="N1030" t="s">
        <v>34</v>
      </c>
      <c r="O1030" t="s">
        <v>35</v>
      </c>
      <c r="P1030" t="s">
        <v>46</v>
      </c>
      <c r="Q1030" t="s">
        <v>1985</v>
      </c>
      <c r="R1030">
        <v>72450</v>
      </c>
      <c r="S1030" s="1">
        <v>42098</v>
      </c>
      <c r="T1030" s="1">
        <v>42105</v>
      </c>
      <c r="U1030">
        <v>125.724</v>
      </c>
      <c r="V1030">
        <v>17</v>
      </c>
      <c r="W1030">
        <v>168.04</v>
      </c>
      <c r="X1030">
        <v>85898</v>
      </c>
      <c r="Y1030">
        <f>cleaneddata[[#This Row],[Unit Price]]-cleaneddata[[#This Row],[Discount]]</f>
        <v>10.34</v>
      </c>
      <c r="Z1030" t="str">
        <f>_xlfn.IFS(cleaneddata[[#This Row],[Region]]="Central","Chris",cleaneddata[[#This Row],[Region]]="East","Erin",cleaneddata[[#This Row],[Region]]="South","Sam",cleaneddata[[#This Row],[Region]]="West","William")</f>
        <v>Sam</v>
      </c>
    </row>
    <row r="1031" spans="1:26" x14ac:dyDescent="0.3">
      <c r="A1031">
        <v>2548</v>
      </c>
      <c r="B1031" t="s">
        <v>1986</v>
      </c>
      <c r="C1031" t="s">
        <v>49</v>
      </c>
      <c r="D1031">
        <v>0</v>
      </c>
      <c r="E1031">
        <v>35.99</v>
      </c>
      <c r="F1031">
        <v>0.99</v>
      </c>
      <c r="G1031" t="s">
        <v>40</v>
      </c>
      <c r="H1031" t="s">
        <v>29</v>
      </c>
      <c r="I1031" t="s">
        <v>42</v>
      </c>
      <c r="J1031" t="s">
        <v>137</v>
      </c>
      <c r="K1031" t="s">
        <v>44</v>
      </c>
      <c r="L1031" t="s">
        <v>1987</v>
      </c>
      <c r="M1031">
        <v>0.35</v>
      </c>
      <c r="N1031" t="s">
        <v>34</v>
      </c>
      <c r="O1031" t="s">
        <v>61</v>
      </c>
      <c r="P1031" t="s">
        <v>92</v>
      </c>
      <c r="Q1031" t="s">
        <v>102</v>
      </c>
      <c r="R1031">
        <v>90068</v>
      </c>
      <c r="S1031" s="1">
        <v>42098</v>
      </c>
      <c r="T1031" s="1">
        <v>42105</v>
      </c>
      <c r="U1031">
        <v>840.05100000000004</v>
      </c>
      <c r="V1031">
        <v>46</v>
      </c>
      <c r="W1031">
        <v>1477.57</v>
      </c>
      <c r="X1031">
        <v>46436</v>
      </c>
      <c r="Y1031">
        <f>cleaneddata[[#This Row],[Unit Price]]-cleaneddata[[#This Row],[Discount]]</f>
        <v>35.99</v>
      </c>
      <c r="Z1031" t="str">
        <f>_xlfn.IFS(cleaneddata[[#This Row],[Region]]="Central","Chris",cleaneddata[[#This Row],[Region]]="East","Erin",cleaneddata[[#This Row],[Region]]="South","Sam",cleaneddata[[#This Row],[Region]]="West","William")</f>
        <v>William</v>
      </c>
    </row>
    <row r="1032" spans="1:26" x14ac:dyDescent="0.3">
      <c r="A1032">
        <v>2551</v>
      </c>
      <c r="B1032" t="s">
        <v>1988</v>
      </c>
      <c r="C1032" t="s">
        <v>49</v>
      </c>
      <c r="D1032">
        <v>0</v>
      </c>
      <c r="E1032">
        <v>35.99</v>
      </c>
      <c r="F1032">
        <v>0.99</v>
      </c>
      <c r="G1032" t="s">
        <v>40</v>
      </c>
      <c r="H1032" t="s">
        <v>29</v>
      </c>
      <c r="I1032" t="s">
        <v>42</v>
      </c>
      <c r="J1032" t="s">
        <v>137</v>
      </c>
      <c r="K1032" t="s">
        <v>44</v>
      </c>
      <c r="L1032" t="s">
        <v>1987</v>
      </c>
      <c r="M1032">
        <v>0.35</v>
      </c>
      <c r="N1032" t="s">
        <v>34</v>
      </c>
      <c r="O1032" t="s">
        <v>113</v>
      </c>
      <c r="P1032" t="s">
        <v>322</v>
      </c>
      <c r="Q1032" t="s">
        <v>1989</v>
      </c>
      <c r="R1032">
        <v>17403</v>
      </c>
      <c r="S1032" s="1">
        <v>42098</v>
      </c>
      <c r="T1032" s="1">
        <v>42105</v>
      </c>
      <c r="U1032">
        <v>265.96050000000002</v>
      </c>
      <c r="V1032">
        <v>12</v>
      </c>
      <c r="W1032">
        <v>385.45</v>
      </c>
      <c r="X1032">
        <v>88656</v>
      </c>
      <c r="Y1032">
        <f>cleaneddata[[#This Row],[Unit Price]]-cleaneddata[[#This Row],[Discount]]</f>
        <v>35.99</v>
      </c>
      <c r="Z1032" t="str">
        <f>_xlfn.IFS(cleaneddata[[#This Row],[Region]]="Central","Chris",cleaneddata[[#This Row],[Region]]="East","Erin",cleaneddata[[#This Row],[Region]]="South","Sam",cleaneddata[[#This Row],[Region]]="West","William")</f>
        <v>Erin</v>
      </c>
    </row>
    <row r="1033" spans="1:26" x14ac:dyDescent="0.3">
      <c r="A1033">
        <v>114</v>
      </c>
      <c r="B1033" t="s">
        <v>139</v>
      </c>
      <c r="C1033" t="s">
        <v>118</v>
      </c>
      <c r="D1033">
        <v>0.01</v>
      </c>
      <c r="E1033">
        <v>4.91</v>
      </c>
      <c r="F1033">
        <v>0.5</v>
      </c>
      <c r="G1033" t="s">
        <v>40</v>
      </c>
      <c r="H1033" t="s">
        <v>73</v>
      </c>
      <c r="I1033" t="s">
        <v>50</v>
      </c>
      <c r="J1033" t="s">
        <v>154</v>
      </c>
      <c r="K1033" t="s">
        <v>75</v>
      </c>
      <c r="L1033" t="s">
        <v>975</v>
      </c>
      <c r="M1033">
        <v>0.36</v>
      </c>
      <c r="N1033" t="s">
        <v>34</v>
      </c>
      <c r="O1033" t="s">
        <v>61</v>
      </c>
      <c r="P1033" t="s">
        <v>141</v>
      </c>
      <c r="Q1033" t="s">
        <v>142</v>
      </c>
      <c r="R1033">
        <v>97035</v>
      </c>
      <c r="S1033" s="1">
        <v>42098</v>
      </c>
      <c r="T1033" s="1">
        <v>42100</v>
      </c>
      <c r="U1033">
        <v>40.247700000000002</v>
      </c>
      <c r="V1033">
        <v>12</v>
      </c>
      <c r="W1033">
        <v>58.33</v>
      </c>
      <c r="X1033">
        <v>89584</v>
      </c>
      <c r="Y1033">
        <f>cleaneddata[[#This Row],[Unit Price]]-cleaneddata[[#This Row],[Discount]]</f>
        <v>4.9000000000000004</v>
      </c>
      <c r="Z1033" t="str">
        <f>_xlfn.IFS(cleaneddata[[#This Row],[Region]]="Central","Chris",cleaneddata[[#This Row],[Region]]="East","Erin",cleaneddata[[#This Row],[Region]]="South","Sam",cleaneddata[[#This Row],[Region]]="West","William")</f>
        <v>William</v>
      </c>
    </row>
    <row r="1034" spans="1:26" x14ac:dyDescent="0.3">
      <c r="A1034">
        <v>114</v>
      </c>
      <c r="B1034" t="s">
        <v>139</v>
      </c>
      <c r="C1034" t="s">
        <v>118</v>
      </c>
      <c r="D1034">
        <v>0.09</v>
      </c>
      <c r="E1034">
        <v>4</v>
      </c>
      <c r="F1034">
        <v>1.3</v>
      </c>
      <c r="G1034" t="s">
        <v>89</v>
      </c>
      <c r="H1034" t="s">
        <v>73</v>
      </c>
      <c r="I1034" t="s">
        <v>50</v>
      </c>
      <c r="J1034" t="s">
        <v>90</v>
      </c>
      <c r="K1034" t="s">
        <v>52</v>
      </c>
      <c r="L1034" t="s">
        <v>373</v>
      </c>
      <c r="M1034">
        <v>0.37</v>
      </c>
      <c r="N1034" t="s">
        <v>34</v>
      </c>
      <c r="O1034" t="s">
        <v>61</v>
      </c>
      <c r="P1034" t="s">
        <v>141</v>
      </c>
      <c r="Q1034" t="s">
        <v>142</v>
      </c>
      <c r="R1034">
        <v>97035</v>
      </c>
      <c r="S1034" s="1">
        <v>42098</v>
      </c>
      <c r="T1034" s="1">
        <v>42100</v>
      </c>
      <c r="U1034">
        <v>14.0898</v>
      </c>
      <c r="V1034">
        <v>5</v>
      </c>
      <c r="W1034">
        <v>20.420000000000002</v>
      </c>
      <c r="X1034">
        <v>89584</v>
      </c>
      <c r="Y1034">
        <f>cleaneddata[[#This Row],[Unit Price]]-cleaneddata[[#This Row],[Discount]]</f>
        <v>3.91</v>
      </c>
      <c r="Z1034" t="str">
        <f>_xlfn.IFS(cleaneddata[[#This Row],[Region]]="Central","Chris",cleaneddata[[#This Row],[Region]]="East","Erin",cleaneddata[[#This Row],[Region]]="South","Sam",cleaneddata[[#This Row],[Region]]="West","William")</f>
        <v>William</v>
      </c>
    </row>
    <row r="1035" spans="1:26" x14ac:dyDescent="0.3">
      <c r="A1035">
        <v>117</v>
      </c>
      <c r="B1035" t="s">
        <v>143</v>
      </c>
      <c r="C1035" t="s">
        <v>118</v>
      </c>
      <c r="D1035">
        <v>0.01</v>
      </c>
      <c r="E1035">
        <v>4.91</v>
      </c>
      <c r="F1035">
        <v>0.5</v>
      </c>
      <c r="G1035" t="s">
        <v>40</v>
      </c>
      <c r="H1035" t="s">
        <v>73</v>
      </c>
      <c r="I1035" t="s">
        <v>50</v>
      </c>
      <c r="J1035" t="s">
        <v>154</v>
      </c>
      <c r="K1035" t="s">
        <v>75</v>
      </c>
      <c r="L1035" t="s">
        <v>975</v>
      </c>
      <c r="M1035">
        <v>0.36</v>
      </c>
      <c r="N1035" t="s">
        <v>34</v>
      </c>
      <c r="O1035" t="s">
        <v>61</v>
      </c>
      <c r="P1035" t="s">
        <v>68</v>
      </c>
      <c r="Q1035" t="s">
        <v>144</v>
      </c>
      <c r="R1035">
        <v>98103</v>
      </c>
      <c r="S1035" s="1">
        <v>42098</v>
      </c>
      <c r="T1035" s="1">
        <v>42100</v>
      </c>
      <c r="U1035">
        <v>112.06</v>
      </c>
      <c r="V1035">
        <v>47</v>
      </c>
      <c r="W1035">
        <v>228.46</v>
      </c>
      <c r="X1035">
        <v>13959</v>
      </c>
      <c r="Y1035">
        <f>cleaneddata[[#This Row],[Unit Price]]-cleaneddata[[#This Row],[Discount]]</f>
        <v>4.9000000000000004</v>
      </c>
      <c r="Z1035" t="str">
        <f>_xlfn.IFS(cleaneddata[[#This Row],[Region]]="Central","Chris",cleaneddata[[#This Row],[Region]]="East","Erin",cleaneddata[[#This Row],[Region]]="South","Sam",cleaneddata[[#This Row],[Region]]="West","William")</f>
        <v>William</v>
      </c>
    </row>
    <row r="1036" spans="1:26" x14ac:dyDescent="0.3">
      <c r="A1036">
        <v>117</v>
      </c>
      <c r="B1036" t="s">
        <v>143</v>
      </c>
      <c r="C1036" t="s">
        <v>118</v>
      </c>
      <c r="D1036">
        <v>0.09</v>
      </c>
      <c r="E1036">
        <v>4</v>
      </c>
      <c r="F1036">
        <v>1.3</v>
      </c>
      <c r="G1036" t="s">
        <v>89</v>
      </c>
      <c r="H1036" t="s">
        <v>73</v>
      </c>
      <c r="I1036" t="s">
        <v>50</v>
      </c>
      <c r="J1036" t="s">
        <v>90</v>
      </c>
      <c r="K1036" t="s">
        <v>52</v>
      </c>
      <c r="L1036" t="s">
        <v>373</v>
      </c>
      <c r="M1036">
        <v>0.37</v>
      </c>
      <c r="N1036" t="s">
        <v>34</v>
      </c>
      <c r="O1036" t="s">
        <v>61</v>
      </c>
      <c r="P1036" t="s">
        <v>68</v>
      </c>
      <c r="Q1036" t="s">
        <v>144</v>
      </c>
      <c r="R1036">
        <v>98103</v>
      </c>
      <c r="S1036" s="1">
        <v>42098</v>
      </c>
      <c r="T1036" s="1">
        <v>42100</v>
      </c>
      <c r="U1036">
        <v>16.79</v>
      </c>
      <c r="V1036">
        <v>19</v>
      </c>
      <c r="W1036">
        <v>77.61</v>
      </c>
      <c r="X1036">
        <v>13959</v>
      </c>
      <c r="Y1036">
        <f>cleaneddata[[#This Row],[Unit Price]]-cleaneddata[[#This Row],[Discount]]</f>
        <v>3.91</v>
      </c>
      <c r="Z1036" t="str">
        <f>_xlfn.IFS(cleaneddata[[#This Row],[Region]]="Central","Chris",cleaneddata[[#This Row],[Region]]="East","Erin",cleaneddata[[#This Row],[Region]]="South","Sam",cleaneddata[[#This Row],[Region]]="West","William")</f>
        <v>William</v>
      </c>
    </row>
    <row r="1037" spans="1:26" x14ac:dyDescent="0.3">
      <c r="A1037">
        <v>1590</v>
      </c>
      <c r="B1037" t="s">
        <v>1990</v>
      </c>
      <c r="C1037" t="s">
        <v>118</v>
      </c>
      <c r="D1037">
        <v>0.03</v>
      </c>
      <c r="E1037">
        <v>19.04</v>
      </c>
      <c r="F1037">
        <v>6.38</v>
      </c>
      <c r="G1037" t="s">
        <v>89</v>
      </c>
      <c r="H1037" t="s">
        <v>96</v>
      </c>
      <c r="I1037" t="s">
        <v>30</v>
      </c>
      <c r="J1037" t="s">
        <v>128</v>
      </c>
      <c r="K1037" t="s">
        <v>75</v>
      </c>
      <c r="L1037" t="s">
        <v>1991</v>
      </c>
      <c r="M1037">
        <v>0.56000000000000005</v>
      </c>
      <c r="N1037" t="s">
        <v>34</v>
      </c>
      <c r="O1037" t="s">
        <v>113</v>
      </c>
      <c r="P1037" t="s">
        <v>319</v>
      </c>
      <c r="Q1037" t="s">
        <v>1992</v>
      </c>
      <c r="R1037">
        <v>44094</v>
      </c>
      <c r="S1037" s="1">
        <v>42098</v>
      </c>
      <c r="T1037" s="1">
        <v>42098</v>
      </c>
      <c r="U1037">
        <v>83.793599999999998</v>
      </c>
      <c r="V1037">
        <v>7</v>
      </c>
      <c r="W1037">
        <v>144.03</v>
      </c>
      <c r="X1037">
        <v>86668</v>
      </c>
      <c r="Y1037">
        <f>cleaneddata[[#This Row],[Unit Price]]-cleaneddata[[#This Row],[Discount]]</f>
        <v>19.009999999999998</v>
      </c>
      <c r="Z1037" t="str">
        <f>_xlfn.IFS(cleaneddata[[#This Row],[Region]]="Central","Chris",cleaneddata[[#This Row],[Region]]="East","Erin",cleaneddata[[#This Row],[Region]]="South","Sam",cleaneddata[[#This Row],[Region]]="West","William")</f>
        <v>Erin</v>
      </c>
    </row>
    <row r="1038" spans="1:26" x14ac:dyDescent="0.3">
      <c r="A1038">
        <v>1593</v>
      </c>
      <c r="B1038" t="s">
        <v>1993</v>
      </c>
      <c r="C1038" t="s">
        <v>118</v>
      </c>
      <c r="D1038">
        <v>0.02</v>
      </c>
      <c r="E1038">
        <v>5.53</v>
      </c>
      <c r="F1038">
        <v>6.98</v>
      </c>
      <c r="G1038" t="s">
        <v>40</v>
      </c>
      <c r="H1038" t="s">
        <v>96</v>
      </c>
      <c r="I1038" t="s">
        <v>50</v>
      </c>
      <c r="J1038" t="s">
        <v>74</v>
      </c>
      <c r="K1038" t="s">
        <v>75</v>
      </c>
      <c r="L1038" t="s">
        <v>1994</v>
      </c>
      <c r="M1038">
        <v>0.39</v>
      </c>
      <c r="N1038" t="s">
        <v>34</v>
      </c>
      <c r="O1038" t="s">
        <v>54</v>
      </c>
      <c r="P1038" t="s">
        <v>209</v>
      </c>
      <c r="Q1038" t="s">
        <v>552</v>
      </c>
      <c r="R1038">
        <v>74006</v>
      </c>
      <c r="S1038" s="1">
        <v>42098</v>
      </c>
      <c r="T1038" s="1">
        <v>42100</v>
      </c>
      <c r="U1038">
        <v>-77.823719999999994</v>
      </c>
      <c r="V1038">
        <v>8</v>
      </c>
      <c r="W1038">
        <v>48.81</v>
      </c>
      <c r="X1038">
        <v>86668</v>
      </c>
      <c r="Y1038">
        <f>cleaneddata[[#This Row],[Unit Price]]-cleaneddata[[#This Row],[Discount]]</f>
        <v>5.5100000000000007</v>
      </c>
      <c r="Z1038" t="str">
        <f>_xlfn.IFS(cleaneddata[[#This Row],[Region]]="Central","Chris",cleaneddata[[#This Row],[Region]]="East","Erin",cleaneddata[[#This Row],[Region]]="South","Sam",cleaneddata[[#This Row],[Region]]="West","William")</f>
        <v>Chris</v>
      </c>
    </row>
    <row r="1039" spans="1:26" x14ac:dyDescent="0.3">
      <c r="A1039">
        <v>2441</v>
      </c>
      <c r="B1039" t="s">
        <v>1995</v>
      </c>
      <c r="C1039" t="s">
        <v>118</v>
      </c>
      <c r="D1039">
        <v>0.02</v>
      </c>
      <c r="E1039">
        <v>63.94</v>
      </c>
      <c r="F1039">
        <v>14.48</v>
      </c>
      <c r="G1039" t="s">
        <v>40</v>
      </c>
      <c r="H1039" t="s">
        <v>41</v>
      </c>
      <c r="I1039" t="s">
        <v>30</v>
      </c>
      <c r="J1039" t="s">
        <v>128</v>
      </c>
      <c r="K1039" t="s">
        <v>75</v>
      </c>
      <c r="L1039" t="s">
        <v>1996</v>
      </c>
      <c r="M1039">
        <v>0.46</v>
      </c>
      <c r="N1039" t="s">
        <v>34</v>
      </c>
      <c r="O1039" t="s">
        <v>35</v>
      </c>
      <c r="P1039" t="s">
        <v>125</v>
      </c>
      <c r="Q1039" t="s">
        <v>1997</v>
      </c>
      <c r="R1039">
        <v>32935</v>
      </c>
      <c r="S1039" s="1">
        <v>42098</v>
      </c>
      <c r="T1039" s="1">
        <v>42098</v>
      </c>
      <c r="U1039">
        <v>-100.17</v>
      </c>
      <c r="V1039">
        <v>11</v>
      </c>
      <c r="W1039">
        <v>709.7</v>
      </c>
      <c r="X1039">
        <v>89300</v>
      </c>
      <c r="Y1039">
        <f>cleaneddata[[#This Row],[Unit Price]]-cleaneddata[[#This Row],[Discount]]</f>
        <v>63.919999999999995</v>
      </c>
      <c r="Z1039" t="str">
        <f>_xlfn.IFS(cleaneddata[[#This Row],[Region]]="Central","Chris",cleaneddata[[#This Row],[Region]]="East","Erin",cleaneddata[[#This Row],[Region]]="South","Sam",cleaneddata[[#This Row],[Region]]="West","William")</f>
        <v>Sam</v>
      </c>
    </row>
    <row r="1040" spans="1:26" x14ac:dyDescent="0.3">
      <c r="A1040">
        <v>2442</v>
      </c>
      <c r="B1040" t="s">
        <v>1998</v>
      </c>
      <c r="C1040" t="s">
        <v>118</v>
      </c>
      <c r="D1040">
        <v>0.01</v>
      </c>
      <c r="E1040">
        <v>5.0199999999999996</v>
      </c>
      <c r="F1040">
        <v>5.14</v>
      </c>
      <c r="G1040" t="s">
        <v>40</v>
      </c>
      <c r="H1040" t="s">
        <v>41</v>
      </c>
      <c r="I1040" t="s">
        <v>42</v>
      </c>
      <c r="J1040" t="s">
        <v>43</v>
      </c>
      <c r="K1040" t="s">
        <v>44</v>
      </c>
      <c r="L1040" t="s">
        <v>393</v>
      </c>
      <c r="M1040">
        <v>0.79</v>
      </c>
      <c r="N1040" t="s">
        <v>34</v>
      </c>
      <c r="O1040" t="s">
        <v>35</v>
      </c>
      <c r="P1040" t="s">
        <v>125</v>
      </c>
      <c r="Q1040" t="s">
        <v>1999</v>
      </c>
      <c r="R1040">
        <v>32953</v>
      </c>
      <c r="S1040" s="1">
        <v>42098</v>
      </c>
      <c r="T1040" s="1">
        <v>42100</v>
      </c>
      <c r="U1040">
        <v>-3.948</v>
      </c>
      <c r="V1040">
        <v>5</v>
      </c>
      <c r="W1040">
        <v>27.42</v>
      </c>
      <c r="X1040">
        <v>89300</v>
      </c>
      <c r="Y1040">
        <f>cleaneddata[[#This Row],[Unit Price]]-cleaneddata[[#This Row],[Discount]]</f>
        <v>5.01</v>
      </c>
      <c r="Z1040" t="str">
        <f>_xlfn.IFS(cleaneddata[[#This Row],[Region]]="Central","Chris",cleaneddata[[#This Row],[Region]]="East","Erin",cleaneddata[[#This Row],[Region]]="South","Sam",cleaneddata[[#This Row],[Region]]="West","William")</f>
        <v>Sam</v>
      </c>
    </row>
    <row r="1041" spans="1:26" x14ac:dyDescent="0.3">
      <c r="A1041">
        <v>3400</v>
      </c>
      <c r="B1041" t="s">
        <v>2000</v>
      </c>
      <c r="C1041" t="s">
        <v>118</v>
      </c>
      <c r="D1041">
        <v>0.1</v>
      </c>
      <c r="E1041">
        <v>9.3800000000000008</v>
      </c>
      <c r="F1041">
        <v>4.93</v>
      </c>
      <c r="G1041" t="s">
        <v>89</v>
      </c>
      <c r="H1041" t="s">
        <v>29</v>
      </c>
      <c r="I1041" t="s">
        <v>30</v>
      </c>
      <c r="J1041" t="s">
        <v>128</v>
      </c>
      <c r="K1041" t="s">
        <v>75</v>
      </c>
      <c r="L1041" t="s">
        <v>2001</v>
      </c>
      <c r="M1041">
        <v>0.56999999999999995</v>
      </c>
      <c r="N1041" t="s">
        <v>34</v>
      </c>
      <c r="O1041" t="s">
        <v>113</v>
      </c>
      <c r="P1041" t="s">
        <v>905</v>
      </c>
      <c r="Q1041" t="s">
        <v>2002</v>
      </c>
      <c r="R1041">
        <v>26554</v>
      </c>
      <c r="S1041" s="1">
        <v>42098</v>
      </c>
      <c r="T1041" s="1">
        <v>42098</v>
      </c>
      <c r="U1041">
        <v>-24.7104</v>
      </c>
      <c r="V1041">
        <v>15</v>
      </c>
      <c r="W1041">
        <v>135.78</v>
      </c>
      <c r="X1041">
        <v>87537</v>
      </c>
      <c r="Y1041">
        <f>cleaneddata[[#This Row],[Unit Price]]-cleaneddata[[#This Row],[Discount]]</f>
        <v>9.2800000000000011</v>
      </c>
      <c r="Z1041" t="str">
        <f>_xlfn.IFS(cleaneddata[[#This Row],[Region]]="Central","Chris",cleaneddata[[#This Row],[Region]]="East","Erin",cleaneddata[[#This Row],[Region]]="South","Sam",cleaneddata[[#This Row],[Region]]="West","William")</f>
        <v>Erin</v>
      </c>
    </row>
    <row r="1042" spans="1:26" x14ac:dyDescent="0.3">
      <c r="A1042">
        <v>1733</v>
      </c>
      <c r="B1042" t="s">
        <v>2003</v>
      </c>
      <c r="C1042" t="s">
        <v>72</v>
      </c>
      <c r="D1042">
        <v>0.02</v>
      </c>
      <c r="E1042">
        <v>60.98</v>
      </c>
      <c r="F1042">
        <v>49</v>
      </c>
      <c r="G1042" t="s">
        <v>40</v>
      </c>
      <c r="H1042" t="s">
        <v>29</v>
      </c>
      <c r="I1042" t="s">
        <v>50</v>
      </c>
      <c r="J1042" t="s">
        <v>97</v>
      </c>
      <c r="K1042" t="s">
        <v>66</v>
      </c>
      <c r="L1042" t="s">
        <v>1532</v>
      </c>
      <c r="M1042">
        <v>0.59</v>
      </c>
      <c r="N1042" t="s">
        <v>34</v>
      </c>
      <c r="O1042" t="s">
        <v>113</v>
      </c>
      <c r="P1042" t="s">
        <v>376</v>
      </c>
      <c r="Q1042" t="s">
        <v>68</v>
      </c>
      <c r="R1042">
        <v>20012</v>
      </c>
      <c r="S1042" s="1">
        <v>42098</v>
      </c>
      <c r="T1042" s="1">
        <v>42100</v>
      </c>
      <c r="U1042">
        <v>-662.52</v>
      </c>
      <c r="V1042">
        <v>34</v>
      </c>
      <c r="W1042">
        <v>2119.54</v>
      </c>
      <c r="X1042">
        <v>3841</v>
      </c>
      <c r="Y1042">
        <f>cleaneddata[[#This Row],[Unit Price]]-cleaneddata[[#This Row],[Discount]]</f>
        <v>60.959999999999994</v>
      </c>
      <c r="Z1042" t="str">
        <f>_xlfn.IFS(cleaneddata[[#This Row],[Region]]="Central","Chris",cleaneddata[[#This Row],[Region]]="East","Erin",cleaneddata[[#This Row],[Region]]="South","Sam",cleaneddata[[#This Row],[Region]]="West","William")</f>
        <v>Erin</v>
      </c>
    </row>
    <row r="1043" spans="1:26" x14ac:dyDescent="0.3">
      <c r="A1043">
        <v>1733</v>
      </c>
      <c r="B1043" t="s">
        <v>2003</v>
      </c>
      <c r="C1043" t="s">
        <v>72</v>
      </c>
      <c r="D1043">
        <v>0.02</v>
      </c>
      <c r="E1043">
        <v>1270.99</v>
      </c>
      <c r="F1043">
        <v>19.989999999999998</v>
      </c>
      <c r="G1043" t="s">
        <v>40</v>
      </c>
      <c r="H1043" t="s">
        <v>29</v>
      </c>
      <c r="I1043" t="s">
        <v>50</v>
      </c>
      <c r="J1043" t="s">
        <v>74</v>
      </c>
      <c r="K1043" t="s">
        <v>75</v>
      </c>
      <c r="L1043" t="s">
        <v>654</v>
      </c>
      <c r="M1043">
        <v>0.35</v>
      </c>
      <c r="N1043" t="s">
        <v>34</v>
      </c>
      <c r="O1043" t="s">
        <v>113</v>
      </c>
      <c r="P1043" t="s">
        <v>376</v>
      </c>
      <c r="Q1043" t="s">
        <v>68</v>
      </c>
      <c r="R1043">
        <v>20012</v>
      </c>
      <c r="S1043" s="1">
        <v>42098</v>
      </c>
      <c r="T1043" s="1">
        <v>42100</v>
      </c>
      <c r="U1043">
        <v>9228.2255999999998</v>
      </c>
      <c r="V1043">
        <v>36</v>
      </c>
      <c r="W1043">
        <v>45737.33</v>
      </c>
      <c r="X1043">
        <v>3841</v>
      </c>
      <c r="Y1043">
        <f>cleaneddata[[#This Row],[Unit Price]]-cleaneddata[[#This Row],[Discount]]</f>
        <v>1270.97</v>
      </c>
      <c r="Z1043" t="str">
        <f>_xlfn.IFS(cleaneddata[[#This Row],[Region]]="Central","Chris",cleaneddata[[#This Row],[Region]]="East","Erin",cleaneddata[[#This Row],[Region]]="South","Sam",cleaneddata[[#This Row],[Region]]="West","William")</f>
        <v>Erin</v>
      </c>
    </row>
    <row r="1044" spans="1:26" x14ac:dyDescent="0.3">
      <c r="A1044">
        <v>1734</v>
      </c>
      <c r="B1044" t="s">
        <v>2004</v>
      </c>
      <c r="C1044" t="s">
        <v>72</v>
      </c>
      <c r="D1044">
        <v>0.02</v>
      </c>
      <c r="E1044">
        <v>60.98</v>
      </c>
      <c r="F1044">
        <v>49</v>
      </c>
      <c r="G1044" t="s">
        <v>40</v>
      </c>
      <c r="H1044" t="s">
        <v>29</v>
      </c>
      <c r="I1044" t="s">
        <v>50</v>
      </c>
      <c r="J1044" t="s">
        <v>97</v>
      </c>
      <c r="K1044" t="s">
        <v>66</v>
      </c>
      <c r="L1044" t="s">
        <v>1532</v>
      </c>
      <c r="M1044">
        <v>0.59</v>
      </c>
      <c r="N1044" t="s">
        <v>34</v>
      </c>
      <c r="O1044" t="s">
        <v>113</v>
      </c>
      <c r="P1044" t="s">
        <v>114</v>
      </c>
      <c r="Q1044" t="s">
        <v>2005</v>
      </c>
      <c r="R1044">
        <v>10528</v>
      </c>
      <c r="S1044" s="1">
        <v>42098</v>
      </c>
      <c r="T1044" s="1">
        <v>42100</v>
      </c>
      <c r="U1044">
        <v>-596.26800000000003</v>
      </c>
      <c r="V1044">
        <v>9</v>
      </c>
      <c r="W1044">
        <v>561.05999999999995</v>
      </c>
      <c r="X1044">
        <v>88443</v>
      </c>
      <c r="Y1044">
        <f>cleaneddata[[#This Row],[Unit Price]]-cleaneddata[[#This Row],[Discount]]</f>
        <v>60.959999999999994</v>
      </c>
      <c r="Z1044" t="str">
        <f>_xlfn.IFS(cleaneddata[[#This Row],[Region]]="Central","Chris",cleaneddata[[#This Row],[Region]]="East","Erin",cleaneddata[[#This Row],[Region]]="South","Sam",cleaneddata[[#This Row],[Region]]="West","William")</f>
        <v>Erin</v>
      </c>
    </row>
    <row r="1045" spans="1:26" x14ac:dyDescent="0.3">
      <c r="A1045">
        <v>1734</v>
      </c>
      <c r="B1045" t="s">
        <v>2004</v>
      </c>
      <c r="C1045" t="s">
        <v>72</v>
      </c>
      <c r="D1045">
        <v>0.02</v>
      </c>
      <c r="E1045">
        <v>1270.99</v>
      </c>
      <c r="F1045">
        <v>19.989999999999998</v>
      </c>
      <c r="G1045" t="s">
        <v>40</v>
      </c>
      <c r="H1045" t="s">
        <v>29</v>
      </c>
      <c r="I1045" t="s">
        <v>50</v>
      </c>
      <c r="J1045" t="s">
        <v>74</v>
      </c>
      <c r="K1045" t="s">
        <v>75</v>
      </c>
      <c r="L1045" t="s">
        <v>654</v>
      </c>
      <c r="M1045">
        <v>0.35</v>
      </c>
      <c r="N1045" t="s">
        <v>34</v>
      </c>
      <c r="O1045" t="s">
        <v>113</v>
      </c>
      <c r="P1045" t="s">
        <v>114</v>
      </c>
      <c r="Q1045" t="s">
        <v>2005</v>
      </c>
      <c r="R1045">
        <v>10528</v>
      </c>
      <c r="S1045" s="1">
        <v>42098</v>
      </c>
      <c r="T1045" s="1">
        <v>42100</v>
      </c>
      <c r="U1045">
        <v>7889.6877000000004</v>
      </c>
      <c r="V1045">
        <v>9</v>
      </c>
      <c r="W1045">
        <v>11434.33</v>
      </c>
      <c r="X1045">
        <v>88443</v>
      </c>
      <c r="Y1045">
        <f>cleaneddata[[#This Row],[Unit Price]]-cleaneddata[[#This Row],[Discount]]</f>
        <v>1270.97</v>
      </c>
      <c r="Z1045" t="str">
        <f>_xlfn.IFS(cleaneddata[[#This Row],[Region]]="Central","Chris",cleaneddata[[#This Row],[Region]]="East","Erin",cleaneddata[[#This Row],[Region]]="South","Sam",cleaneddata[[#This Row],[Region]]="West","William")</f>
        <v>Erin</v>
      </c>
    </row>
    <row r="1046" spans="1:26" x14ac:dyDescent="0.3">
      <c r="A1046">
        <v>1734</v>
      </c>
      <c r="B1046" t="s">
        <v>2004</v>
      </c>
      <c r="C1046" t="s">
        <v>72</v>
      </c>
      <c r="D1046">
        <v>0.05</v>
      </c>
      <c r="E1046">
        <v>205.99</v>
      </c>
      <c r="F1046">
        <v>8.99</v>
      </c>
      <c r="G1046" t="s">
        <v>89</v>
      </c>
      <c r="H1046" t="s">
        <v>29</v>
      </c>
      <c r="I1046" t="s">
        <v>42</v>
      </c>
      <c r="J1046" t="s">
        <v>137</v>
      </c>
      <c r="K1046" t="s">
        <v>75</v>
      </c>
      <c r="L1046" t="s">
        <v>1034</v>
      </c>
      <c r="M1046">
        <v>0.6</v>
      </c>
      <c r="N1046" t="s">
        <v>34</v>
      </c>
      <c r="O1046" t="s">
        <v>113</v>
      </c>
      <c r="P1046" t="s">
        <v>114</v>
      </c>
      <c r="Q1046" t="s">
        <v>2005</v>
      </c>
      <c r="R1046">
        <v>10528</v>
      </c>
      <c r="S1046" s="1">
        <v>42098</v>
      </c>
      <c r="T1046" s="1">
        <v>42100</v>
      </c>
      <c r="U1046">
        <v>1545.8097600000001</v>
      </c>
      <c r="V1046">
        <v>19</v>
      </c>
      <c r="W1046">
        <v>3229.24</v>
      </c>
      <c r="X1046">
        <v>88443</v>
      </c>
      <c r="Y1046">
        <f>cleaneddata[[#This Row],[Unit Price]]-cleaneddata[[#This Row],[Discount]]</f>
        <v>205.94</v>
      </c>
      <c r="Z1046" t="str">
        <f>_xlfn.IFS(cleaneddata[[#This Row],[Region]]="Central","Chris",cleaneddata[[#This Row],[Region]]="East","Erin",cleaneddata[[#This Row],[Region]]="South","Sam",cleaneddata[[#This Row],[Region]]="West","William")</f>
        <v>Erin</v>
      </c>
    </row>
    <row r="1047" spans="1:26" x14ac:dyDescent="0.3">
      <c r="A1047">
        <v>2603</v>
      </c>
      <c r="B1047" t="s">
        <v>2006</v>
      </c>
      <c r="C1047" t="s">
        <v>27</v>
      </c>
      <c r="D1047">
        <v>7.0000000000000007E-2</v>
      </c>
      <c r="E1047">
        <v>200.99</v>
      </c>
      <c r="F1047">
        <v>4.2</v>
      </c>
      <c r="G1047" t="s">
        <v>40</v>
      </c>
      <c r="H1047" t="s">
        <v>96</v>
      </c>
      <c r="I1047" t="s">
        <v>42</v>
      </c>
      <c r="J1047" t="s">
        <v>137</v>
      </c>
      <c r="K1047" t="s">
        <v>75</v>
      </c>
      <c r="L1047" t="s">
        <v>796</v>
      </c>
      <c r="M1047">
        <v>0.59</v>
      </c>
      <c r="N1047" t="s">
        <v>34</v>
      </c>
      <c r="O1047" t="s">
        <v>113</v>
      </c>
      <c r="P1047" t="s">
        <v>399</v>
      </c>
      <c r="Q1047" t="s">
        <v>2007</v>
      </c>
      <c r="R1047">
        <v>7601</v>
      </c>
      <c r="S1047" s="1">
        <v>42099</v>
      </c>
      <c r="T1047" s="1">
        <v>42100</v>
      </c>
      <c r="U1047">
        <v>2225.0761200000002</v>
      </c>
      <c r="V1047">
        <v>22</v>
      </c>
      <c r="W1047">
        <v>3705.14</v>
      </c>
      <c r="X1047">
        <v>87383</v>
      </c>
      <c r="Y1047">
        <f>cleaneddata[[#This Row],[Unit Price]]-cleaneddata[[#This Row],[Discount]]</f>
        <v>200.92000000000002</v>
      </c>
      <c r="Z1047" t="str">
        <f>_xlfn.IFS(cleaneddata[[#This Row],[Region]]="Central","Chris",cleaneddata[[#This Row],[Region]]="East","Erin",cleaneddata[[#This Row],[Region]]="South","Sam",cleaneddata[[#This Row],[Region]]="West","William")</f>
        <v>Erin</v>
      </c>
    </row>
    <row r="1048" spans="1:26" x14ac:dyDescent="0.3">
      <c r="A1048">
        <v>2604</v>
      </c>
      <c r="B1048" t="s">
        <v>2008</v>
      </c>
      <c r="C1048" t="s">
        <v>27</v>
      </c>
      <c r="D1048">
        <v>0.01</v>
      </c>
      <c r="E1048">
        <v>297.48</v>
      </c>
      <c r="F1048">
        <v>18.059999999999999</v>
      </c>
      <c r="G1048" t="s">
        <v>28</v>
      </c>
      <c r="H1048" t="s">
        <v>96</v>
      </c>
      <c r="I1048" t="s">
        <v>42</v>
      </c>
      <c r="J1048" t="s">
        <v>58</v>
      </c>
      <c r="K1048" t="s">
        <v>59</v>
      </c>
      <c r="L1048" t="s">
        <v>389</v>
      </c>
      <c r="M1048">
        <v>0.6</v>
      </c>
      <c r="N1048" t="s">
        <v>34</v>
      </c>
      <c r="O1048" t="s">
        <v>113</v>
      </c>
      <c r="P1048" t="s">
        <v>399</v>
      </c>
      <c r="Q1048" t="s">
        <v>2009</v>
      </c>
      <c r="R1048">
        <v>8830</v>
      </c>
      <c r="S1048" s="1">
        <v>42099</v>
      </c>
      <c r="T1048" s="1">
        <v>42100</v>
      </c>
      <c r="U1048">
        <v>-338.18083200000001</v>
      </c>
      <c r="V1048">
        <v>3</v>
      </c>
      <c r="W1048">
        <v>945.36</v>
      </c>
      <c r="X1048">
        <v>87383</v>
      </c>
      <c r="Y1048">
        <f>cleaneddata[[#This Row],[Unit Price]]-cleaneddata[[#This Row],[Discount]]</f>
        <v>297.47000000000003</v>
      </c>
      <c r="Z1048" t="str">
        <f>_xlfn.IFS(cleaneddata[[#This Row],[Region]]="Central","Chris",cleaneddata[[#This Row],[Region]]="East","Erin",cleaneddata[[#This Row],[Region]]="South","Sam",cleaneddata[[#This Row],[Region]]="West","William")</f>
        <v>Erin</v>
      </c>
    </row>
    <row r="1049" spans="1:26" x14ac:dyDescent="0.3">
      <c r="A1049">
        <v>635</v>
      </c>
      <c r="B1049" t="s">
        <v>2010</v>
      </c>
      <c r="C1049" t="s">
        <v>39</v>
      </c>
      <c r="D1049">
        <v>0.01</v>
      </c>
      <c r="E1049">
        <v>2.08</v>
      </c>
      <c r="F1049">
        <v>5.33</v>
      </c>
      <c r="G1049" t="s">
        <v>40</v>
      </c>
      <c r="H1049" t="s">
        <v>96</v>
      </c>
      <c r="I1049" t="s">
        <v>30</v>
      </c>
      <c r="J1049" t="s">
        <v>128</v>
      </c>
      <c r="K1049" t="s">
        <v>75</v>
      </c>
      <c r="L1049" t="s">
        <v>461</v>
      </c>
      <c r="M1049">
        <v>0.43</v>
      </c>
      <c r="N1049" t="s">
        <v>34</v>
      </c>
      <c r="O1049" t="s">
        <v>54</v>
      </c>
      <c r="P1049" t="s">
        <v>86</v>
      </c>
      <c r="Q1049" t="s">
        <v>2011</v>
      </c>
      <c r="R1049">
        <v>55106</v>
      </c>
      <c r="S1049" s="1">
        <v>42099</v>
      </c>
      <c r="T1049" s="1">
        <v>42099</v>
      </c>
      <c r="U1049">
        <v>-103.7124</v>
      </c>
      <c r="V1049">
        <v>12</v>
      </c>
      <c r="W1049">
        <v>28.32</v>
      </c>
      <c r="X1049">
        <v>89284</v>
      </c>
      <c r="Y1049">
        <f>cleaneddata[[#This Row],[Unit Price]]-cleaneddata[[#This Row],[Discount]]</f>
        <v>2.0700000000000003</v>
      </c>
      <c r="Z1049" t="str">
        <f>_xlfn.IFS(cleaneddata[[#This Row],[Region]]="Central","Chris",cleaneddata[[#This Row],[Region]]="East","Erin",cleaneddata[[#This Row],[Region]]="South","Sam",cleaneddata[[#This Row],[Region]]="West","William")</f>
        <v>Chris</v>
      </c>
    </row>
    <row r="1050" spans="1:26" x14ac:dyDescent="0.3">
      <c r="A1050">
        <v>635</v>
      </c>
      <c r="B1050" t="s">
        <v>2010</v>
      </c>
      <c r="C1050" t="s">
        <v>39</v>
      </c>
      <c r="D1050">
        <v>0.03</v>
      </c>
      <c r="E1050">
        <v>370.98</v>
      </c>
      <c r="F1050">
        <v>99</v>
      </c>
      <c r="G1050" t="s">
        <v>28</v>
      </c>
      <c r="H1050" t="s">
        <v>96</v>
      </c>
      <c r="I1050" t="s">
        <v>50</v>
      </c>
      <c r="J1050" t="s">
        <v>80</v>
      </c>
      <c r="K1050" t="s">
        <v>59</v>
      </c>
      <c r="L1050" t="s">
        <v>2012</v>
      </c>
      <c r="M1050">
        <v>0.65</v>
      </c>
      <c r="N1050" t="s">
        <v>34</v>
      </c>
      <c r="O1050" t="s">
        <v>54</v>
      </c>
      <c r="P1050" t="s">
        <v>86</v>
      </c>
      <c r="Q1050" t="s">
        <v>2011</v>
      </c>
      <c r="R1050">
        <v>55106</v>
      </c>
      <c r="S1050" s="1">
        <v>42099</v>
      </c>
      <c r="T1050" s="1">
        <v>42100</v>
      </c>
      <c r="U1050">
        <v>-124.2864</v>
      </c>
      <c r="V1050">
        <v>6</v>
      </c>
      <c r="W1050">
        <v>2309.4899999999998</v>
      </c>
      <c r="X1050">
        <v>89284</v>
      </c>
      <c r="Y1050">
        <f>cleaneddata[[#This Row],[Unit Price]]-cleaneddata[[#This Row],[Discount]]</f>
        <v>370.95000000000005</v>
      </c>
      <c r="Z1050" t="str">
        <f>_xlfn.IFS(cleaneddata[[#This Row],[Region]]="Central","Chris",cleaneddata[[#This Row],[Region]]="East","Erin",cleaneddata[[#This Row],[Region]]="South","Sam",cleaneddata[[#This Row],[Region]]="West","William")</f>
        <v>Chris</v>
      </c>
    </row>
    <row r="1051" spans="1:26" x14ac:dyDescent="0.3">
      <c r="A1051">
        <v>1246</v>
      </c>
      <c r="B1051" t="s">
        <v>2013</v>
      </c>
      <c r="C1051" t="s">
        <v>39</v>
      </c>
      <c r="D1051">
        <v>0.1</v>
      </c>
      <c r="E1051">
        <v>22.38</v>
      </c>
      <c r="F1051">
        <v>15.1</v>
      </c>
      <c r="G1051" t="s">
        <v>40</v>
      </c>
      <c r="H1051" t="s">
        <v>73</v>
      </c>
      <c r="I1051" t="s">
        <v>50</v>
      </c>
      <c r="J1051" t="s">
        <v>74</v>
      </c>
      <c r="K1051" t="s">
        <v>75</v>
      </c>
      <c r="L1051" t="s">
        <v>1087</v>
      </c>
      <c r="M1051">
        <v>0.38</v>
      </c>
      <c r="N1051" t="s">
        <v>34</v>
      </c>
      <c r="O1051" t="s">
        <v>113</v>
      </c>
      <c r="P1051" t="s">
        <v>114</v>
      </c>
      <c r="Q1051" t="s">
        <v>115</v>
      </c>
      <c r="R1051">
        <v>10009</v>
      </c>
      <c r="S1051" s="1">
        <v>42099</v>
      </c>
      <c r="T1051" s="1">
        <v>42100</v>
      </c>
      <c r="U1051">
        <v>-107.51349999999999</v>
      </c>
      <c r="V1051">
        <v>26</v>
      </c>
      <c r="W1051">
        <v>564.98</v>
      </c>
      <c r="X1051">
        <v>36452</v>
      </c>
      <c r="Y1051">
        <f>cleaneddata[[#This Row],[Unit Price]]-cleaneddata[[#This Row],[Discount]]</f>
        <v>22.279999999999998</v>
      </c>
      <c r="Z1051" t="str">
        <f>_xlfn.IFS(cleaneddata[[#This Row],[Region]]="Central","Chris",cleaneddata[[#This Row],[Region]]="East","Erin",cleaneddata[[#This Row],[Region]]="South","Sam",cleaneddata[[#This Row],[Region]]="West","William")</f>
        <v>Erin</v>
      </c>
    </row>
    <row r="1052" spans="1:26" x14ac:dyDescent="0.3">
      <c r="A1052">
        <v>1246</v>
      </c>
      <c r="B1052" t="s">
        <v>2013</v>
      </c>
      <c r="C1052" t="s">
        <v>39</v>
      </c>
      <c r="D1052">
        <v>0.04</v>
      </c>
      <c r="E1052">
        <v>6.98</v>
      </c>
      <c r="F1052">
        <v>2.83</v>
      </c>
      <c r="G1052" t="s">
        <v>40</v>
      </c>
      <c r="H1052" t="s">
        <v>73</v>
      </c>
      <c r="I1052" t="s">
        <v>30</v>
      </c>
      <c r="J1052" t="s">
        <v>128</v>
      </c>
      <c r="K1052" t="s">
        <v>44</v>
      </c>
      <c r="L1052" t="s">
        <v>2014</v>
      </c>
      <c r="M1052">
        <v>0.37</v>
      </c>
      <c r="N1052" t="s">
        <v>34</v>
      </c>
      <c r="O1052" t="s">
        <v>113</v>
      </c>
      <c r="P1052" t="s">
        <v>114</v>
      </c>
      <c r="Q1052" t="s">
        <v>115</v>
      </c>
      <c r="R1052">
        <v>10009</v>
      </c>
      <c r="S1052" s="1">
        <v>42099</v>
      </c>
      <c r="T1052" s="1">
        <v>42101</v>
      </c>
      <c r="U1052">
        <v>46.01</v>
      </c>
      <c r="V1052">
        <v>18</v>
      </c>
      <c r="W1052">
        <v>129.47999999999999</v>
      </c>
      <c r="X1052">
        <v>36452</v>
      </c>
      <c r="Y1052">
        <f>cleaneddata[[#This Row],[Unit Price]]-cleaneddata[[#This Row],[Discount]]</f>
        <v>6.94</v>
      </c>
      <c r="Z1052" t="str">
        <f>_xlfn.IFS(cleaneddata[[#This Row],[Region]]="Central","Chris",cleaneddata[[#This Row],[Region]]="East","Erin",cleaneddata[[#This Row],[Region]]="South","Sam",cleaneddata[[#This Row],[Region]]="West","William")</f>
        <v>Erin</v>
      </c>
    </row>
    <row r="1053" spans="1:26" x14ac:dyDescent="0.3">
      <c r="A1053">
        <v>1247</v>
      </c>
      <c r="B1053" t="s">
        <v>2015</v>
      </c>
      <c r="C1053" t="s">
        <v>39</v>
      </c>
      <c r="D1053">
        <v>0.1</v>
      </c>
      <c r="E1053">
        <v>22.38</v>
      </c>
      <c r="F1053">
        <v>15.1</v>
      </c>
      <c r="G1053" t="s">
        <v>40</v>
      </c>
      <c r="H1053" t="s">
        <v>73</v>
      </c>
      <c r="I1053" t="s">
        <v>50</v>
      </c>
      <c r="J1053" t="s">
        <v>74</v>
      </c>
      <c r="K1053" t="s">
        <v>75</v>
      </c>
      <c r="L1053" t="s">
        <v>1087</v>
      </c>
      <c r="M1053">
        <v>0.38</v>
      </c>
      <c r="N1053" t="s">
        <v>34</v>
      </c>
      <c r="O1053" t="s">
        <v>54</v>
      </c>
      <c r="P1053" t="s">
        <v>189</v>
      </c>
      <c r="Q1053" t="s">
        <v>2016</v>
      </c>
      <c r="R1053">
        <v>78641</v>
      </c>
      <c r="S1053" s="1">
        <v>42099</v>
      </c>
      <c r="T1053" s="1">
        <v>42100</v>
      </c>
      <c r="U1053">
        <v>-107.51349999999999</v>
      </c>
      <c r="V1053">
        <v>7</v>
      </c>
      <c r="W1053">
        <v>152.11000000000001</v>
      </c>
      <c r="X1053">
        <v>91555</v>
      </c>
      <c r="Y1053">
        <f>cleaneddata[[#This Row],[Unit Price]]-cleaneddata[[#This Row],[Discount]]</f>
        <v>22.279999999999998</v>
      </c>
      <c r="Z1053" t="str">
        <f>_xlfn.IFS(cleaneddata[[#This Row],[Region]]="Central","Chris",cleaneddata[[#This Row],[Region]]="East","Erin",cleaneddata[[#This Row],[Region]]="South","Sam",cleaneddata[[#This Row],[Region]]="West","William")</f>
        <v>Chris</v>
      </c>
    </row>
    <row r="1054" spans="1:26" x14ac:dyDescent="0.3">
      <c r="A1054">
        <v>1247</v>
      </c>
      <c r="B1054" t="s">
        <v>2015</v>
      </c>
      <c r="C1054" t="s">
        <v>39</v>
      </c>
      <c r="D1054">
        <v>0.04</v>
      </c>
      <c r="E1054">
        <v>6.98</v>
      </c>
      <c r="F1054">
        <v>2.83</v>
      </c>
      <c r="G1054" t="s">
        <v>40</v>
      </c>
      <c r="H1054" t="s">
        <v>73</v>
      </c>
      <c r="I1054" t="s">
        <v>30</v>
      </c>
      <c r="J1054" t="s">
        <v>128</v>
      </c>
      <c r="K1054" t="s">
        <v>44</v>
      </c>
      <c r="L1054" t="s">
        <v>2014</v>
      </c>
      <c r="M1054">
        <v>0.37</v>
      </c>
      <c r="N1054" t="s">
        <v>34</v>
      </c>
      <c r="O1054" t="s">
        <v>54</v>
      </c>
      <c r="P1054" t="s">
        <v>189</v>
      </c>
      <c r="Q1054" t="s">
        <v>2016</v>
      </c>
      <c r="R1054">
        <v>78641</v>
      </c>
      <c r="S1054" s="1">
        <v>42099</v>
      </c>
      <c r="T1054" s="1">
        <v>42101</v>
      </c>
      <c r="U1054">
        <v>24.819299999999998</v>
      </c>
      <c r="V1054">
        <v>5</v>
      </c>
      <c r="W1054">
        <v>35.97</v>
      </c>
      <c r="X1054">
        <v>91555</v>
      </c>
      <c r="Y1054">
        <f>cleaneddata[[#This Row],[Unit Price]]-cleaneddata[[#This Row],[Discount]]</f>
        <v>6.94</v>
      </c>
      <c r="Z1054" t="str">
        <f>_xlfn.IFS(cleaneddata[[#This Row],[Region]]="Central","Chris",cleaneddata[[#This Row],[Region]]="East","Erin",cleaneddata[[#This Row],[Region]]="South","Sam",cleaneddata[[#This Row],[Region]]="West","William")</f>
        <v>Chris</v>
      </c>
    </row>
    <row r="1055" spans="1:26" x14ac:dyDescent="0.3">
      <c r="A1055">
        <v>1459</v>
      </c>
      <c r="B1055" t="s">
        <v>2017</v>
      </c>
      <c r="C1055" t="s">
        <v>39</v>
      </c>
      <c r="D1055">
        <v>0.05</v>
      </c>
      <c r="E1055">
        <v>85.99</v>
      </c>
      <c r="F1055">
        <v>0.99</v>
      </c>
      <c r="G1055" t="s">
        <v>40</v>
      </c>
      <c r="H1055" t="s">
        <v>41</v>
      </c>
      <c r="I1055" t="s">
        <v>42</v>
      </c>
      <c r="J1055" t="s">
        <v>137</v>
      </c>
      <c r="K1055" t="s">
        <v>52</v>
      </c>
      <c r="L1055" t="s">
        <v>1178</v>
      </c>
      <c r="M1055">
        <v>0.55000000000000004</v>
      </c>
      <c r="N1055" t="s">
        <v>34</v>
      </c>
      <c r="O1055" t="s">
        <v>35</v>
      </c>
      <c r="P1055" t="s">
        <v>273</v>
      </c>
      <c r="Q1055" t="s">
        <v>2018</v>
      </c>
      <c r="R1055">
        <v>29687</v>
      </c>
      <c r="S1055" s="1">
        <v>42099</v>
      </c>
      <c r="T1055" s="1">
        <v>42101</v>
      </c>
      <c r="U1055">
        <v>36.216000000000001</v>
      </c>
      <c r="V1055">
        <v>4</v>
      </c>
      <c r="W1055">
        <v>291.64</v>
      </c>
      <c r="X1055">
        <v>86734</v>
      </c>
      <c r="Y1055">
        <f>cleaneddata[[#This Row],[Unit Price]]-cleaneddata[[#This Row],[Discount]]</f>
        <v>85.94</v>
      </c>
      <c r="Z1055" t="str">
        <f>_xlfn.IFS(cleaneddata[[#This Row],[Region]]="Central","Chris",cleaneddata[[#This Row],[Region]]="East","Erin",cleaneddata[[#This Row],[Region]]="South","Sam",cleaneddata[[#This Row],[Region]]="West","William")</f>
        <v>Sam</v>
      </c>
    </row>
    <row r="1056" spans="1:26" x14ac:dyDescent="0.3">
      <c r="A1056">
        <v>1891</v>
      </c>
      <c r="B1056" t="s">
        <v>2019</v>
      </c>
      <c r="C1056" t="s">
        <v>72</v>
      </c>
      <c r="D1056">
        <v>0.03</v>
      </c>
      <c r="E1056">
        <v>320.64</v>
      </c>
      <c r="F1056">
        <v>29.2</v>
      </c>
      <c r="G1056" t="s">
        <v>28</v>
      </c>
      <c r="H1056" t="s">
        <v>73</v>
      </c>
      <c r="I1056" t="s">
        <v>30</v>
      </c>
      <c r="J1056" t="s">
        <v>31</v>
      </c>
      <c r="K1056" t="s">
        <v>32</v>
      </c>
      <c r="L1056" t="s">
        <v>2020</v>
      </c>
      <c r="M1056">
        <v>0.66</v>
      </c>
      <c r="N1056" t="s">
        <v>34</v>
      </c>
      <c r="O1056" t="s">
        <v>113</v>
      </c>
      <c r="P1056" t="s">
        <v>319</v>
      </c>
      <c r="Q1056" t="s">
        <v>2021</v>
      </c>
      <c r="R1056">
        <v>45801</v>
      </c>
      <c r="S1056" s="1">
        <v>42099</v>
      </c>
      <c r="T1056" s="1">
        <v>42101</v>
      </c>
      <c r="U1056">
        <v>429.75435599999997</v>
      </c>
      <c r="V1056">
        <v>7</v>
      </c>
      <c r="W1056">
        <v>2233.46</v>
      </c>
      <c r="X1056">
        <v>90630</v>
      </c>
      <c r="Y1056">
        <f>cleaneddata[[#This Row],[Unit Price]]-cleaneddata[[#This Row],[Discount]]</f>
        <v>320.61</v>
      </c>
      <c r="Z1056" t="str">
        <f>_xlfn.IFS(cleaneddata[[#This Row],[Region]]="Central","Chris",cleaneddata[[#This Row],[Region]]="East","Erin",cleaneddata[[#This Row],[Region]]="South","Sam",cleaneddata[[#This Row],[Region]]="West","William")</f>
        <v>Erin</v>
      </c>
    </row>
    <row r="1057" spans="1:26" x14ac:dyDescent="0.3">
      <c r="A1057">
        <v>2960</v>
      </c>
      <c r="B1057" t="s">
        <v>2022</v>
      </c>
      <c r="C1057" t="s">
        <v>72</v>
      </c>
      <c r="D1057">
        <v>0.1</v>
      </c>
      <c r="E1057">
        <v>36.549999999999997</v>
      </c>
      <c r="F1057">
        <v>13.89</v>
      </c>
      <c r="G1057" t="s">
        <v>40</v>
      </c>
      <c r="H1057" t="s">
        <v>96</v>
      </c>
      <c r="I1057" t="s">
        <v>50</v>
      </c>
      <c r="J1057" t="s">
        <v>51</v>
      </c>
      <c r="K1057" t="s">
        <v>52</v>
      </c>
      <c r="L1057" t="s">
        <v>1355</v>
      </c>
      <c r="M1057">
        <v>0.41</v>
      </c>
      <c r="N1057" t="s">
        <v>34</v>
      </c>
      <c r="O1057" t="s">
        <v>35</v>
      </c>
      <c r="P1057" t="s">
        <v>46</v>
      </c>
      <c r="Q1057" t="s">
        <v>2023</v>
      </c>
      <c r="R1057">
        <v>72956</v>
      </c>
      <c r="S1057" s="1">
        <v>42099</v>
      </c>
      <c r="T1057" s="1">
        <v>42101</v>
      </c>
      <c r="U1057">
        <v>-89.572000000000003</v>
      </c>
      <c r="V1057">
        <v>11</v>
      </c>
      <c r="W1057">
        <v>379.72</v>
      </c>
      <c r="X1057">
        <v>90646</v>
      </c>
      <c r="Y1057">
        <f>cleaneddata[[#This Row],[Unit Price]]-cleaneddata[[#This Row],[Discount]]</f>
        <v>36.449999999999996</v>
      </c>
      <c r="Z1057" t="str">
        <f>_xlfn.IFS(cleaneddata[[#This Row],[Region]]="Central","Chris",cleaneddata[[#This Row],[Region]]="East","Erin",cleaneddata[[#This Row],[Region]]="South","Sam",cleaneddata[[#This Row],[Region]]="West","William")</f>
        <v>Sam</v>
      </c>
    </row>
    <row r="1058" spans="1:26" x14ac:dyDescent="0.3">
      <c r="A1058">
        <v>925</v>
      </c>
      <c r="B1058" t="s">
        <v>2024</v>
      </c>
      <c r="C1058" t="s">
        <v>27</v>
      </c>
      <c r="D1058">
        <v>0.03</v>
      </c>
      <c r="E1058">
        <v>2.1800000000000002</v>
      </c>
      <c r="F1058">
        <v>1.38</v>
      </c>
      <c r="G1058" t="s">
        <v>40</v>
      </c>
      <c r="H1058" t="s">
        <v>29</v>
      </c>
      <c r="I1058" t="s">
        <v>50</v>
      </c>
      <c r="J1058" t="s">
        <v>178</v>
      </c>
      <c r="K1058" t="s">
        <v>52</v>
      </c>
      <c r="L1058" t="s">
        <v>2025</v>
      </c>
      <c r="M1058">
        <v>0.44</v>
      </c>
      <c r="N1058" t="s">
        <v>34</v>
      </c>
      <c r="O1058" t="s">
        <v>113</v>
      </c>
      <c r="P1058" t="s">
        <v>333</v>
      </c>
      <c r="Q1058" t="s">
        <v>372</v>
      </c>
      <c r="R1058">
        <v>4330</v>
      </c>
      <c r="S1058" s="1">
        <v>42100</v>
      </c>
      <c r="T1058" s="1">
        <v>42100</v>
      </c>
      <c r="U1058">
        <v>-7.04</v>
      </c>
      <c r="V1058">
        <v>7</v>
      </c>
      <c r="W1058">
        <v>15.73</v>
      </c>
      <c r="X1058">
        <v>87134</v>
      </c>
      <c r="Y1058">
        <f>cleaneddata[[#This Row],[Unit Price]]-cleaneddata[[#This Row],[Discount]]</f>
        <v>2.1500000000000004</v>
      </c>
      <c r="Z1058" t="str">
        <f>_xlfn.IFS(cleaneddata[[#This Row],[Region]]="Central","Chris",cleaneddata[[#This Row],[Region]]="East","Erin",cleaneddata[[#This Row],[Region]]="South","Sam",cleaneddata[[#This Row],[Region]]="West","William")</f>
        <v>Erin</v>
      </c>
    </row>
    <row r="1059" spans="1:26" x14ac:dyDescent="0.3">
      <c r="A1059">
        <v>929</v>
      </c>
      <c r="B1059" t="s">
        <v>2026</v>
      </c>
      <c r="C1059" t="s">
        <v>27</v>
      </c>
      <c r="D1059">
        <v>0.01</v>
      </c>
      <c r="E1059">
        <v>170.98</v>
      </c>
      <c r="F1059">
        <v>35.89</v>
      </c>
      <c r="G1059" t="s">
        <v>28</v>
      </c>
      <c r="H1059" t="s">
        <v>29</v>
      </c>
      <c r="I1059" t="s">
        <v>30</v>
      </c>
      <c r="J1059" t="s">
        <v>119</v>
      </c>
      <c r="K1059" t="s">
        <v>32</v>
      </c>
      <c r="L1059" t="s">
        <v>1471</v>
      </c>
      <c r="M1059">
        <v>0.66</v>
      </c>
      <c r="N1059" t="s">
        <v>34</v>
      </c>
      <c r="O1059" t="s">
        <v>113</v>
      </c>
      <c r="P1059" t="s">
        <v>399</v>
      </c>
      <c r="Q1059" t="s">
        <v>2027</v>
      </c>
      <c r="R1059">
        <v>8857</v>
      </c>
      <c r="S1059" s="1">
        <v>42100</v>
      </c>
      <c r="T1059" s="1">
        <v>42102</v>
      </c>
      <c r="U1059">
        <v>538.52</v>
      </c>
      <c r="V1059">
        <v>10</v>
      </c>
      <c r="W1059">
        <v>1719.07</v>
      </c>
      <c r="X1059">
        <v>87134</v>
      </c>
      <c r="Y1059">
        <f>cleaneddata[[#This Row],[Unit Price]]-cleaneddata[[#This Row],[Discount]]</f>
        <v>170.97</v>
      </c>
      <c r="Z1059" t="str">
        <f>_xlfn.IFS(cleaneddata[[#This Row],[Region]]="Central","Chris",cleaneddata[[#This Row],[Region]]="East","Erin",cleaneddata[[#This Row],[Region]]="South","Sam",cleaneddata[[#This Row],[Region]]="West","William")</f>
        <v>Erin</v>
      </c>
    </row>
    <row r="1060" spans="1:26" x14ac:dyDescent="0.3">
      <c r="A1060">
        <v>1113</v>
      </c>
      <c r="B1060" t="s">
        <v>2028</v>
      </c>
      <c r="C1060" t="s">
        <v>27</v>
      </c>
      <c r="D1060">
        <v>0.01</v>
      </c>
      <c r="E1060">
        <v>2.89</v>
      </c>
      <c r="F1060">
        <v>0.5</v>
      </c>
      <c r="G1060" t="s">
        <v>40</v>
      </c>
      <c r="H1060" t="s">
        <v>96</v>
      </c>
      <c r="I1060" t="s">
        <v>50</v>
      </c>
      <c r="J1060" t="s">
        <v>154</v>
      </c>
      <c r="K1060" t="s">
        <v>75</v>
      </c>
      <c r="L1060" t="s">
        <v>731</v>
      </c>
      <c r="M1060">
        <v>0.38</v>
      </c>
      <c r="N1060" t="s">
        <v>34</v>
      </c>
      <c r="O1060" t="s">
        <v>61</v>
      </c>
      <c r="P1060" t="s">
        <v>62</v>
      </c>
      <c r="Q1060" t="s">
        <v>2029</v>
      </c>
      <c r="R1060">
        <v>80004</v>
      </c>
      <c r="S1060" s="1">
        <v>42100</v>
      </c>
      <c r="T1060" s="1">
        <v>42101</v>
      </c>
      <c r="U1060">
        <v>29.725200000000001</v>
      </c>
      <c r="V1060">
        <v>14</v>
      </c>
      <c r="W1060">
        <v>43.08</v>
      </c>
      <c r="X1060">
        <v>90833</v>
      </c>
      <c r="Y1060">
        <f>cleaneddata[[#This Row],[Unit Price]]-cleaneddata[[#This Row],[Discount]]</f>
        <v>2.8800000000000003</v>
      </c>
      <c r="Z1060" t="str">
        <f>_xlfn.IFS(cleaneddata[[#This Row],[Region]]="Central","Chris",cleaneddata[[#This Row],[Region]]="East","Erin",cleaneddata[[#This Row],[Region]]="South","Sam",cleaneddata[[#This Row],[Region]]="West","William")</f>
        <v>William</v>
      </c>
    </row>
    <row r="1061" spans="1:26" x14ac:dyDescent="0.3">
      <c r="A1061">
        <v>1113</v>
      </c>
      <c r="B1061" t="s">
        <v>2028</v>
      </c>
      <c r="C1061" t="s">
        <v>27</v>
      </c>
      <c r="D1061">
        <v>0</v>
      </c>
      <c r="E1061">
        <v>55.99</v>
      </c>
      <c r="F1061">
        <v>5</v>
      </c>
      <c r="G1061" t="s">
        <v>40</v>
      </c>
      <c r="H1061" t="s">
        <v>96</v>
      </c>
      <c r="I1061" t="s">
        <v>42</v>
      </c>
      <c r="J1061" t="s">
        <v>137</v>
      </c>
      <c r="K1061" t="s">
        <v>44</v>
      </c>
      <c r="L1061" t="s">
        <v>1933</v>
      </c>
      <c r="M1061">
        <v>0.8</v>
      </c>
      <c r="N1061" t="s">
        <v>34</v>
      </c>
      <c r="O1061" t="s">
        <v>61</v>
      </c>
      <c r="P1061" t="s">
        <v>62</v>
      </c>
      <c r="Q1061" t="s">
        <v>2029</v>
      </c>
      <c r="R1061">
        <v>80004</v>
      </c>
      <c r="S1061" s="1">
        <v>42100</v>
      </c>
      <c r="T1061" s="1">
        <v>42102</v>
      </c>
      <c r="U1061">
        <v>-187.11</v>
      </c>
      <c r="V1061">
        <v>5</v>
      </c>
      <c r="W1061">
        <v>258.93</v>
      </c>
      <c r="X1061">
        <v>90833</v>
      </c>
      <c r="Y1061">
        <f>cleaneddata[[#This Row],[Unit Price]]-cleaneddata[[#This Row],[Discount]]</f>
        <v>55.99</v>
      </c>
      <c r="Z1061" t="str">
        <f>_xlfn.IFS(cleaneddata[[#This Row],[Region]]="Central","Chris",cleaneddata[[#This Row],[Region]]="East","Erin",cleaneddata[[#This Row],[Region]]="South","Sam",cleaneddata[[#This Row],[Region]]="West","William")</f>
        <v>William</v>
      </c>
    </row>
    <row r="1062" spans="1:26" x14ac:dyDescent="0.3">
      <c r="A1062">
        <v>2481</v>
      </c>
      <c r="B1062" t="s">
        <v>2030</v>
      </c>
      <c r="C1062" t="s">
        <v>27</v>
      </c>
      <c r="D1062">
        <v>7.0000000000000007E-2</v>
      </c>
      <c r="E1062">
        <v>5.18</v>
      </c>
      <c r="F1062">
        <v>5.74</v>
      </c>
      <c r="G1062" t="s">
        <v>89</v>
      </c>
      <c r="H1062" t="s">
        <v>96</v>
      </c>
      <c r="I1062" t="s">
        <v>50</v>
      </c>
      <c r="J1062" t="s">
        <v>74</v>
      </c>
      <c r="K1062" t="s">
        <v>75</v>
      </c>
      <c r="L1062" t="s">
        <v>852</v>
      </c>
      <c r="M1062">
        <v>0.36</v>
      </c>
      <c r="N1062" t="s">
        <v>34</v>
      </c>
      <c r="O1062" t="s">
        <v>35</v>
      </c>
      <c r="P1062" t="s">
        <v>170</v>
      </c>
      <c r="Q1062" t="s">
        <v>2031</v>
      </c>
      <c r="R1062">
        <v>70506</v>
      </c>
      <c r="S1062" s="1">
        <v>42100</v>
      </c>
      <c r="T1062" s="1">
        <v>42102</v>
      </c>
      <c r="U1062">
        <v>-188.03399999999999</v>
      </c>
      <c r="V1062">
        <v>14</v>
      </c>
      <c r="W1062">
        <v>79.61</v>
      </c>
      <c r="X1062">
        <v>91000</v>
      </c>
      <c r="Y1062">
        <f>cleaneddata[[#This Row],[Unit Price]]-cleaneddata[[#This Row],[Discount]]</f>
        <v>5.1099999999999994</v>
      </c>
      <c r="Z1062" t="str">
        <f>_xlfn.IFS(cleaneddata[[#This Row],[Region]]="Central","Chris",cleaneddata[[#This Row],[Region]]="East","Erin",cleaneddata[[#This Row],[Region]]="South","Sam",cleaneddata[[#This Row],[Region]]="West","William")</f>
        <v>Sam</v>
      </c>
    </row>
    <row r="1063" spans="1:26" x14ac:dyDescent="0.3">
      <c r="A1063">
        <v>1618</v>
      </c>
      <c r="B1063" t="s">
        <v>2032</v>
      </c>
      <c r="C1063" t="s">
        <v>39</v>
      </c>
      <c r="D1063">
        <v>0.09</v>
      </c>
      <c r="E1063">
        <v>12.88</v>
      </c>
      <c r="F1063">
        <v>4.59</v>
      </c>
      <c r="G1063" t="s">
        <v>40</v>
      </c>
      <c r="H1063" t="s">
        <v>41</v>
      </c>
      <c r="I1063" t="s">
        <v>50</v>
      </c>
      <c r="J1063" t="s">
        <v>570</v>
      </c>
      <c r="K1063" t="s">
        <v>52</v>
      </c>
      <c r="L1063" t="s">
        <v>2033</v>
      </c>
      <c r="M1063">
        <v>0.82</v>
      </c>
      <c r="N1063" t="s">
        <v>34</v>
      </c>
      <c r="O1063" t="s">
        <v>54</v>
      </c>
      <c r="P1063" t="s">
        <v>55</v>
      </c>
      <c r="Q1063" t="s">
        <v>1824</v>
      </c>
      <c r="R1063">
        <v>46322</v>
      </c>
      <c r="S1063" s="1">
        <v>42100</v>
      </c>
      <c r="T1063" s="1">
        <v>42100</v>
      </c>
      <c r="U1063">
        <v>-175.13</v>
      </c>
      <c r="V1063">
        <v>13</v>
      </c>
      <c r="W1063">
        <v>158.13</v>
      </c>
      <c r="X1063">
        <v>90248</v>
      </c>
      <c r="Y1063">
        <f>cleaneddata[[#This Row],[Unit Price]]-cleaneddata[[#This Row],[Discount]]</f>
        <v>12.790000000000001</v>
      </c>
      <c r="Z1063" t="str">
        <f>_xlfn.IFS(cleaneddata[[#This Row],[Region]]="Central","Chris",cleaneddata[[#This Row],[Region]]="East","Erin",cleaneddata[[#This Row],[Region]]="South","Sam",cleaneddata[[#This Row],[Region]]="West","William")</f>
        <v>Chris</v>
      </c>
    </row>
    <row r="1064" spans="1:26" x14ac:dyDescent="0.3">
      <c r="A1064">
        <v>1620</v>
      </c>
      <c r="B1064" t="s">
        <v>2034</v>
      </c>
      <c r="C1064" t="s">
        <v>39</v>
      </c>
      <c r="D1064">
        <v>0.02</v>
      </c>
      <c r="E1064">
        <v>45.99</v>
      </c>
      <c r="F1064">
        <v>4.99</v>
      </c>
      <c r="G1064" t="s">
        <v>89</v>
      </c>
      <c r="H1064" t="s">
        <v>41</v>
      </c>
      <c r="I1064" t="s">
        <v>42</v>
      </c>
      <c r="J1064" t="s">
        <v>137</v>
      </c>
      <c r="K1064" t="s">
        <v>75</v>
      </c>
      <c r="L1064" t="s">
        <v>2035</v>
      </c>
      <c r="M1064">
        <v>0.56999999999999995</v>
      </c>
      <c r="N1064" t="s">
        <v>34</v>
      </c>
      <c r="O1064" t="s">
        <v>113</v>
      </c>
      <c r="P1064" t="s">
        <v>322</v>
      </c>
      <c r="Q1064" t="s">
        <v>2036</v>
      </c>
      <c r="R1064">
        <v>17602</v>
      </c>
      <c r="S1064" s="1">
        <v>42100</v>
      </c>
      <c r="T1064" s="1">
        <v>42101</v>
      </c>
      <c r="U1064">
        <v>3.96</v>
      </c>
      <c r="V1064">
        <v>4</v>
      </c>
      <c r="W1064">
        <v>163.01</v>
      </c>
      <c r="X1064">
        <v>90248</v>
      </c>
      <c r="Y1064">
        <f>cleaneddata[[#This Row],[Unit Price]]-cleaneddata[[#This Row],[Discount]]</f>
        <v>45.97</v>
      </c>
      <c r="Z1064" t="str">
        <f>_xlfn.IFS(cleaneddata[[#This Row],[Region]]="Central","Chris",cleaneddata[[#This Row],[Region]]="East","Erin",cleaneddata[[#This Row],[Region]]="South","Sam",cleaneddata[[#This Row],[Region]]="West","William")</f>
        <v>Erin</v>
      </c>
    </row>
    <row r="1065" spans="1:26" x14ac:dyDescent="0.3">
      <c r="A1065">
        <v>3279</v>
      </c>
      <c r="B1065" t="s">
        <v>1638</v>
      </c>
      <c r="C1065" t="s">
        <v>39</v>
      </c>
      <c r="D1065">
        <v>0.06</v>
      </c>
      <c r="E1065">
        <v>89.83</v>
      </c>
      <c r="F1065">
        <v>35</v>
      </c>
      <c r="G1065" t="s">
        <v>40</v>
      </c>
      <c r="H1065" t="s">
        <v>73</v>
      </c>
      <c r="I1065" t="s">
        <v>50</v>
      </c>
      <c r="J1065" t="s">
        <v>80</v>
      </c>
      <c r="K1065" t="s">
        <v>66</v>
      </c>
      <c r="L1065" t="s">
        <v>2037</v>
      </c>
      <c r="M1065">
        <v>0.83</v>
      </c>
      <c r="N1065" t="s">
        <v>34</v>
      </c>
      <c r="O1065" t="s">
        <v>35</v>
      </c>
      <c r="P1065" t="s">
        <v>273</v>
      </c>
      <c r="Q1065" t="s">
        <v>1639</v>
      </c>
      <c r="R1065">
        <v>29203</v>
      </c>
      <c r="S1065" s="1">
        <v>42100</v>
      </c>
      <c r="T1065" s="1">
        <v>42102</v>
      </c>
      <c r="U1065">
        <v>31.11</v>
      </c>
      <c r="V1065">
        <v>4</v>
      </c>
      <c r="W1065">
        <v>366.26</v>
      </c>
      <c r="X1065">
        <v>90766</v>
      </c>
      <c r="Y1065">
        <f>cleaneddata[[#This Row],[Unit Price]]-cleaneddata[[#This Row],[Discount]]</f>
        <v>89.77</v>
      </c>
      <c r="Z1065" t="str">
        <f>_xlfn.IFS(cleaneddata[[#This Row],[Region]]="Central","Chris",cleaneddata[[#This Row],[Region]]="East","Erin",cleaneddata[[#This Row],[Region]]="South","Sam",cleaneddata[[#This Row],[Region]]="West","William")</f>
        <v>Sam</v>
      </c>
    </row>
    <row r="1066" spans="1:26" x14ac:dyDescent="0.3">
      <c r="A1066">
        <v>3279</v>
      </c>
      <c r="B1066" t="s">
        <v>1638</v>
      </c>
      <c r="C1066" t="s">
        <v>39</v>
      </c>
      <c r="D1066">
        <v>0.1</v>
      </c>
      <c r="E1066">
        <v>13.43</v>
      </c>
      <c r="F1066">
        <v>5.5</v>
      </c>
      <c r="G1066" t="s">
        <v>40</v>
      </c>
      <c r="H1066" t="s">
        <v>73</v>
      </c>
      <c r="I1066" t="s">
        <v>50</v>
      </c>
      <c r="J1066" t="s">
        <v>80</v>
      </c>
      <c r="K1066" t="s">
        <v>75</v>
      </c>
      <c r="L1066" t="s">
        <v>561</v>
      </c>
      <c r="M1066">
        <v>0.56999999999999995</v>
      </c>
      <c r="N1066" t="s">
        <v>34</v>
      </c>
      <c r="O1066" t="s">
        <v>35</v>
      </c>
      <c r="P1066" t="s">
        <v>273</v>
      </c>
      <c r="Q1066" t="s">
        <v>1639</v>
      </c>
      <c r="R1066">
        <v>29203</v>
      </c>
      <c r="S1066" s="1">
        <v>42100</v>
      </c>
      <c r="T1066" s="1">
        <v>42102</v>
      </c>
      <c r="U1066">
        <v>358.29539999999997</v>
      </c>
      <c r="V1066">
        <v>12</v>
      </c>
      <c r="W1066">
        <v>157.99</v>
      </c>
      <c r="X1066">
        <v>90766</v>
      </c>
      <c r="Y1066">
        <f>cleaneddata[[#This Row],[Unit Price]]-cleaneddata[[#This Row],[Discount]]</f>
        <v>13.33</v>
      </c>
      <c r="Z1066" t="str">
        <f>_xlfn.IFS(cleaneddata[[#This Row],[Region]]="Central","Chris",cleaneddata[[#This Row],[Region]]="East","Erin",cleaneddata[[#This Row],[Region]]="South","Sam",cleaneddata[[#This Row],[Region]]="West","William")</f>
        <v>Sam</v>
      </c>
    </row>
    <row r="1067" spans="1:26" x14ac:dyDescent="0.3">
      <c r="A1067">
        <v>3279</v>
      </c>
      <c r="B1067" t="s">
        <v>1638</v>
      </c>
      <c r="C1067" t="s">
        <v>39</v>
      </c>
      <c r="D1067">
        <v>0.01</v>
      </c>
      <c r="E1067">
        <v>125.99</v>
      </c>
      <c r="F1067">
        <v>7.69</v>
      </c>
      <c r="G1067" t="s">
        <v>40</v>
      </c>
      <c r="H1067" t="s">
        <v>73</v>
      </c>
      <c r="I1067" t="s">
        <v>42</v>
      </c>
      <c r="J1067" t="s">
        <v>137</v>
      </c>
      <c r="K1067" t="s">
        <v>75</v>
      </c>
      <c r="L1067" t="s">
        <v>1051</v>
      </c>
      <c r="M1067">
        <v>0.57999999999999996</v>
      </c>
      <c r="N1067" t="s">
        <v>34</v>
      </c>
      <c r="O1067" t="s">
        <v>35</v>
      </c>
      <c r="P1067" t="s">
        <v>273</v>
      </c>
      <c r="Q1067" t="s">
        <v>1639</v>
      </c>
      <c r="R1067">
        <v>29203</v>
      </c>
      <c r="S1067" s="1">
        <v>42100</v>
      </c>
      <c r="T1067" s="1">
        <v>42100</v>
      </c>
      <c r="U1067">
        <v>8.3219999999999992</v>
      </c>
      <c r="V1067">
        <v>11</v>
      </c>
      <c r="W1067">
        <v>1212.8800000000001</v>
      </c>
      <c r="X1067">
        <v>90766</v>
      </c>
      <c r="Y1067">
        <f>cleaneddata[[#This Row],[Unit Price]]-cleaneddata[[#This Row],[Discount]]</f>
        <v>125.97999999999999</v>
      </c>
      <c r="Z1067" t="str">
        <f>_xlfn.IFS(cleaneddata[[#This Row],[Region]]="Central","Chris",cleaneddata[[#This Row],[Region]]="East","Erin",cleaneddata[[#This Row],[Region]]="South","Sam",cleaneddata[[#This Row],[Region]]="West","William")</f>
        <v>Sam</v>
      </c>
    </row>
    <row r="1068" spans="1:26" x14ac:dyDescent="0.3">
      <c r="A1068">
        <v>2240</v>
      </c>
      <c r="B1068" t="s">
        <v>2038</v>
      </c>
      <c r="C1068" t="s">
        <v>49</v>
      </c>
      <c r="D1068">
        <v>0.01</v>
      </c>
      <c r="E1068">
        <v>13.43</v>
      </c>
      <c r="F1068">
        <v>5.5</v>
      </c>
      <c r="G1068" t="s">
        <v>89</v>
      </c>
      <c r="H1068" t="s">
        <v>96</v>
      </c>
      <c r="I1068" t="s">
        <v>50</v>
      </c>
      <c r="J1068" t="s">
        <v>80</v>
      </c>
      <c r="K1068" t="s">
        <v>75</v>
      </c>
      <c r="L1068" t="s">
        <v>561</v>
      </c>
      <c r="M1068">
        <v>0.56999999999999995</v>
      </c>
      <c r="N1068" t="s">
        <v>34</v>
      </c>
      <c r="O1068" t="s">
        <v>35</v>
      </c>
      <c r="P1068" t="s">
        <v>125</v>
      </c>
      <c r="Q1068" t="s">
        <v>2039</v>
      </c>
      <c r="R1068">
        <v>33801</v>
      </c>
      <c r="S1068" s="1">
        <v>42100</v>
      </c>
      <c r="T1068" s="1">
        <v>42107</v>
      </c>
      <c r="U1068">
        <v>-313.02179999999998</v>
      </c>
      <c r="V1068">
        <v>7</v>
      </c>
      <c r="W1068">
        <v>99.75</v>
      </c>
      <c r="X1068">
        <v>89102</v>
      </c>
      <c r="Y1068">
        <f>cleaneddata[[#This Row],[Unit Price]]-cleaneddata[[#This Row],[Discount]]</f>
        <v>13.42</v>
      </c>
      <c r="Z1068" t="str">
        <f>_xlfn.IFS(cleaneddata[[#This Row],[Region]]="Central","Chris",cleaneddata[[#This Row],[Region]]="East","Erin",cleaneddata[[#This Row],[Region]]="South","Sam",cleaneddata[[#This Row],[Region]]="West","William")</f>
        <v>Sam</v>
      </c>
    </row>
    <row r="1069" spans="1:26" x14ac:dyDescent="0.3">
      <c r="A1069">
        <v>2334</v>
      </c>
      <c r="B1069" t="s">
        <v>2040</v>
      </c>
      <c r="C1069" t="s">
        <v>49</v>
      </c>
      <c r="D1069">
        <v>0.06</v>
      </c>
      <c r="E1069">
        <v>60.65</v>
      </c>
      <c r="F1069">
        <v>12.23</v>
      </c>
      <c r="G1069" t="s">
        <v>40</v>
      </c>
      <c r="H1069" t="s">
        <v>41</v>
      </c>
      <c r="I1069" t="s">
        <v>30</v>
      </c>
      <c r="J1069" t="s">
        <v>128</v>
      </c>
      <c r="K1069" t="s">
        <v>146</v>
      </c>
      <c r="L1069" t="s">
        <v>1183</v>
      </c>
      <c r="M1069">
        <v>0.64</v>
      </c>
      <c r="N1069" t="s">
        <v>34</v>
      </c>
      <c r="O1069" t="s">
        <v>54</v>
      </c>
      <c r="P1069" t="s">
        <v>359</v>
      </c>
      <c r="Q1069" t="s">
        <v>2041</v>
      </c>
      <c r="R1069">
        <v>53220</v>
      </c>
      <c r="S1069" s="1">
        <v>42100</v>
      </c>
      <c r="T1069" s="1">
        <v>42102</v>
      </c>
      <c r="U1069">
        <v>427.00650000000002</v>
      </c>
      <c r="V1069">
        <v>10</v>
      </c>
      <c r="W1069">
        <v>618.85</v>
      </c>
      <c r="X1069">
        <v>89608</v>
      </c>
      <c r="Y1069">
        <f>cleaneddata[[#This Row],[Unit Price]]-cleaneddata[[#This Row],[Discount]]</f>
        <v>60.589999999999996</v>
      </c>
      <c r="Z1069" t="str">
        <f>_xlfn.IFS(cleaneddata[[#This Row],[Region]]="Central","Chris",cleaneddata[[#This Row],[Region]]="East","Erin",cleaneddata[[#This Row],[Region]]="South","Sam",cleaneddata[[#This Row],[Region]]="West","William")</f>
        <v>Chris</v>
      </c>
    </row>
    <row r="1070" spans="1:26" x14ac:dyDescent="0.3">
      <c r="A1070">
        <v>2874</v>
      </c>
      <c r="B1070" t="s">
        <v>2042</v>
      </c>
      <c r="C1070" t="s">
        <v>49</v>
      </c>
      <c r="D1070">
        <v>0.05</v>
      </c>
      <c r="E1070">
        <v>4.84</v>
      </c>
      <c r="F1070">
        <v>0.71</v>
      </c>
      <c r="G1070" t="s">
        <v>40</v>
      </c>
      <c r="H1070" t="s">
        <v>73</v>
      </c>
      <c r="I1070" t="s">
        <v>50</v>
      </c>
      <c r="J1070" t="s">
        <v>51</v>
      </c>
      <c r="K1070" t="s">
        <v>52</v>
      </c>
      <c r="L1070" t="s">
        <v>53</v>
      </c>
      <c r="M1070">
        <v>0.52</v>
      </c>
      <c r="N1070" t="s">
        <v>34</v>
      </c>
      <c r="O1070" t="s">
        <v>54</v>
      </c>
      <c r="P1070" t="s">
        <v>135</v>
      </c>
      <c r="Q1070" t="s">
        <v>2043</v>
      </c>
      <c r="R1070">
        <v>68128</v>
      </c>
      <c r="S1070" s="1">
        <v>42100</v>
      </c>
      <c r="T1070" s="1">
        <v>42109</v>
      </c>
      <c r="U1070">
        <v>13.4481</v>
      </c>
      <c r="V1070">
        <v>4</v>
      </c>
      <c r="W1070">
        <v>19.489999999999998</v>
      </c>
      <c r="X1070">
        <v>89873</v>
      </c>
      <c r="Y1070">
        <f>cleaneddata[[#This Row],[Unit Price]]-cleaneddata[[#This Row],[Discount]]</f>
        <v>4.79</v>
      </c>
      <c r="Z1070" t="str">
        <f>_xlfn.IFS(cleaneddata[[#This Row],[Region]]="Central","Chris",cleaneddata[[#This Row],[Region]]="East","Erin",cleaneddata[[#This Row],[Region]]="South","Sam",cleaneddata[[#This Row],[Region]]="West","William")</f>
        <v>Chris</v>
      </c>
    </row>
    <row r="1071" spans="1:26" x14ac:dyDescent="0.3">
      <c r="A1071">
        <v>102</v>
      </c>
      <c r="B1071" t="s">
        <v>2044</v>
      </c>
      <c r="C1071" t="s">
        <v>118</v>
      </c>
      <c r="D1071">
        <v>0.04</v>
      </c>
      <c r="E1071">
        <v>300.98</v>
      </c>
      <c r="F1071">
        <v>54.92</v>
      </c>
      <c r="G1071" t="s">
        <v>28</v>
      </c>
      <c r="H1071" t="s">
        <v>41</v>
      </c>
      <c r="I1071" t="s">
        <v>30</v>
      </c>
      <c r="J1071" t="s">
        <v>119</v>
      </c>
      <c r="K1071" t="s">
        <v>32</v>
      </c>
      <c r="L1071" t="s">
        <v>1972</v>
      </c>
      <c r="M1071">
        <v>0.55000000000000004</v>
      </c>
      <c r="N1071" t="s">
        <v>34</v>
      </c>
      <c r="O1071" t="s">
        <v>113</v>
      </c>
      <c r="P1071" t="s">
        <v>405</v>
      </c>
      <c r="Q1071" t="s">
        <v>790</v>
      </c>
      <c r="R1071">
        <v>2129</v>
      </c>
      <c r="S1071" s="1">
        <v>42100</v>
      </c>
      <c r="T1071" s="1">
        <v>42101</v>
      </c>
      <c r="U1071">
        <v>2023.75</v>
      </c>
      <c r="V1071">
        <v>31</v>
      </c>
      <c r="W1071">
        <v>9459.94</v>
      </c>
      <c r="X1071">
        <v>42599</v>
      </c>
      <c r="Y1071">
        <f>cleaneddata[[#This Row],[Unit Price]]-cleaneddata[[#This Row],[Discount]]</f>
        <v>300.94</v>
      </c>
      <c r="Z1071" t="str">
        <f>_xlfn.IFS(cleaneddata[[#This Row],[Region]]="Central","Chris",cleaneddata[[#This Row],[Region]]="East","Erin",cleaneddata[[#This Row],[Region]]="South","Sam",cleaneddata[[#This Row],[Region]]="West","William")</f>
        <v>Erin</v>
      </c>
    </row>
    <row r="1072" spans="1:26" x14ac:dyDescent="0.3">
      <c r="A1072">
        <v>107</v>
      </c>
      <c r="B1072" t="s">
        <v>2045</v>
      </c>
      <c r="C1072" t="s">
        <v>118</v>
      </c>
      <c r="D1072">
        <v>0.04</v>
      </c>
      <c r="E1072">
        <v>300.98</v>
      </c>
      <c r="F1072">
        <v>54.92</v>
      </c>
      <c r="G1072" t="s">
        <v>28</v>
      </c>
      <c r="H1072" t="s">
        <v>41</v>
      </c>
      <c r="I1072" t="s">
        <v>30</v>
      </c>
      <c r="J1072" t="s">
        <v>119</v>
      </c>
      <c r="K1072" t="s">
        <v>32</v>
      </c>
      <c r="L1072" t="s">
        <v>1972</v>
      </c>
      <c r="M1072">
        <v>0.55000000000000004</v>
      </c>
      <c r="N1072" t="s">
        <v>34</v>
      </c>
      <c r="O1072" t="s">
        <v>113</v>
      </c>
      <c r="P1072" t="s">
        <v>1358</v>
      </c>
      <c r="Q1072" t="s">
        <v>2046</v>
      </c>
      <c r="R1072">
        <v>3820</v>
      </c>
      <c r="S1072" s="1">
        <v>42100</v>
      </c>
      <c r="T1072" s="1">
        <v>42101</v>
      </c>
      <c r="U1072">
        <v>1684.4763</v>
      </c>
      <c r="V1072">
        <v>8</v>
      </c>
      <c r="W1072">
        <v>2441.27</v>
      </c>
      <c r="X1072">
        <v>88204</v>
      </c>
      <c r="Y1072">
        <f>cleaneddata[[#This Row],[Unit Price]]-cleaneddata[[#This Row],[Discount]]</f>
        <v>300.94</v>
      </c>
      <c r="Z1072" t="str">
        <f>_xlfn.IFS(cleaneddata[[#This Row],[Region]]="Central","Chris",cleaneddata[[#This Row],[Region]]="East","Erin",cleaneddata[[#This Row],[Region]]="South","Sam",cleaneddata[[#This Row],[Region]]="West","William")</f>
        <v>Erin</v>
      </c>
    </row>
    <row r="1073" spans="1:26" x14ac:dyDescent="0.3">
      <c r="A1073">
        <v>786</v>
      </c>
      <c r="B1073" t="s">
        <v>2047</v>
      </c>
      <c r="C1073" t="s">
        <v>118</v>
      </c>
      <c r="D1073">
        <v>0</v>
      </c>
      <c r="E1073">
        <v>8.34</v>
      </c>
      <c r="F1073">
        <v>4.82</v>
      </c>
      <c r="G1073" t="s">
        <v>40</v>
      </c>
      <c r="H1073" t="s">
        <v>73</v>
      </c>
      <c r="I1073" t="s">
        <v>50</v>
      </c>
      <c r="J1073" t="s">
        <v>90</v>
      </c>
      <c r="K1073" t="s">
        <v>75</v>
      </c>
      <c r="L1073" t="s">
        <v>963</v>
      </c>
      <c r="M1073">
        <v>0.4</v>
      </c>
      <c r="N1073" t="s">
        <v>34</v>
      </c>
      <c r="O1073" t="s">
        <v>61</v>
      </c>
      <c r="P1073" t="s">
        <v>92</v>
      </c>
      <c r="Q1073" t="s">
        <v>2048</v>
      </c>
      <c r="R1073">
        <v>92691</v>
      </c>
      <c r="S1073" s="1">
        <v>42100</v>
      </c>
      <c r="T1073" s="1">
        <v>42101</v>
      </c>
      <c r="U1073">
        <v>-5.05</v>
      </c>
      <c r="V1073">
        <v>9</v>
      </c>
      <c r="W1073">
        <v>76.23</v>
      </c>
      <c r="X1073">
        <v>91513</v>
      </c>
      <c r="Y1073">
        <f>cleaneddata[[#This Row],[Unit Price]]-cleaneddata[[#This Row],[Discount]]</f>
        <v>8.34</v>
      </c>
      <c r="Z1073" t="str">
        <f>_xlfn.IFS(cleaneddata[[#This Row],[Region]]="Central","Chris",cleaneddata[[#This Row],[Region]]="East","Erin",cleaneddata[[#This Row],[Region]]="South","Sam",cleaneddata[[#This Row],[Region]]="West","William")</f>
        <v>William</v>
      </c>
    </row>
    <row r="1074" spans="1:26" x14ac:dyDescent="0.3">
      <c r="A1074">
        <v>1730</v>
      </c>
      <c r="B1074" t="s">
        <v>2049</v>
      </c>
      <c r="C1074" t="s">
        <v>39</v>
      </c>
      <c r="D1074">
        <v>0.1</v>
      </c>
      <c r="E1074">
        <v>65.989999999999995</v>
      </c>
      <c r="F1074">
        <v>3.99</v>
      </c>
      <c r="G1074" t="s">
        <v>89</v>
      </c>
      <c r="H1074" t="s">
        <v>29</v>
      </c>
      <c r="I1074" t="s">
        <v>42</v>
      </c>
      <c r="J1074" t="s">
        <v>137</v>
      </c>
      <c r="K1074" t="s">
        <v>75</v>
      </c>
      <c r="L1074" t="s">
        <v>1636</v>
      </c>
      <c r="M1074">
        <v>0.59</v>
      </c>
      <c r="N1074" t="s">
        <v>34</v>
      </c>
      <c r="O1074" t="s">
        <v>61</v>
      </c>
      <c r="P1074" t="s">
        <v>492</v>
      </c>
      <c r="Q1074" t="s">
        <v>1500</v>
      </c>
      <c r="R1074">
        <v>83843</v>
      </c>
      <c r="S1074" s="1">
        <v>42101</v>
      </c>
      <c r="T1074" s="1">
        <v>42103</v>
      </c>
      <c r="U1074">
        <v>-88.624799999999993</v>
      </c>
      <c r="V1074">
        <v>5</v>
      </c>
      <c r="W1074">
        <v>272.86</v>
      </c>
      <c r="X1074">
        <v>90653</v>
      </c>
      <c r="Y1074">
        <f>cleaneddata[[#This Row],[Unit Price]]-cleaneddata[[#This Row],[Discount]]</f>
        <v>65.89</v>
      </c>
      <c r="Z1074" t="str">
        <f>_xlfn.IFS(cleaneddata[[#This Row],[Region]]="Central","Chris",cleaneddata[[#This Row],[Region]]="East","Erin",cleaneddata[[#This Row],[Region]]="South","Sam",cleaneddata[[#This Row],[Region]]="West","William")</f>
        <v>William</v>
      </c>
    </row>
    <row r="1075" spans="1:26" x14ac:dyDescent="0.3">
      <c r="A1075">
        <v>1957</v>
      </c>
      <c r="B1075" t="s">
        <v>2050</v>
      </c>
      <c r="C1075" t="s">
        <v>39</v>
      </c>
      <c r="D1075">
        <v>0.09</v>
      </c>
      <c r="E1075">
        <v>77.510000000000005</v>
      </c>
      <c r="F1075">
        <v>4</v>
      </c>
      <c r="G1075" t="s">
        <v>40</v>
      </c>
      <c r="H1075" t="s">
        <v>41</v>
      </c>
      <c r="I1075" t="s">
        <v>42</v>
      </c>
      <c r="J1075" t="s">
        <v>43</v>
      </c>
      <c r="K1075" t="s">
        <v>75</v>
      </c>
      <c r="L1075" t="s">
        <v>2051</v>
      </c>
      <c r="M1075">
        <v>0.76</v>
      </c>
      <c r="N1075" t="s">
        <v>34</v>
      </c>
      <c r="O1075" t="s">
        <v>54</v>
      </c>
      <c r="P1075" t="s">
        <v>82</v>
      </c>
      <c r="Q1075" t="s">
        <v>1026</v>
      </c>
      <c r="R1075">
        <v>63130</v>
      </c>
      <c r="S1075" s="1">
        <v>42101</v>
      </c>
      <c r="T1075" s="1">
        <v>42103</v>
      </c>
      <c r="U1075">
        <v>-387.1044</v>
      </c>
      <c r="V1075">
        <v>1</v>
      </c>
      <c r="W1075">
        <v>77.47</v>
      </c>
      <c r="X1075">
        <v>89818</v>
      </c>
      <c r="Y1075">
        <f>cleaneddata[[#This Row],[Unit Price]]-cleaneddata[[#This Row],[Discount]]</f>
        <v>77.42</v>
      </c>
      <c r="Z1075" t="str">
        <f>_xlfn.IFS(cleaneddata[[#This Row],[Region]]="Central","Chris",cleaneddata[[#This Row],[Region]]="East","Erin",cleaneddata[[#This Row],[Region]]="South","Sam",cleaneddata[[#This Row],[Region]]="West","William")</f>
        <v>Chris</v>
      </c>
    </row>
    <row r="1076" spans="1:26" x14ac:dyDescent="0.3">
      <c r="A1076">
        <v>268</v>
      </c>
      <c r="B1076" t="s">
        <v>2052</v>
      </c>
      <c r="C1076" t="s">
        <v>49</v>
      </c>
      <c r="D1076">
        <v>0.02</v>
      </c>
      <c r="E1076">
        <v>5.58</v>
      </c>
      <c r="F1076">
        <v>5.3</v>
      </c>
      <c r="G1076" t="s">
        <v>40</v>
      </c>
      <c r="H1076" t="s">
        <v>73</v>
      </c>
      <c r="I1076" t="s">
        <v>50</v>
      </c>
      <c r="J1076" t="s">
        <v>347</v>
      </c>
      <c r="K1076" t="s">
        <v>75</v>
      </c>
      <c r="L1076" t="s">
        <v>348</v>
      </c>
      <c r="M1076">
        <v>0.35</v>
      </c>
      <c r="N1076" t="s">
        <v>34</v>
      </c>
      <c r="O1076" t="s">
        <v>61</v>
      </c>
      <c r="P1076" t="s">
        <v>590</v>
      </c>
      <c r="Q1076" t="s">
        <v>2053</v>
      </c>
      <c r="R1076">
        <v>86001</v>
      </c>
      <c r="S1076" s="1">
        <v>42101</v>
      </c>
      <c r="T1076" s="1">
        <v>42106</v>
      </c>
      <c r="U1076">
        <v>-22.48</v>
      </c>
      <c r="V1076">
        <v>3</v>
      </c>
      <c r="W1076">
        <v>18.670000000000002</v>
      </c>
      <c r="X1076">
        <v>88941</v>
      </c>
      <c r="Y1076">
        <f>cleaneddata[[#This Row],[Unit Price]]-cleaneddata[[#This Row],[Discount]]</f>
        <v>5.5600000000000005</v>
      </c>
      <c r="Z1076" t="str">
        <f>_xlfn.IFS(cleaneddata[[#This Row],[Region]]="Central","Chris",cleaneddata[[#This Row],[Region]]="East","Erin",cleaneddata[[#This Row],[Region]]="South","Sam",cleaneddata[[#This Row],[Region]]="West","William")</f>
        <v>William</v>
      </c>
    </row>
    <row r="1077" spans="1:26" x14ac:dyDescent="0.3">
      <c r="A1077">
        <v>268</v>
      </c>
      <c r="B1077" t="s">
        <v>2052</v>
      </c>
      <c r="C1077" t="s">
        <v>49</v>
      </c>
      <c r="D1077">
        <v>0.03</v>
      </c>
      <c r="E1077">
        <v>40.89</v>
      </c>
      <c r="F1077">
        <v>18.98</v>
      </c>
      <c r="G1077" t="s">
        <v>40</v>
      </c>
      <c r="H1077" t="s">
        <v>73</v>
      </c>
      <c r="I1077" t="s">
        <v>30</v>
      </c>
      <c r="J1077" t="s">
        <v>128</v>
      </c>
      <c r="K1077" t="s">
        <v>75</v>
      </c>
      <c r="L1077" t="s">
        <v>2054</v>
      </c>
      <c r="M1077">
        <v>0.56999999999999995</v>
      </c>
      <c r="N1077" t="s">
        <v>34</v>
      </c>
      <c r="O1077" t="s">
        <v>61</v>
      </c>
      <c r="P1077" t="s">
        <v>590</v>
      </c>
      <c r="Q1077" t="s">
        <v>2053</v>
      </c>
      <c r="R1077">
        <v>86001</v>
      </c>
      <c r="S1077" s="1">
        <v>42101</v>
      </c>
      <c r="T1077" s="1">
        <v>42108</v>
      </c>
      <c r="U1077">
        <v>78.98</v>
      </c>
      <c r="V1077">
        <v>5</v>
      </c>
      <c r="W1077">
        <v>210.77</v>
      </c>
      <c r="X1077">
        <v>88941</v>
      </c>
      <c r="Y1077">
        <f>cleaneddata[[#This Row],[Unit Price]]-cleaneddata[[#This Row],[Discount]]</f>
        <v>40.86</v>
      </c>
      <c r="Z1077" t="str">
        <f>_xlfn.IFS(cleaneddata[[#This Row],[Region]]="Central","Chris",cleaneddata[[#This Row],[Region]]="East","Erin",cleaneddata[[#This Row],[Region]]="South","Sam",cleaneddata[[#This Row],[Region]]="West","William")</f>
        <v>William</v>
      </c>
    </row>
    <row r="1078" spans="1:26" x14ac:dyDescent="0.3">
      <c r="A1078">
        <v>272</v>
      </c>
      <c r="B1078" t="s">
        <v>2055</v>
      </c>
      <c r="C1078" t="s">
        <v>49</v>
      </c>
      <c r="D1078">
        <v>0.02</v>
      </c>
      <c r="E1078">
        <v>5.58</v>
      </c>
      <c r="F1078">
        <v>5.3</v>
      </c>
      <c r="G1078" t="s">
        <v>40</v>
      </c>
      <c r="H1078" t="s">
        <v>73</v>
      </c>
      <c r="I1078" t="s">
        <v>50</v>
      </c>
      <c r="J1078" t="s">
        <v>347</v>
      </c>
      <c r="K1078" t="s">
        <v>75</v>
      </c>
      <c r="L1078" t="s">
        <v>348</v>
      </c>
      <c r="M1078">
        <v>0.35</v>
      </c>
      <c r="N1078" t="s">
        <v>34</v>
      </c>
      <c r="O1078" t="s">
        <v>35</v>
      </c>
      <c r="P1078" t="s">
        <v>99</v>
      </c>
      <c r="Q1078" t="s">
        <v>675</v>
      </c>
      <c r="R1078">
        <v>28204</v>
      </c>
      <c r="S1078" s="1">
        <v>42101</v>
      </c>
      <c r="T1078" s="1">
        <v>42106</v>
      </c>
      <c r="U1078">
        <v>-29.898399999999999</v>
      </c>
      <c r="V1078">
        <v>11</v>
      </c>
      <c r="W1078">
        <v>68.459999999999994</v>
      </c>
      <c r="X1078">
        <v>5509</v>
      </c>
      <c r="Y1078">
        <f>cleaneddata[[#This Row],[Unit Price]]-cleaneddata[[#This Row],[Discount]]</f>
        <v>5.5600000000000005</v>
      </c>
      <c r="Z1078" t="str">
        <f>_xlfn.IFS(cleaneddata[[#This Row],[Region]]="Central","Chris",cleaneddata[[#This Row],[Region]]="East","Erin",cleaneddata[[#This Row],[Region]]="South","Sam",cleaneddata[[#This Row],[Region]]="West","William")</f>
        <v>Sam</v>
      </c>
    </row>
    <row r="1079" spans="1:26" x14ac:dyDescent="0.3">
      <c r="A1079">
        <v>272</v>
      </c>
      <c r="B1079" t="s">
        <v>2055</v>
      </c>
      <c r="C1079" t="s">
        <v>49</v>
      </c>
      <c r="D1079">
        <v>0.03</v>
      </c>
      <c r="E1079">
        <v>40.89</v>
      </c>
      <c r="F1079">
        <v>18.98</v>
      </c>
      <c r="G1079" t="s">
        <v>40</v>
      </c>
      <c r="H1079" t="s">
        <v>73</v>
      </c>
      <c r="I1079" t="s">
        <v>30</v>
      </c>
      <c r="J1079" t="s">
        <v>128</v>
      </c>
      <c r="K1079" t="s">
        <v>75</v>
      </c>
      <c r="L1079" t="s">
        <v>2054</v>
      </c>
      <c r="M1079">
        <v>0.56999999999999995</v>
      </c>
      <c r="N1079" t="s">
        <v>34</v>
      </c>
      <c r="O1079" t="s">
        <v>35</v>
      </c>
      <c r="P1079" t="s">
        <v>99</v>
      </c>
      <c r="Q1079" t="s">
        <v>675</v>
      </c>
      <c r="R1079">
        <v>28204</v>
      </c>
      <c r="S1079" s="1">
        <v>42101</v>
      </c>
      <c r="T1079" s="1">
        <v>42108</v>
      </c>
      <c r="U1079">
        <v>52.916600000000003</v>
      </c>
      <c r="V1079">
        <v>21</v>
      </c>
      <c r="W1079">
        <v>885.23</v>
      </c>
      <c r="X1079">
        <v>5509</v>
      </c>
      <c r="Y1079">
        <f>cleaneddata[[#This Row],[Unit Price]]-cleaneddata[[#This Row],[Discount]]</f>
        <v>40.86</v>
      </c>
      <c r="Z1079" t="str">
        <f>_xlfn.IFS(cleaneddata[[#This Row],[Region]]="Central","Chris",cleaneddata[[#This Row],[Region]]="East","Erin",cleaneddata[[#This Row],[Region]]="South","Sam",cleaneddata[[#This Row],[Region]]="West","William")</f>
        <v>Sam</v>
      </c>
    </row>
    <row r="1080" spans="1:26" x14ac:dyDescent="0.3">
      <c r="A1080">
        <v>696</v>
      </c>
      <c r="B1080" t="s">
        <v>1885</v>
      </c>
      <c r="C1080" t="s">
        <v>49</v>
      </c>
      <c r="D1080">
        <v>0.1</v>
      </c>
      <c r="E1080">
        <v>40.479999999999997</v>
      </c>
      <c r="F1080">
        <v>19.989999999999998</v>
      </c>
      <c r="G1080" t="s">
        <v>40</v>
      </c>
      <c r="H1080" t="s">
        <v>96</v>
      </c>
      <c r="I1080" t="s">
        <v>42</v>
      </c>
      <c r="J1080" t="s">
        <v>43</v>
      </c>
      <c r="K1080" t="s">
        <v>75</v>
      </c>
      <c r="L1080" t="s">
        <v>2056</v>
      </c>
      <c r="M1080">
        <v>0.77</v>
      </c>
      <c r="N1080" t="s">
        <v>34</v>
      </c>
      <c r="O1080" t="s">
        <v>54</v>
      </c>
      <c r="P1080" t="s">
        <v>55</v>
      </c>
      <c r="Q1080" t="s">
        <v>1886</v>
      </c>
      <c r="R1080">
        <v>46307</v>
      </c>
      <c r="S1080" s="1">
        <v>42101</v>
      </c>
      <c r="T1080" s="1">
        <v>42103</v>
      </c>
      <c r="U1080">
        <v>-580.32000000000005</v>
      </c>
      <c r="V1080">
        <v>9</v>
      </c>
      <c r="W1080">
        <v>355.84</v>
      </c>
      <c r="X1080">
        <v>89848</v>
      </c>
      <c r="Y1080">
        <f>cleaneddata[[#This Row],[Unit Price]]-cleaneddata[[#This Row],[Discount]]</f>
        <v>40.379999999999995</v>
      </c>
      <c r="Z1080" t="str">
        <f>_xlfn.IFS(cleaneddata[[#This Row],[Region]]="Central","Chris",cleaneddata[[#This Row],[Region]]="East","Erin",cleaneddata[[#This Row],[Region]]="South","Sam",cleaneddata[[#This Row],[Region]]="West","William")</f>
        <v>Chris</v>
      </c>
    </row>
    <row r="1081" spans="1:26" x14ac:dyDescent="0.3">
      <c r="A1081">
        <v>698</v>
      </c>
      <c r="B1081" t="s">
        <v>1045</v>
      </c>
      <c r="C1081" t="s">
        <v>49</v>
      </c>
      <c r="D1081">
        <v>0.1</v>
      </c>
      <c r="E1081">
        <v>40.479999999999997</v>
      </c>
      <c r="F1081">
        <v>19.989999999999998</v>
      </c>
      <c r="G1081" t="s">
        <v>40</v>
      </c>
      <c r="H1081" t="s">
        <v>96</v>
      </c>
      <c r="I1081" t="s">
        <v>42</v>
      </c>
      <c r="J1081" t="s">
        <v>43</v>
      </c>
      <c r="K1081" t="s">
        <v>75</v>
      </c>
      <c r="L1081" t="s">
        <v>2056</v>
      </c>
      <c r="M1081">
        <v>0.77</v>
      </c>
      <c r="N1081" t="s">
        <v>34</v>
      </c>
      <c r="O1081" t="s">
        <v>61</v>
      </c>
      <c r="P1081" t="s">
        <v>68</v>
      </c>
      <c r="Q1081" t="s">
        <v>144</v>
      </c>
      <c r="R1081">
        <v>98105</v>
      </c>
      <c r="S1081" s="1">
        <v>42101</v>
      </c>
      <c r="T1081" s="1">
        <v>42103</v>
      </c>
      <c r="U1081">
        <v>-580.32000000000005</v>
      </c>
      <c r="V1081">
        <v>36</v>
      </c>
      <c r="W1081">
        <v>1423.35</v>
      </c>
      <c r="X1081">
        <v>8994</v>
      </c>
      <c r="Y1081">
        <f>cleaneddata[[#This Row],[Unit Price]]-cleaneddata[[#This Row],[Discount]]</f>
        <v>40.379999999999995</v>
      </c>
      <c r="Z1081" t="str">
        <f>_xlfn.IFS(cleaneddata[[#This Row],[Region]]="Central","Chris",cleaneddata[[#This Row],[Region]]="East","Erin",cleaneddata[[#This Row],[Region]]="South","Sam",cleaneddata[[#This Row],[Region]]="West","William")</f>
        <v>William</v>
      </c>
    </row>
    <row r="1082" spans="1:26" x14ac:dyDescent="0.3">
      <c r="A1082">
        <v>683</v>
      </c>
      <c r="B1082" t="s">
        <v>2057</v>
      </c>
      <c r="C1082" t="s">
        <v>118</v>
      </c>
      <c r="D1082">
        <v>0.06</v>
      </c>
      <c r="E1082">
        <v>17.670000000000002</v>
      </c>
      <c r="F1082">
        <v>8.99</v>
      </c>
      <c r="G1082" t="s">
        <v>89</v>
      </c>
      <c r="H1082" t="s">
        <v>29</v>
      </c>
      <c r="I1082" t="s">
        <v>30</v>
      </c>
      <c r="J1082" t="s">
        <v>128</v>
      </c>
      <c r="K1082" t="s">
        <v>44</v>
      </c>
      <c r="L1082" t="s">
        <v>2058</v>
      </c>
      <c r="M1082">
        <v>0.47</v>
      </c>
      <c r="N1082" t="s">
        <v>34</v>
      </c>
      <c r="O1082" t="s">
        <v>54</v>
      </c>
      <c r="P1082" t="s">
        <v>135</v>
      </c>
      <c r="Q1082" t="s">
        <v>1591</v>
      </c>
      <c r="R1082">
        <v>68046</v>
      </c>
      <c r="S1082" s="1">
        <v>42101</v>
      </c>
      <c r="T1082" s="1">
        <v>42102</v>
      </c>
      <c r="U1082">
        <v>38.06</v>
      </c>
      <c r="V1082">
        <v>4</v>
      </c>
      <c r="W1082">
        <v>69.959999999999994</v>
      </c>
      <c r="X1082">
        <v>87765</v>
      </c>
      <c r="Y1082">
        <f>cleaneddata[[#This Row],[Unit Price]]-cleaneddata[[#This Row],[Discount]]</f>
        <v>17.610000000000003</v>
      </c>
      <c r="Z1082" t="str">
        <f>_xlfn.IFS(cleaneddata[[#This Row],[Region]]="Central","Chris",cleaneddata[[#This Row],[Region]]="East","Erin",cleaneddata[[#This Row],[Region]]="South","Sam",cleaneddata[[#This Row],[Region]]="West","William")</f>
        <v>Chris</v>
      </c>
    </row>
    <row r="1083" spans="1:26" x14ac:dyDescent="0.3">
      <c r="A1083">
        <v>1410</v>
      </c>
      <c r="B1083" t="s">
        <v>2059</v>
      </c>
      <c r="C1083" t="s">
        <v>118</v>
      </c>
      <c r="D1083">
        <v>0</v>
      </c>
      <c r="E1083">
        <v>65.989999999999995</v>
      </c>
      <c r="F1083">
        <v>5.26</v>
      </c>
      <c r="G1083" t="s">
        <v>40</v>
      </c>
      <c r="H1083" t="s">
        <v>96</v>
      </c>
      <c r="I1083" t="s">
        <v>42</v>
      </c>
      <c r="J1083" t="s">
        <v>137</v>
      </c>
      <c r="K1083" t="s">
        <v>75</v>
      </c>
      <c r="L1083" t="s">
        <v>2060</v>
      </c>
      <c r="M1083">
        <v>0.59</v>
      </c>
      <c r="N1083" t="s">
        <v>34</v>
      </c>
      <c r="O1083" t="s">
        <v>61</v>
      </c>
      <c r="P1083" t="s">
        <v>92</v>
      </c>
      <c r="Q1083" t="s">
        <v>2061</v>
      </c>
      <c r="R1083">
        <v>92553</v>
      </c>
      <c r="S1083" s="1">
        <v>42101</v>
      </c>
      <c r="T1083" s="1">
        <v>42102</v>
      </c>
      <c r="U1083">
        <v>369.99869999999999</v>
      </c>
      <c r="V1083">
        <v>9</v>
      </c>
      <c r="W1083">
        <v>536.23</v>
      </c>
      <c r="X1083">
        <v>87086</v>
      </c>
      <c r="Y1083">
        <f>cleaneddata[[#This Row],[Unit Price]]-cleaneddata[[#This Row],[Discount]]</f>
        <v>65.989999999999995</v>
      </c>
      <c r="Z1083" t="str">
        <f>_xlfn.IFS(cleaneddata[[#This Row],[Region]]="Central","Chris",cleaneddata[[#This Row],[Region]]="East","Erin",cleaneddata[[#This Row],[Region]]="South","Sam",cleaneddata[[#This Row],[Region]]="West","William")</f>
        <v>William</v>
      </c>
    </row>
    <row r="1084" spans="1:26" x14ac:dyDescent="0.3">
      <c r="A1084">
        <v>1413</v>
      </c>
      <c r="B1084" t="s">
        <v>940</v>
      </c>
      <c r="C1084" t="s">
        <v>118</v>
      </c>
      <c r="D1084">
        <v>0</v>
      </c>
      <c r="E1084">
        <v>65.989999999999995</v>
      </c>
      <c r="F1084">
        <v>5.26</v>
      </c>
      <c r="G1084" t="s">
        <v>40</v>
      </c>
      <c r="H1084" t="s">
        <v>96</v>
      </c>
      <c r="I1084" t="s">
        <v>42</v>
      </c>
      <c r="J1084" t="s">
        <v>137</v>
      </c>
      <c r="K1084" t="s">
        <v>75</v>
      </c>
      <c r="L1084" t="s">
        <v>2060</v>
      </c>
      <c r="M1084">
        <v>0.59</v>
      </c>
      <c r="N1084" t="s">
        <v>34</v>
      </c>
      <c r="O1084" t="s">
        <v>113</v>
      </c>
      <c r="P1084" t="s">
        <v>405</v>
      </c>
      <c r="Q1084" t="s">
        <v>790</v>
      </c>
      <c r="R1084">
        <v>2113</v>
      </c>
      <c r="S1084" s="1">
        <v>42101</v>
      </c>
      <c r="T1084" s="1">
        <v>42102</v>
      </c>
      <c r="U1084">
        <v>542.25</v>
      </c>
      <c r="V1084">
        <v>36</v>
      </c>
      <c r="W1084">
        <v>2144.92</v>
      </c>
      <c r="X1084">
        <v>10277</v>
      </c>
      <c r="Y1084">
        <f>cleaneddata[[#This Row],[Unit Price]]-cleaneddata[[#This Row],[Discount]]</f>
        <v>65.989999999999995</v>
      </c>
      <c r="Z1084" t="str">
        <f>_xlfn.IFS(cleaneddata[[#This Row],[Region]]="Central","Chris",cleaneddata[[#This Row],[Region]]="East","Erin",cleaneddata[[#This Row],[Region]]="South","Sam",cleaneddata[[#This Row],[Region]]="West","William")</f>
        <v>Erin</v>
      </c>
    </row>
    <row r="1085" spans="1:26" x14ac:dyDescent="0.3">
      <c r="A1085">
        <v>2196</v>
      </c>
      <c r="B1085" t="s">
        <v>2062</v>
      </c>
      <c r="C1085" t="s">
        <v>118</v>
      </c>
      <c r="D1085">
        <v>0.03</v>
      </c>
      <c r="E1085">
        <v>27.48</v>
      </c>
      <c r="F1085">
        <v>4</v>
      </c>
      <c r="G1085" t="s">
        <v>40</v>
      </c>
      <c r="H1085" t="s">
        <v>29</v>
      </c>
      <c r="I1085" t="s">
        <v>42</v>
      </c>
      <c r="J1085" t="s">
        <v>43</v>
      </c>
      <c r="K1085" t="s">
        <v>75</v>
      </c>
      <c r="L1085" t="s">
        <v>2063</v>
      </c>
      <c r="M1085">
        <v>0.75</v>
      </c>
      <c r="N1085" t="s">
        <v>34</v>
      </c>
      <c r="O1085" t="s">
        <v>113</v>
      </c>
      <c r="P1085" t="s">
        <v>114</v>
      </c>
      <c r="Q1085" t="s">
        <v>2064</v>
      </c>
      <c r="R1085">
        <v>14701</v>
      </c>
      <c r="S1085" s="1">
        <v>42101</v>
      </c>
      <c r="T1085" s="1">
        <v>42102</v>
      </c>
      <c r="U1085">
        <v>-88.840800000000002</v>
      </c>
      <c r="V1085">
        <v>11</v>
      </c>
      <c r="W1085">
        <v>294.97000000000003</v>
      </c>
      <c r="X1085">
        <v>89175</v>
      </c>
      <c r="Y1085">
        <f>cleaneddata[[#This Row],[Unit Price]]-cleaneddata[[#This Row],[Discount]]</f>
        <v>27.45</v>
      </c>
      <c r="Z1085" t="str">
        <f>_xlfn.IFS(cleaneddata[[#This Row],[Region]]="Central","Chris",cleaneddata[[#This Row],[Region]]="East","Erin",cleaneddata[[#This Row],[Region]]="South","Sam",cleaneddata[[#This Row],[Region]]="West","William")</f>
        <v>Erin</v>
      </c>
    </row>
    <row r="1086" spans="1:26" x14ac:dyDescent="0.3">
      <c r="A1086">
        <v>2196</v>
      </c>
      <c r="B1086" t="s">
        <v>2062</v>
      </c>
      <c r="C1086" t="s">
        <v>118</v>
      </c>
      <c r="D1086">
        <v>0.1</v>
      </c>
      <c r="E1086">
        <v>179.99</v>
      </c>
      <c r="F1086">
        <v>19.989999999999998</v>
      </c>
      <c r="G1086" t="s">
        <v>40</v>
      </c>
      <c r="H1086" t="s">
        <v>29</v>
      </c>
      <c r="I1086" t="s">
        <v>42</v>
      </c>
      <c r="J1086" t="s">
        <v>43</v>
      </c>
      <c r="K1086" t="s">
        <v>75</v>
      </c>
      <c r="L1086" t="s">
        <v>717</v>
      </c>
      <c r="M1086">
        <v>0.48</v>
      </c>
      <c r="N1086" t="s">
        <v>34</v>
      </c>
      <c r="O1086" t="s">
        <v>113</v>
      </c>
      <c r="P1086" t="s">
        <v>114</v>
      </c>
      <c r="Q1086" t="s">
        <v>2064</v>
      </c>
      <c r="R1086">
        <v>14701</v>
      </c>
      <c r="S1086" s="1">
        <v>42101</v>
      </c>
      <c r="T1086" s="1">
        <v>42102</v>
      </c>
      <c r="U1086">
        <v>1208.9903999999999</v>
      </c>
      <c r="V1086">
        <v>14</v>
      </c>
      <c r="W1086">
        <v>2458.0500000000002</v>
      </c>
      <c r="X1086">
        <v>89175</v>
      </c>
      <c r="Y1086">
        <f>cleaneddata[[#This Row],[Unit Price]]-cleaneddata[[#This Row],[Discount]]</f>
        <v>179.89000000000001</v>
      </c>
      <c r="Z1086" t="str">
        <f>_xlfn.IFS(cleaneddata[[#This Row],[Region]]="Central","Chris",cleaneddata[[#This Row],[Region]]="East","Erin",cleaneddata[[#This Row],[Region]]="South","Sam",cleaneddata[[#This Row],[Region]]="West","William")</f>
        <v>Erin</v>
      </c>
    </row>
    <row r="1087" spans="1:26" x14ac:dyDescent="0.3">
      <c r="A1087">
        <v>2196</v>
      </c>
      <c r="B1087" t="s">
        <v>2062</v>
      </c>
      <c r="C1087" t="s">
        <v>118</v>
      </c>
      <c r="D1087">
        <v>0.1</v>
      </c>
      <c r="E1087">
        <v>140.85</v>
      </c>
      <c r="F1087">
        <v>19.989999999999998</v>
      </c>
      <c r="G1087" t="s">
        <v>40</v>
      </c>
      <c r="H1087" t="s">
        <v>29</v>
      </c>
      <c r="I1087" t="s">
        <v>50</v>
      </c>
      <c r="J1087" t="s">
        <v>80</v>
      </c>
      <c r="K1087" t="s">
        <v>75</v>
      </c>
      <c r="L1087" t="s">
        <v>2065</v>
      </c>
      <c r="M1087">
        <v>0.73</v>
      </c>
      <c r="N1087" t="s">
        <v>34</v>
      </c>
      <c r="O1087" t="s">
        <v>113</v>
      </c>
      <c r="P1087" t="s">
        <v>114</v>
      </c>
      <c r="Q1087" t="s">
        <v>2064</v>
      </c>
      <c r="R1087">
        <v>14701</v>
      </c>
      <c r="S1087" s="1">
        <v>42101</v>
      </c>
      <c r="T1087" s="1">
        <v>42103</v>
      </c>
      <c r="U1087">
        <v>9.9911999999999992</v>
      </c>
      <c r="V1087">
        <v>19</v>
      </c>
      <c r="W1087">
        <v>2465.75</v>
      </c>
      <c r="X1087">
        <v>89175</v>
      </c>
      <c r="Y1087">
        <f>cleaneddata[[#This Row],[Unit Price]]-cleaneddata[[#This Row],[Discount]]</f>
        <v>140.75</v>
      </c>
      <c r="Z1087" t="str">
        <f>_xlfn.IFS(cleaneddata[[#This Row],[Region]]="Central","Chris",cleaneddata[[#This Row],[Region]]="East","Erin",cleaneddata[[#This Row],[Region]]="South","Sam",cleaneddata[[#This Row],[Region]]="West","William")</f>
        <v>Erin</v>
      </c>
    </row>
    <row r="1088" spans="1:26" x14ac:dyDescent="0.3">
      <c r="A1088">
        <v>2073</v>
      </c>
      <c r="B1088" t="s">
        <v>2066</v>
      </c>
      <c r="C1088" t="s">
        <v>72</v>
      </c>
      <c r="D1088">
        <v>0.05</v>
      </c>
      <c r="E1088">
        <v>291.73</v>
      </c>
      <c r="F1088">
        <v>48.8</v>
      </c>
      <c r="G1088" t="s">
        <v>28</v>
      </c>
      <c r="H1088" t="s">
        <v>41</v>
      </c>
      <c r="I1088" t="s">
        <v>30</v>
      </c>
      <c r="J1088" t="s">
        <v>111</v>
      </c>
      <c r="K1088" t="s">
        <v>59</v>
      </c>
      <c r="L1088" t="s">
        <v>112</v>
      </c>
      <c r="M1088">
        <v>0.56000000000000005</v>
      </c>
      <c r="N1088" t="s">
        <v>34</v>
      </c>
      <c r="O1088" t="s">
        <v>54</v>
      </c>
      <c r="P1088" t="s">
        <v>291</v>
      </c>
      <c r="Q1088" t="s">
        <v>2067</v>
      </c>
      <c r="R1088">
        <v>48135</v>
      </c>
      <c r="S1088" s="1">
        <v>42101</v>
      </c>
      <c r="T1088" s="1">
        <v>42103</v>
      </c>
      <c r="U1088">
        <v>550.38080000000002</v>
      </c>
      <c r="V1088">
        <v>6</v>
      </c>
      <c r="W1088">
        <v>1818.41</v>
      </c>
      <c r="X1088">
        <v>88557</v>
      </c>
      <c r="Y1088">
        <f>cleaneddata[[#This Row],[Unit Price]]-cleaneddata[[#This Row],[Discount]]</f>
        <v>291.68</v>
      </c>
      <c r="Z1088" t="str">
        <f>_xlfn.IFS(cleaneddata[[#This Row],[Region]]="Central","Chris",cleaneddata[[#This Row],[Region]]="East","Erin",cleaneddata[[#This Row],[Region]]="South","Sam",cleaneddata[[#This Row],[Region]]="West","William")</f>
        <v>Chris</v>
      </c>
    </row>
    <row r="1089" spans="1:26" x14ac:dyDescent="0.3">
      <c r="A1089">
        <v>2539</v>
      </c>
      <c r="B1089" t="s">
        <v>2068</v>
      </c>
      <c r="C1089" t="s">
        <v>72</v>
      </c>
      <c r="D1089">
        <v>0.08</v>
      </c>
      <c r="E1089">
        <v>12.53</v>
      </c>
      <c r="F1089">
        <v>0.5</v>
      </c>
      <c r="G1089" t="s">
        <v>40</v>
      </c>
      <c r="H1089" t="s">
        <v>73</v>
      </c>
      <c r="I1089" t="s">
        <v>50</v>
      </c>
      <c r="J1089" t="s">
        <v>154</v>
      </c>
      <c r="K1089" t="s">
        <v>75</v>
      </c>
      <c r="L1089" t="s">
        <v>2069</v>
      </c>
      <c r="M1089">
        <v>0.38</v>
      </c>
      <c r="N1089" t="s">
        <v>34</v>
      </c>
      <c r="O1089" t="s">
        <v>35</v>
      </c>
      <c r="P1089" t="s">
        <v>125</v>
      </c>
      <c r="Q1089" t="s">
        <v>2070</v>
      </c>
      <c r="R1089">
        <v>32789</v>
      </c>
      <c r="S1089" s="1">
        <v>42101</v>
      </c>
      <c r="T1089" s="1">
        <v>42102</v>
      </c>
      <c r="U1089">
        <v>215.71799999999999</v>
      </c>
      <c r="V1089">
        <v>5</v>
      </c>
      <c r="W1089">
        <v>61.1</v>
      </c>
      <c r="X1089">
        <v>91017</v>
      </c>
      <c r="Y1089">
        <f>cleaneddata[[#This Row],[Unit Price]]-cleaneddata[[#This Row],[Discount]]</f>
        <v>12.45</v>
      </c>
      <c r="Z1089" t="str">
        <f>_xlfn.IFS(cleaneddata[[#This Row],[Region]]="Central","Chris",cleaneddata[[#This Row],[Region]]="East","Erin",cleaneddata[[#This Row],[Region]]="South","Sam",cleaneddata[[#This Row],[Region]]="West","William")</f>
        <v>Sam</v>
      </c>
    </row>
    <row r="1090" spans="1:26" x14ac:dyDescent="0.3">
      <c r="A1090">
        <v>2540</v>
      </c>
      <c r="B1090" t="s">
        <v>2071</v>
      </c>
      <c r="C1090" t="s">
        <v>72</v>
      </c>
      <c r="D1090">
        <v>0.02</v>
      </c>
      <c r="E1090">
        <v>178.47</v>
      </c>
      <c r="F1090">
        <v>19.989999999999998</v>
      </c>
      <c r="G1090" t="s">
        <v>40</v>
      </c>
      <c r="H1090" t="s">
        <v>73</v>
      </c>
      <c r="I1090" t="s">
        <v>50</v>
      </c>
      <c r="J1090" t="s">
        <v>80</v>
      </c>
      <c r="K1090" t="s">
        <v>75</v>
      </c>
      <c r="L1090" t="s">
        <v>1013</v>
      </c>
      <c r="M1090">
        <v>0.55000000000000004</v>
      </c>
      <c r="N1090" t="s">
        <v>34</v>
      </c>
      <c r="O1090" t="s">
        <v>35</v>
      </c>
      <c r="P1090" t="s">
        <v>125</v>
      </c>
      <c r="Q1090" t="s">
        <v>2072</v>
      </c>
      <c r="R1090">
        <v>32708</v>
      </c>
      <c r="S1090" s="1">
        <v>42101</v>
      </c>
      <c r="T1090" s="1">
        <v>42102</v>
      </c>
      <c r="U1090">
        <v>106.98480000000001</v>
      </c>
      <c r="V1090">
        <v>1</v>
      </c>
      <c r="W1090">
        <v>193.81</v>
      </c>
      <c r="X1090">
        <v>91017</v>
      </c>
      <c r="Y1090">
        <f>cleaneddata[[#This Row],[Unit Price]]-cleaneddata[[#This Row],[Discount]]</f>
        <v>178.45</v>
      </c>
      <c r="Z1090" t="str">
        <f>_xlfn.IFS(cleaneddata[[#This Row],[Region]]="Central","Chris",cleaneddata[[#This Row],[Region]]="East","Erin",cleaneddata[[#This Row],[Region]]="South","Sam",cleaneddata[[#This Row],[Region]]="West","William")</f>
        <v>Sam</v>
      </c>
    </row>
    <row r="1091" spans="1:26" x14ac:dyDescent="0.3">
      <c r="A1091">
        <v>15</v>
      </c>
      <c r="B1091" t="s">
        <v>2073</v>
      </c>
      <c r="C1091" t="s">
        <v>27</v>
      </c>
      <c r="D1091">
        <v>0</v>
      </c>
      <c r="E1091">
        <v>4.42</v>
      </c>
      <c r="F1091">
        <v>4.99</v>
      </c>
      <c r="G1091" t="s">
        <v>40</v>
      </c>
      <c r="H1091" t="s">
        <v>29</v>
      </c>
      <c r="I1091" t="s">
        <v>50</v>
      </c>
      <c r="J1091" t="s">
        <v>347</v>
      </c>
      <c r="K1091" t="s">
        <v>75</v>
      </c>
      <c r="L1091" t="s">
        <v>2074</v>
      </c>
      <c r="M1091">
        <v>0.38</v>
      </c>
      <c r="N1091" t="s">
        <v>34</v>
      </c>
      <c r="O1091" t="s">
        <v>113</v>
      </c>
      <c r="P1091" t="s">
        <v>114</v>
      </c>
      <c r="Q1091" t="s">
        <v>2075</v>
      </c>
      <c r="R1091">
        <v>11787</v>
      </c>
      <c r="S1091" s="1">
        <v>42102</v>
      </c>
      <c r="T1091" s="1">
        <v>42103</v>
      </c>
      <c r="U1091">
        <v>-59.82</v>
      </c>
      <c r="V1091">
        <v>7</v>
      </c>
      <c r="W1091">
        <v>33.47</v>
      </c>
      <c r="X1091">
        <v>86837</v>
      </c>
      <c r="Y1091">
        <f>cleaneddata[[#This Row],[Unit Price]]-cleaneddata[[#This Row],[Discount]]</f>
        <v>4.42</v>
      </c>
      <c r="Z1091" t="str">
        <f>_xlfn.IFS(cleaneddata[[#This Row],[Region]]="Central","Chris",cleaneddata[[#This Row],[Region]]="East","Erin",cleaneddata[[#This Row],[Region]]="South","Sam",cleaneddata[[#This Row],[Region]]="West","William")</f>
        <v>Erin</v>
      </c>
    </row>
    <row r="1092" spans="1:26" x14ac:dyDescent="0.3">
      <c r="A1092">
        <v>1935</v>
      </c>
      <c r="B1092" t="s">
        <v>2076</v>
      </c>
      <c r="C1092" t="s">
        <v>27</v>
      </c>
      <c r="D1092">
        <v>0.01</v>
      </c>
      <c r="E1092">
        <v>42.98</v>
      </c>
      <c r="F1092">
        <v>4.62</v>
      </c>
      <c r="G1092" t="s">
        <v>89</v>
      </c>
      <c r="H1092" t="s">
        <v>96</v>
      </c>
      <c r="I1092" t="s">
        <v>50</v>
      </c>
      <c r="J1092" t="s">
        <v>97</v>
      </c>
      <c r="K1092" t="s">
        <v>75</v>
      </c>
      <c r="L1092" t="s">
        <v>282</v>
      </c>
      <c r="M1092">
        <v>0.56000000000000005</v>
      </c>
      <c r="N1092" t="s">
        <v>34</v>
      </c>
      <c r="O1092" t="s">
        <v>54</v>
      </c>
      <c r="P1092" t="s">
        <v>189</v>
      </c>
      <c r="Q1092" t="s">
        <v>2077</v>
      </c>
      <c r="R1092">
        <v>75051</v>
      </c>
      <c r="S1092" s="1">
        <v>42102</v>
      </c>
      <c r="T1092" s="1">
        <v>42104</v>
      </c>
      <c r="U1092">
        <v>285.47370000000001</v>
      </c>
      <c r="V1092">
        <v>9</v>
      </c>
      <c r="W1092">
        <v>413.73</v>
      </c>
      <c r="X1092">
        <v>86686</v>
      </c>
      <c r="Y1092">
        <f>cleaneddata[[#This Row],[Unit Price]]-cleaneddata[[#This Row],[Discount]]</f>
        <v>42.97</v>
      </c>
      <c r="Z1092" t="str">
        <f>_xlfn.IFS(cleaneddata[[#This Row],[Region]]="Central","Chris",cleaneddata[[#This Row],[Region]]="East","Erin",cleaneddata[[#This Row],[Region]]="South","Sam",cleaneddata[[#This Row],[Region]]="West","William")</f>
        <v>Chris</v>
      </c>
    </row>
    <row r="1093" spans="1:26" x14ac:dyDescent="0.3">
      <c r="A1093">
        <v>2655</v>
      </c>
      <c r="B1093" t="s">
        <v>2078</v>
      </c>
      <c r="C1093" t="s">
        <v>27</v>
      </c>
      <c r="D1093">
        <v>7.0000000000000007E-2</v>
      </c>
      <c r="E1093">
        <v>2.94</v>
      </c>
      <c r="F1093">
        <v>0.81</v>
      </c>
      <c r="G1093" t="s">
        <v>40</v>
      </c>
      <c r="H1093" t="s">
        <v>96</v>
      </c>
      <c r="I1093" t="s">
        <v>50</v>
      </c>
      <c r="J1093" t="s">
        <v>51</v>
      </c>
      <c r="K1093" t="s">
        <v>52</v>
      </c>
      <c r="L1093" t="s">
        <v>2079</v>
      </c>
      <c r="M1093">
        <v>0.4</v>
      </c>
      <c r="N1093" t="s">
        <v>34</v>
      </c>
      <c r="O1093" t="s">
        <v>35</v>
      </c>
      <c r="P1093" t="s">
        <v>77</v>
      </c>
      <c r="Q1093" t="s">
        <v>363</v>
      </c>
      <c r="R1093">
        <v>30318</v>
      </c>
      <c r="S1093" s="1">
        <v>42102</v>
      </c>
      <c r="T1093" s="1">
        <v>42103</v>
      </c>
      <c r="U1093">
        <v>-93.927400000000006</v>
      </c>
      <c r="V1093">
        <v>10</v>
      </c>
      <c r="W1093">
        <v>29.88</v>
      </c>
      <c r="X1093">
        <v>86064</v>
      </c>
      <c r="Y1093">
        <f>cleaneddata[[#This Row],[Unit Price]]-cleaneddata[[#This Row],[Discount]]</f>
        <v>2.87</v>
      </c>
      <c r="Z1093" t="str">
        <f>_xlfn.IFS(cleaneddata[[#This Row],[Region]]="Central","Chris",cleaneddata[[#This Row],[Region]]="East","Erin",cleaneddata[[#This Row],[Region]]="South","Sam",cleaneddata[[#This Row],[Region]]="West","William")</f>
        <v>Sam</v>
      </c>
    </row>
    <row r="1094" spans="1:26" x14ac:dyDescent="0.3">
      <c r="A1094">
        <v>3098</v>
      </c>
      <c r="B1094" t="s">
        <v>1422</v>
      </c>
      <c r="C1094" t="s">
        <v>27</v>
      </c>
      <c r="D1094">
        <v>0.05</v>
      </c>
      <c r="E1094">
        <v>35.44</v>
      </c>
      <c r="F1094">
        <v>5.09</v>
      </c>
      <c r="G1094" t="s">
        <v>40</v>
      </c>
      <c r="H1094" t="s">
        <v>41</v>
      </c>
      <c r="I1094" t="s">
        <v>50</v>
      </c>
      <c r="J1094" t="s">
        <v>90</v>
      </c>
      <c r="K1094" t="s">
        <v>75</v>
      </c>
      <c r="L1094" t="s">
        <v>2080</v>
      </c>
      <c r="M1094">
        <v>0.38</v>
      </c>
      <c r="N1094" t="s">
        <v>34</v>
      </c>
      <c r="O1094" t="s">
        <v>113</v>
      </c>
      <c r="P1094" t="s">
        <v>114</v>
      </c>
      <c r="Q1094" t="s">
        <v>1423</v>
      </c>
      <c r="R1094">
        <v>11967</v>
      </c>
      <c r="S1094" s="1">
        <v>42102</v>
      </c>
      <c r="T1094" s="1">
        <v>42103</v>
      </c>
      <c r="U1094">
        <v>240.17519999999999</v>
      </c>
      <c r="V1094">
        <v>10</v>
      </c>
      <c r="W1094">
        <v>348.08</v>
      </c>
      <c r="X1094">
        <v>89314</v>
      </c>
      <c r="Y1094">
        <f>cleaneddata[[#This Row],[Unit Price]]-cleaneddata[[#This Row],[Discount]]</f>
        <v>35.39</v>
      </c>
      <c r="Z1094" t="str">
        <f>_xlfn.IFS(cleaneddata[[#This Row],[Region]]="Central","Chris",cleaneddata[[#This Row],[Region]]="East","Erin",cleaneddata[[#This Row],[Region]]="South","Sam",cleaneddata[[#This Row],[Region]]="West","William")</f>
        <v>Erin</v>
      </c>
    </row>
    <row r="1095" spans="1:26" x14ac:dyDescent="0.3">
      <c r="A1095">
        <v>1614</v>
      </c>
      <c r="B1095" t="s">
        <v>2081</v>
      </c>
      <c r="C1095" t="s">
        <v>49</v>
      </c>
      <c r="D1095">
        <v>0.06</v>
      </c>
      <c r="E1095">
        <v>40.97</v>
      </c>
      <c r="F1095">
        <v>1.99</v>
      </c>
      <c r="G1095" t="s">
        <v>40</v>
      </c>
      <c r="H1095" t="s">
        <v>41</v>
      </c>
      <c r="I1095" t="s">
        <v>42</v>
      </c>
      <c r="J1095" t="s">
        <v>43</v>
      </c>
      <c r="K1095" t="s">
        <v>44</v>
      </c>
      <c r="L1095" t="s">
        <v>2082</v>
      </c>
      <c r="M1095">
        <v>0.42</v>
      </c>
      <c r="N1095" t="s">
        <v>34</v>
      </c>
      <c r="O1095" t="s">
        <v>113</v>
      </c>
      <c r="P1095" t="s">
        <v>405</v>
      </c>
      <c r="Q1095" t="s">
        <v>2083</v>
      </c>
      <c r="R1095">
        <v>1748</v>
      </c>
      <c r="S1095" s="1">
        <v>42102</v>
      </c>
      <c r="T1095" s="1">
        <v>42106</v>
      </c>
      <c r="U1095">
        <v>341.19810000000001</v>
      </c>
      <c r="V1095">
        <v>12</v>
      </c>
      <c r="W1095">
        <v>494.49</v>
      </c>
      <c r="X1095">
        <v>87823</v>
      </c>
      <c r="Y1095">
        <f>cleaneddata[[#This Row],[Unit Price]]-cleaneddata[[#This Row],[Discount]]</f>
        <v>40.909999999999997</v>
      </c>
      <c r="Z1095" t="str">
        <f>_xlfn.IFS(cleaneddata[[#This Row],[Region]]="Central","Chris",cleaneddata[[#This Row],[Region]]="East","Erin",cleaneddata[[#This Row],[Region]]="South","Sam",cleaneddata[[#This Row],[Region]]="West","William")</f>
        <v>Erin</v>
      </c>
    </row>
    <row r="1096" spans="1:26" x14ac:dyDescent="0.3">
      <c r="A1096">
        <v>1018</v>
      </c>
      <c r="B1096" t="s">
        <v>2084</v>
      </c>
      <c r="C1096" t="s">
        <v>118</v>
      </c>
      <c r="D1096">
        <v>0.05</v>
      </c>
      <c r="E1096">
        <v>35.89</v>
      </c>
      <c r="F1096">
        <v>14.72</v>
      </c>
      <c r="G1096" t="s">
        <v>40</v>
      </c>
      <c r="H1096" t="s">
        <v>73</v>
      </c>
      <c r="I1096" t="s">
        <v>50</v>
      </c>
      <c r="J1096" t="s">
        <v>347</v>
      </c>
      <c r="K1096" t="s">
        <v>75</v>
      </c>
      <c r="L1096" t="s">
        <v>2085</v>
      </c>
      <c r="M1096">
        <v>0.4</v>
      </c>
      <c r="N1096" t="s">
        <v>34</v>
      </c>
      <c r="O1096" t="s">
        <v>35</v>
      </c>
      <c r="P1096" t="s">
        <v>99</v>
      </c>
      <c r="Q1096" t="s">
        <v>2086</v>
      </c>
      <c r="R1096">
        <v>27511</v>
      </c>
      <c r="S1096" s="1">
        <v>42102</v>
      </c>
      <c r="T1096" s="1">
        <v>42103</v>
      </c>
      <c r="U1096">
        <v>22.866</v>
      </c>
      <c r="V1096">
        <v>19</v>
      </c>
      <c r="W1096">
        <v>680.39</v>
      </c>
      <c r="X1096">
        <v>88391</v>
      </c>
      <c r="Y1096">
        <f>cleaneddata[[#This Row],[Unit Price]]-cleaneddata[[#This Row],[Discount]]</f>
        <v>35.840000000000003</v>
      </c>
      <c r="Z1096" t="str">
        <f>_xlfn.IFS(cleaneddata[[#This Row],[Region]]="Central","Chris",cleaneddata[[#This Row],[Region]]="East","Erin",cleaneddata[[#This Row],[Region]]="South","Sam",cleaneddata[[#This Row],[Region]]="West","William")</f>
        <v>Sam</v>
      </c>
    </row>
    <row r="1097" spans="1:26" x14ac:dyDescent="0.3">
      <c r="A1097">
        <v>1018</v>
      </c>
      <c r="B1097" t="s">
        <v>2084</v>
      </c>
      <c r="C1097" t="s">
        <v>118</v>
      </c>
      <c r="D1097">
        <v>0</v>
      </c>
      <c r="E1097">
        <v>11.48</v>
      </c>
      <c r="F1097">
        <v>5.43</v>
      </c>
      <c r="G1097" t="s">
        <v>40</v>
      </c>
      <c r="H1097" t="s">
        <v>73</v>
      </c>
      <c r="I1097" t="s">
        <v>50</v>
      </c>
      <c r="J1097" t="s">
        <v>90</v>
      </c>
      <c r="K1097" t="s">
        <v>75</v>
      </c>
      <c r="L1097" t="s">
        <v>2087</v>
      </c>
      <c r="M1097">
        <v>0.36</v>
      </c>
      <c r="N1097" t="s">
        <v>34</v>
      </c>
      <c r="O1097" t="s">
        <v>35</v>
      </c>
      <c r="P1097" t="s">
        <v>99</v>
      </c>
      <c r="Q1097" t="s">
        <v>2086</v>
      </c>
      <c r="R1097">
        <v>27511</v>
      </c>
      <c r="S1097" s="1">
        <v>42102</v>
      </c>
      <c r="T1097" s="1">
        <v>42102</v>
      </c>
      <c r="U1097">
        <v>115.72799999999999</v>
      </c>
      <c r="V1097">
        <v>6</v>
      </c>
      <c r="W1097">
        <v>75.52</v>
      </c>
      <c r="X1097">
        <v>88391</v>
      </c>
      <c r="Y1097">
        <f>cleaneddata[[#This Row],[Unit Price]]-cleaneddata[[#This Row],[Discount]]</f>
        <v>11.48</v>
      </c>
      <c r="Z1097" t="str">
        <f>_xlfn.IFS(cleaneddata[[#This Row],[Region]]="Central","Chris",cleaneddata[[#This Row],[Region]]="East","Erin",cleaneddata[[#This Row],[Region]]="South","Sam",cleaneddata[[#This Row],[Region]]="West","William")</f>
        <v>Sam</v>
      </c>
    </row>
    <row r="1098" spans="1:26" x14ac:dyDescent="0.3">
      <c r="A1098">
        <v>2561</v>
      </c>
      <c r="B1098" t="s">
        <v>1800</v>
      </c>
      <c r="C1098" t="s">
        <v>72</v>
      </c>
      <c r="D1098">
        <v>7.0000000000000007E-2</v>
      </c>
      <c r="E1098">
        <v>3.98</v>
      </c>
      <c r="F1098">
        <v>5.26</v>
      </c>
      <c r="G1098" t="s">
        <v>40</v>
      </c>
      <c r="H1098" t="s">
        <v>41</v>
      </c>
      <c r="I1098" t="s">
        <v>50</v>
      </c>
      <c r="J1098" t="s">
        <v>74</v>
      </c>
      <c r="K1098" t="s">
        <v>75</v>
      </c>
      <c r="L1098" t="s">
        <v>1857</v>
      </c>
      <c r="M1098">
        <v>0.38</v>
      </c>
      <c r="N1098" t="s">
        <v>34</v>
      </c>
      <c r="O1098" t="s">
        <v>113</v>
      </c>
      <c r="P1098" t="s">
        <v>114</v>
      </c>
      <c r="Q1098" t="s">
        <v>1801</v>
      </c>
      <c r="R1098">
        <v>10562</v>
      </c>
      <c r="S1098" s="1">
        <v>42102</v>
      </c>
      <c r="T1098" s="1">
        <v>42104</v>
      </c>
      <c r="U1098">
        <v>-59.963760000000001</v>
      </c>
      <c r="V1098">
        <v>7</v>
      </c>
      <c r="W1098">
        <v>29.77</v>
      </c>
      <c r="X1098">
        <v>86466</v>
      </c>
      <c r="Y1098">
        <f>cleaneddata[[#This Row],[Unit Price]]-cleaneddata[[#This Row],[Discount]]</f>
        <v>3.91</v>
      </c>
      <c r="Z1098" t="str">
        <f>_xlfn.IFS(cleaneddata[[#This Row],[Region]]="Central","Chris",cleaneddata[[#This Row],[Region]]="East","Erin",cleaneddata[[#This Row],[Region]]="South","Sam",cleaneddata[[#This Row],[Region]]="West","William")</f>
        <v>Erin</v>
      </c>
    </row>
    <row r="1099" spans="1:26" x14ac:dyDescent="0.3">
      <c r="A1099">
        <v>2561</v>
      </c>
      <c r="B1099" t="s">
        <v>1800</v>
      </c>
      <c r="C1099" t="s">
        <v>72</v>
      </c>
      <c r="D1099">
        <v>7.0000000000000007E-2</v>
      </c>
      <c r="E1099">
        <v>12.22</v>
      </c>
      <c r="F1099">
        <v>2.85</v>
      </c>
      <c r="G1099" t="s">
        <v>40</v>
      </c>
      <c r="H1099" t="s">
        <v>41</v>
      </c>
      <c r="I1099" t="s">
        <v>30</v>
      </c>
      <c r="J1099" t="s">
        <v>128</v>
      </c>
      <c r="K1099" t="s">
        <v>44</v>
      </c>
      <c r="L1099" t="s">
        <v>2088</v>
      </c>
      <c r="M1099">
        <v>0.55000000000000004</v>
      </c>
      <c r="N1099" t="s">
        <v>34</v>
      </c>
      <c r="O1099" t="s">
        <v>113</v>
      </c>
      <c r="P1099" t="s">
        <v>114</v>
      </c>
      <c r="Q1099" t="s">
        <v>1801</v>
      </c>
      <c r="R1099">
        <v>10562</v>
      </c>
      <c r="S1099" s="1">
        <v>42102</v>
      </c>
      <c r="T1099" s="1">
        <v>42102</v>
      </c>
      <c r="U1099">
        <v>89.4148</v>
      </c>
      <c r="V1099">
        <v>12</v>
      </c>
      <c r="W1099">
        <v>147.19</v>
      </c>
      <c r="X1099">
        <v>86466</v>
      </c>
      <c r="Y1099">
        <f>cleaneddata[[#This Row],[Unit Price]]-cleaneddata[[#This Row],[Discount]]</f>
        <v>12.15</v>
      </c>
      <c r="Z1099" t="str">
        <f>_xlfn.IFS(cleaneddata[[#This Row],[Region]]="Central","Chris",cleaneddata[[#This Row],[Region]]="East","Erin",cleaneddata[[#This Row],[Region]]="South","Sam",cleaneddata[[#This Row],[Region]]="West","William")</f>
        <v>Erin</v>
      </c>
    </row>
    <row r="1100" spans="1:26" x14ac:dyDescent="0.3">
      <c r="A1100">
        <v>2563</v>
      </c>
      <c r="B1100" t="s">
        <v>2089</v>
      </c>
      <c r="C1100" t="s">
        <v>72</v>
      </c>
      <c r="D1100">
        <v>0.08</v>
      </c>
      <c r="E1100">
        <v>4.55</v>
      </c>
      <c r="F1100">
        <v>1.49</v>
      </c>
      <c r="G1100" t="s">
        <v>40</v>
      </c>
      <c r="H1100" t="s">
        <v>73</v>
      </c>
      <c r="I1100" t="s">
        <v>50</v>
      </c>
      <c r="J1100" t="s">
        <v>74</v>
      </c>
      <c r="K1100" t="s">
        <v>75</v>
      </c>
      <c r="L1100" t="s">
        <v>1505</v>
      </c>
      <c r="M1100">
        <v>0.35</v>
      </c>
      <c r="N1100" t="s">
        <v>34</v>
      </c>
      <c r="O1100" t="s">
        <v>54</v>
      </c>
      <c r="P1100" t="s">
        <v>86</v>
      </c>
      <c r="Q1100" t="s">
        <v>2090</v>
      </c>
      <c r="R1100">
        <v>55432</v>
      </c>
      <c r="S1100" s="1">
        <v>42102</v>
      </c>
      <c r="T1100" s="1">
        <v>42103</v>
      </c>
      <c r="U1100">
        <v>27.0273</v>
      </c>
      <c r="V1100">
        <v>9</v>
      </c>
      <c r="W1100">
        <v>39.17</v>
      </c>
      <c r="X1100">
        <v>91447</v>
      </c>
      <c r="Y1100">
        <f>cleaneddata[[#This Row],[Unit Price]]-cleaneddata[[#This Row],[Discount]]</f>
        <v>4.47</v>
      </c>
      <c r="Z1100" t="str">
        <f>_xlfn.IFS(cleaneddata[[#This Row],[Region]]="Central","Chris",cleaneddata[[#This Row],[Region]]="East","Erin",cleaneddata[[#This Row],[Region]]="South","Sam",cleaneddata[[#This Row],[Region]]="West","William")</f>
        <v>Chris</v>
      </c>
    </row>
    <row r="1101" spans="1:26" x14ac:dyDescent="0.3">
      <c r="A1101">
        <v>2699</v>
      </c>
      <c r="B1101" t="s">
        <v>2091</v>
      </c>
      <c r="C1101" t="s">
        <v>72</v>
      </c>
      <c r="D1101">
        <v>0.04</v>
      </c>
      <c r="E1101">
        <v>70.98</v>
      </c>
      <c r="F1101">
        <v>26.74</v>
      </c>
      <c r="G1101" t="s">
        <v>28</v>
      </c>
      <c r="H1101" t="s">
        <v>96</v>
      </c>
      <c r="I1101" t="s">
        <v>30</v>
      </c>
      <c r="J1101" t="s">
        <v>119</v>
      </c>
      <c r="K1101" t="s">
        <v>32</v>
      </c>
      <c r="L1101" t="s">
        <v>2092</v>
      </c>
      <c r="M1101">
        <v>0.6</v>
      </c>
      <c r="N1101" t="s">
        <v>34</v>
      </c>
      <c r="O1101" t="s">
        <v>61</v>
      </c>
      <c r="P1101" t="s">
        <v>590</v>
      </c>
      <c r="Q1101" t="s">
        <v>2093</v>
      </c>
      <c r="R1101">
        <v>86442</v>
      </c>
      <c r="S1101" s="1">
        <v>42102</v>
      </c>
      <c r="T1101" s="1">
        <v>42104</v>
      </c>
      <c r="U1101">
        <v>-84.628799999999998</v>
      </c>
      <c r="V1101">
        <v>19</v>
      </c>
      <c r="W1101">
        <v>1345.33</v>
      </c>
      <c r="X1101">
        <v>87679</v>
      </c>
      <c r="Y1101">
        <f>cleaneddata[[#This Row],[Unit Price]]-cleaneddata[[#This Row],[Discount]]</f>
        <v>70.94</v>
      </c>
      <c r="Z1101" t="str">
        <f>_xlfn.IFS(cleaneddata[[#This Row],[Region]]="Central","Chris",cleaneddata[[#This Row],[Region]]="East","Erin",cleaneddata[[#This Row],[Region]]="South","Sam",cleaneddata[[#This Row],[Region]]="West","William")</f>
        <v>William</v>
      </c>
    </row>
    <row r="1102" spans="1:26" x14ac:dyDescent="0.3">
      <c r="A1102">
        <v>123</v>
      </c>
      <c r="B1102" t="s">
        <v>2094</v>
      </c>
      <c r="C1102" t="s">
        <v>27</v>
      </c>
      <c r="D1102">
        <v>0.06</v>
      </c>
      <c r="E1102">
        <v>8.57</v>
      </c>
      <c r="F1102">
        <v>6.14</v>
      </c>
      <c r="G1102" t="s">
        <v>40</v>
      </c>
      <c r="H1102" t="s">
        <v>73</v>
      </c>
      <c r="I1102" t="s">
        <v>50</v>
      </c>
      <c r="J1102" t="s">
        <v>570</v>
      </c>
      <c r="K1102" t="s">
        <v>44</v>
      </c>
      <c r="L1102" t="s">
        <v>2095</v>
      </c>
      <c r="M1102">
        <v>0.59</v>
      </c>
      <c r="N1102" t="s">
        <v>34</v>
      </c>
      <c r="O1102" t="s">
        <v>35</v>
      </c>
      <c r="P1102" t="s">
        <v>244</v>
      </c>
      <c r="Q1102" t="s">
        <v>2096</v>
      </c>
      <c r="R1102">
        <v>22102</v>
      </c>
      <c r="S1102" s="1">
        <v>42103</v>
      </c>
      <c r="T1102" s="1">
        <v>42104</v>
      </c>
      <c r="U1102">
        <v>105.678</v>
      </c>
      <c r="V1102">
        <v>11</v>
      </c>
      <c r="W1102">
        <v>94.97</v>
      </c>
      <c r="X1102">
        <v>90669</v>
      </c>
      <c r="Y1102">
        <f>cleaneddata[[#This Row],[Unit Price]]-cleaneddata[[#This Row],[Discount]]</f>
        <v>8.51</v>
      </c>
      <c r="Z1102" t="str">
        <f>_xlfn.IFS(cleaneddata[[#This Row],[Region]]="Central","Chris",cleaneddata[[#This Row],[Region]]="East","Erin",cleaneddata[[#This Row],[Region]]="South","Sam",cleaneddata[[#This Row],[Region]]="West","William")</f>
        <v>Sam</v>
      </c>
    </row>
    <row r="1103" spans="1:26" x14ac:dyDescent="0.3">
      <c r="A1103">
        <v>1186</v>
      </c>
      <c r="B1103" t="s">
        <v>2097</v>
      </c>
      <c r="C1103" t="s">
        <v>27</v>
      </c>
      <c r="D1103">
        <v>7.0000000000000007E-2</v>
      </c>
      <c r="E1103">
        <v>400.97</v>
      </c>
      <c r="F1103">
        <v>48.26</v>
      </c>
      <c r="G1103" t="s">
        <v>28</v>
      </c>
      <c r="H1103" t="s">
        <v>41</v>
      </c>
      <c r="I1103" t="s">
        <v>42</v>
      </c>
      <c r="J1103" t="s">
        <v>58</v>
      </c>
      <c r="K1103" t="s">
        <v>32</v>
      </c>
      <c r="L1103" t="s">
        <v>1562</v>
      </c>
      <c r="M1103">
        <v>0.36</v>
      </c>
      <c r="N1103" t="s">
        <v>34</v>
      </c>
      <c r="O1103" t="s">
        <v>61</v>
      </c>
      <c r="P1103" t="s">
        <v>92</v>
      </c>
      <c r="Q1103" t="s">
        <v>2098</v>
      </c>
      <c r="R1103">
        <v>92646</v>
      </c>
      <c r="S1103" s="1">
        <v>42103</v>
      </c>
      <c r="T1103" s="1">
        <v>42104</v>
      </c>
      <c r="U1103">
        <v>2581.5590999999999</v>
      </c>
      <c r="V1103">
        <v>10</v>
      </c>
      <c r="W1103">
        <v>3741.39</v>
      </c>
      <c r="X1103">
        <v>85939</v>
      </c>
      <c r="Y1103">
        <f>cleaneddata[[#This Row],[Unit Price]]-cleaneddata[[#This Row],[Discount]]</f>
        <v>400.90000000000003</v>
      </c>
      <c r="Z1103" t="str">
        <f>_xlfn.IFS(cleaneddata[[#This Row],[Region]]="Central","Chris",cleaneddata[[#This Row],[Region]]="East","Erin",cleaneddata[[#This Row],[Region]]="South","Sam",cleaneddata[[#This Row],[Region]]="West","William")</f>
        <v>William</v>
      </c>
    </row>
    <row r="1104" spans="1:26" x14ac:dyDescent="0.3">
      <c r="A1104">
        <v>1233</v>
      </c>
      <c r="B1104" t="s">
        <v>2099</v>
      </c>
      <c r="C1104" t="s">
        <v>27</v>
      </c>
      <c r="D1104">
        <v>0.1</v>
      </c>
      <c r="E1104">
        <v>120.98</v>
      </c>
      <c r="F1104">
        <v>9.07</v>
      </c>
      <c r="G1104" t="s">
        <v>89</v>
      </c>
      <c r="H1104" t="s">
        <v>41</v>
      </c>
      <c r="I1104" t="s">
        <v>50</v>
      </c>
      <c r="J1104" t="s">
        <v>74</v>
      </c>
      <c r="K1104" t="s">
        <v>75</v>
      </c>
      <c r="L1104" t="s">
        <v>1425</v>
      </c>
      <c r="M1104">
        <v>0.35</v>
      </c>
      <c r="N1104" t="s">
        <v>34</v>
      </c>
      <c r="O1104" t="s">
        <v>54</v>
      </c>
      <c r="P1104" t="s">
        <v>189</v>
      </c>
      <c r="Q1104" t="s">
        <v>2100</v>
      </c>
      <c r="R1104">
        <v>75028</v>
      </c>
      <c r="S1104" s="1">
        <v>42103</v>
      </c>
      <c r="T1104" s="1">
        <v>42105</v>
      </c>
      <c r="U1104">
        <v>297.45715999999999</v>
      </c>
      <c r="V1104">
        <v>5</v>
      </c>
      <c r="W1104">
        <v>568.24</v>
      </c>
      <c r="X1104">
        <v>89375</v>
      </c>
      <c r="Y1104">
        <f>cleaneddata[[#This Row],[Unit Price]]-cleaneddata[[#This Row],[Discount]]</f>
        <v>120.88000000000001</v>
      </c>
      <c r="Z1104" t="str">
        <f>_xlfn.IFS(cleaneddata[[#This Row],[Region]]="Central","Chris",cleaneddata[[#This Row],[Region]]="East","Erin",cleaneddata[[#This Row],[Region]]="South","Sam",cleaneddata[[#This Row],[Region]]="West","William")</f>
        <v>Chris</v>
      </c>
    </row>
    <row r="1105" spans="1:26" x14ac:dyDescent="0.3">
      <c r="A1105">
        <v>1233</v>
      </c>
      <c r="B1105" t="s">
        <v>2099</v>
      </c>
      <c r="C1105" t="s">
        <v>27</v>
      </c>
      <c r="D1105">
        <v>0.02</v>
      </c>
      <c r="E1105">
        <v>152.47999999999999</v>
      </c>
      <c r="F1105">
        <v>6.5</v>
      </c>
      <c r="G1105" t="s">
        <v>89</v>
      </c>
      <c r="H1105" t="s">
        <v>41</v>
      </c>
      <c r="I1105" t="s">
        <v>42</v>
      </c>
      <c r="J1105" t="s">
        <v>43</v>
      </c>
      <c r="K1105" t="s">
        <v>75</v>
      </c>
      <c r="L1105" t="s">
        <v>1795</v>
      </c>
      <c r="M1105">
        <v>0.74</v>
      </c>
      <c r="N1105" t="s">
        <v>34</v>
      </c>
      <c r="O1105" t="s">
        <v>54</v>
      </c>
      <c r="P1105" t="s">
        <v>189</v>
      </c>
      <c r="Q1105" t="s">
        <v>2100</v>
      </c>
      <c r="R1105">
        <v>75028</v>
      </c>
      <c r="S1105" s="1">
        <v>42103</v>
      </c>
      <c r="T1105" s="1">
        <v>42105</v>
      </c>
      <c r="U1105">
        <v>-564.60239999999999</v>
      </c>
      <c r="V1105">
        <v>1</v>
      </c>
      <c r="W1105">
        <v>162.91</v>
      </c>
      <c r="X1105">
        <v>89375</v>
      </c>
      <c r="Y1105">
        <f>cleaneddata[[#This Row],[Unit Price]]-cleaneddata[[#This Row],[Discount]]</f>
        <v>152.45999999999998</v>
      </c>
      <c r="Z1105" t="str">
        <f>_xlfn.IFS(cleaneddata[[#This Row],[Region]]="Central","Chris",cleaneddata[[#This Row],[Region]]="East","Erin",cleaneddata[[#This Row],[Region]]="South","Sam",cleaneddata[[#This Row],[Region]]="West","William")</f>
        <v>Chris</v>
      </c>
    </row>
    <row r="1106" spans="1:26" x14ac:dyDescent="0.3">
      <c r="A1106">
        <v>1178</v>
      </c>
      <c r="B1106" t="s">
        <v>2101</v>
      </c>
      <c r="C1106" t="s">
        <v>39</v>
      </c>
      <c r="D1106">
        <v>0.03</v>
      </c>
      <c r="E1106">
        <v>4.4800000000000004</v>
      </c>
      <c r="F1106">
        <v>49</v>
      </c>
      <c r="G1106" t="s">
        <v>40</v>
      </c>
      <c r="H1106" t="s">
        <v>41</v>
      </c>
      <c r="I1106" t="s">
        <v>50</v>
      </c>
      <c r="J1106" t="s">
        <v>97</v>
      </c>
      <c r="K1106" t="s">
        <v>66</v>
      </c>
      <c r="L1106" t="s">
        <v>470</v>
      </c>
      <c r="M1106">
        <v>0.6</v>
      </c>
      <c r="N1106" t="s">
        <v>34</v>
      </c>
      <c r="O1106" t="s">
        <v>35</v>
      </c>
      <c r="P1106" t="s">
        <v>125</v>
      </c>
      <c r="Q1106" t="s">
        <v>2102</v>
      </c>
      <c r="R1106">
        <v>32701</v>
      </c>
      <c r="S1106" s="1">
        <v>42103</v>
      </c>
      <c r="T1106" s="1">
        <v>42105</v>
      </c>
      <c r="U1106">
        <v>64.266000000000005</v>
      </c>
      <c r="V1106">
        <v>2</v>
      </c>
      <c r="W1106">
        <v>21.46</v>
      </c>
      <c r="X1106">
        <v>89787</v>
      </c>
      <c r="Y1106">
        <f>cleaneddata[[#This Row],[Unit Price]]-cleaneddata[[#This Row],[Discount]]</f>
        <v>4.45</v>
      </c>
      <c r="Z1106" t="str">
        <f>_xlfn.IFS(cleaneddata[[#This Row],[Region]]="Central","Chris",cleaneddata[[#This Row],[Region]]="East","Erin",cleaneddata[[#This Row],[Region]]="South","Sam",cleaneddata[[#This Row],[Region]]="West","William")</f>
        <v>Sam</v>
      </c>
    </row>
    <row r="1107" spans="1:26" x14ac:dyDescent="0.3">
      <c r="A1107">
        <v>1178</v>
      </c>
      <c r="B1107" t="s">
        <v>2101</v>
      </c>
      <c r="C1107" t="s">
        <v>39</v>
      </c>
      <c r="D1107">
        <v>0.06</v>
      </c>
      <c r="E1107">
        <v>350.99</v>
      </c>
      <c r="F1107">
        <v>39</v>
      </c>
      <c r="G1107" t="s">
        <v>28</v>
      </c>
      <c r="H1107" t="s">
        <v>41</v>
      </c>
      <c r="I1107" t="s">
        <v>30</v>
      </c>
      <c r="J1107" t="s">
        <v>111</v>
      </c>
      <c r="K1107" t="s">
        <v>59</v>
      </c>
      <c r="L1107" t="s">
        <v>440</v>
      </c>
      <c r="M1107">
        <v>0.55000000000000004</v>
      </c>
      <c r="N1107" t="s">
        <v>34</v>
      </c>
      <c r="O1107" t="s">
        <v>35</v>
      </c>
      <c r="P1107" t="s">
        <v>125</v>
      </c>
      <c r="Q1107" t="s">
        <v>2102</v>
      </c>
      <c r="R1107">
        <v>32701</v>
      </c>
      <c r="S1107" s="1">
        <v>42103</v>
      </c>
      <c r="T1107" s="1">
        <v>42105</v>
      </c>
      <c r="U1107">
        <v>-302.61559999999997</v>
      </c>
      <c r="V1107">
        <v>10</v>
      </c>
      <c r="W1107">
        <v>3506.78</v>
      </c>
      <c r="X1107">
        <v>89787</v>
      </c>
      <c r="Y1107">
        <f>cleaneddata[[#This Row],[Unit Price]]-cleaneddata[[#This Row],[Discount]]</f>
        <v>350.93</v>
      </c>
      <c r="Z1107" t="str">
        <f>_xlfn.IFS(cleaneddata[[#This Row],[Region]]="Central","Chris",cleaneddata[[#This Row],[Region]]="East","Erin",cleaneddata[[#This Row],[Region]]="South","Sam",cleaneddata[[#This Row],[Region]]="West","William")</f>
        <v>Sam</v>
      </c>
    </row>
    <row r="1108" spans="1:26" x14ac:dyDescent="0.3">
      <c r="A1108">
        <v>1178</v>
      </c>
      <c r="B1108" t="s">
        <v>2101</v>
      </c>
      <c r="C1108" t="s">
        <v>39</v>
      </c>
      <c r="D1108">
        <v>0.09</v>
      </c>
      <c r="E1108">
        <v>40.98</v>
      </c>
      <c r="F1108">
        <v>6.5</v>
      </c>
      <c r="G1108" t="s">
        <v>89</v>
      </c>
      <c r="H1108" t="s">
        <v>41</v>
      </c>
      <c r="I1108" t="s">
        <v>42</v>
      </c>
      <c r="J1108" t="s">
        <v>43</v>
      </c>
      <c r="K1108" t="s">
        <v>75</v>
      </c>
      <c r="L1108" t="s">
        <v>448</v>
      </c>
      <c r="M1108">
        <v>0.74</v>
      </c>
      <c r="N1108" t="s">
        <v>34</v>
      </c>
      <c r="O1108" t="s">
        <v>35</v>
      </c>
      <c r="P1108" t="s">
        <v>125</v>
      </c>
      <c r="Q1108" t="s">
        <v>2102</v>
      </c>
      <c r="R1108">
        <v>32701</v>
      </c>
      <c r="S1108" s="1">
        <v>42103</v>
      </c>
      <c r="T1108" s="1">
        <v>42105</v>
      </c>
      <c r="U1108">
        <v>5.6916000000000002</v>
      </c>
      <c r="V1108">
        <v>7</v>
      </c>
      <c r="W1108">
        <v>267.69</v>
      </c>
      <c r="X1108">
        <v>89787</v>
      </c>
      <c r="Y1108">
        <f>cleaneddata[[#This Row],[Unit Price]]-cleaneddata[[#This Row],[Discount]]</f>
        <v>40.889999999999993</v>
      </c>
      <c r="Z1108" t="str">
        <f>_xlfn.IFS(cleaneddata[[#This Row],[Region]]="Central","Chris",cleaneddata[[#This Row],[Region]]="East","Erin",cleaneddata[[#This Row],[Region]]="South","Sam",cleaneddata[[#This Row],[Region]]="West","William")</f>
        <v>Sam</v>
      </c>
    </row>
    <row r="1109" spans="1:26" x14ac:dyDescent="0.3">
      <c r="A1109">
        <v>1250</v>
      </c>
      <c r="B1109" t="s">
        <v>2103</v>
      </c>
      <c r="C1109" t="s">
        <v>39</v>
      </c>
      <c r="D1109">
        <v>0</v>
      </c>
      <c r="E1109">
        <v>3.89</v>
      </c>
      <c r="F1109">
        <v>7.01</v>
      </c>
      <c r="G1109" t="s">
        <v>40</v>
      </c>
      <c r="H1109" t="s">
        <v>96</v>
      </c>
      <c r="I1109" t="s">
        <v>50</v>
      </c>
      <c r="J1109" t="s">
        <v>74</v>
      </c>
      <c r="K1109" t="s">
        <v>75</v>
      </c>
      <c r="L1109" t="s">
        <v>728</v>
      </c>
      <c r="M1109">
        <v>0.37</v>
      </c>
      <c r="N1109" t="s">
        <v>34</v>
      </c>
      <c r="O1109" t="s">
        <v>54</v>
      </c>
      <c r="P1109" t="s">
        <v>105</v>
      </c>
      <c r="Q1109" t="s">
        <v>2104</v>
      </c>
      <c r="R1109">
        <v>60110</v>
      </c>
      <c r="S1109" s="1">
        <v>42103</v>
      </c>
      <c r="T1109" s="1">
        <v>42103</v>
      </c>
      <c r="U1109">
        <v>-255.16890000000001</v>
      </c>
      <c r="V1109">
        <v>21</v>
      </c>
      <c r="W1109">
        <v>85.64</v>
      </c>
      <c r="X1109">
        <v>87877</v>
      </c>
      <c r="Y1109">
        <f>cleaneddata[[#This Row],[Unit Price]]-cleaneddata[[#This Row],[Discount]]</f>
        <v>3.89</v>
      </c>
      <c r="Z1109" t="str">
        <f>_xlfn.IFS(cleaneddata[[#This Row],[Region]]="Central","Chris",cleaneddata[[#This Row],[Region]]="East","Erin",cleaneddata[[#This Row],[Region]]="South","Sam",cleaneddata[[#This Row],[Region]]="West","William")</f>
        <v>Chris</v>
      </c>
    </row>
    <row r="1110" spans="1:26" x14ac:dyDescent="0.3">
      <c r="A1110">
        <v>1250</v>
      </c>
      <c r="B1110" t="s">
        <v>2103</v>
      </c>
      <c r="C1110" t="s">
        <v>39</v>
      </c>
      <c r="D1110">
        <v>0.09</v>
      </c>
      <c r="E1110">
        <v>120.98</v>
      </c>
      <c r="F1110">
        <v>30</v>
      </c>
      <c r="G1110" t="s">
        <v>28</v>
      </c>
      <c r="H1110" t="s">
        <v>96</v>
      </c>
      <c r="I1110" t="s">
        <v>30</v>
      </c>
      <c r="J1110" t="s">
        <v>111</v>
      </c>
      <c r="K1110" t="s">
        <v>59</v>
      </c>
      <c r="L1110" t="s">
        <v>1127</v>
      </c>
      <c r="M1110">
        <v>0.64</v>
      </c>
      <c r="N1110" t="s">
        <v>34</v>
      </c>
      <c r="O1110" t="s">
        <v>54</v>
      </c>
      <c r="P1110" t="s">
        <v>105</v>
      </c>
      <c r="Q1110" t="s">
        <v>2104</v>
      </c>
      <c r="R1110">
        <v>60110</v>
      </c>
      <c r="S1110" s="1">
        <v>42103</v>
      </c>
      <c r="T1110" s="1">
        <v>42105</v>
      </c>
      <c r="U1110">
        <v>74.004800000000003</v>
      </c>
      <c r="V1110">
        <v>22</v>
      </c>
      <c r="W1110">
        <v>2508.15</v>
      </c>
      <c r="X1110">
        <v>87877</v>
      </c>
      <c r="Y1110">
        <f>cleaneddata[[#This Row],[Unit Price]]-cleaneddata[[#This Row],[Discount]]</f>
        <v>120.89</v>
      </c>
      <c r="Z1110" t="str">
        <f>_xlfn.IFS(cleaneddata[[#This Row],[Region]]="Central","Chris",cleaneddata[[#This Row],[Region]]="East","Erin",cleaneddata[[#This Row],[Region]]="South","Sam",cleaneddata[[#This Row],[Region]]="West","William")</f>
        <v>Chris</v>
      </c>
    </row>
    <row r="1111" spans="1:26" x14ac:dyDescent="0.3">
      <c r="A1111">
        <v>1250</v>
      </c>
      <c r="B1111" t="s">
        <v>2103</v>
      </c>
      <c r="C1111" t="s">
        <v>39</v>
      </c>
      <c r="D1111">
        <v>0.1</v>
      </c>
      <c r="E1111">
        <v>30.98</v>
      </c>
      <c r="F1111">
        <v>5.76</v>
      </c>
      <c r="G1111" t="s">
        <v>40</v>
      </c>
      <c r="H1111" t="s">
        <v>96</v>
      </c>
      <c r="I1111" t="s">
        <v>50</v>
      </c>
      <c r="J1111" t="s">
        <v>90</v>
      </c>
      <c r="K1111" t="s">
        <v>75</v>
      </c>
      <c r="L1111" t="s">
        <v>741</v>
      </c>
      <c r="M1111">
        <v>0.4</v>
      </c>
      <c r="N1111" t="s">
        <v>34</v>
      </c>
      <c r="O1111" t="s">
        <v>54</v>
      </c>
      <c r="P1111" t="s">
        <v>105</v>
      </c>
      <c r="Q1111" t="s">
        <v>2104</v>
      </c>
      <c r="R1111">
        <v>60110</v>
      </c>
      <c r="S1111" s="1">
        <v>42103</v>
      </c>
      <c r="T1111" s="1">
        <v>42104</v>
      </c>
      <c r="U1111">
        <v>109.4248</v>
      </c>
      <c r="V1111">
        <v>8</v>
      </c>
      <c r="W1111">
        <v>225.62</v>
      </c>
      <c r="X1111">
        <v>87877</v>
      </c>
      <c r="Y1111">
        <f>cleaneddata[[#This Row],[Unit Price]]-cleaneddata[[#This Row],[Discount]]</f>
        <v>30.88</v>
      </c>
      <c r="Z1111" t="str">
        <f>_xlfn.IFS(cleaneddata[[#This Row],[Region]]="Central","Chris",cleaneddata[[#This Row],[Region]]="East","Erin",cleaneddata[[#This Row],[Region]]="South","Sam",cleaneddata[[#This Row],[Region]]="West","William")</f>
        <v>Chris</v>
      </c>
    </row>
    <row r="1112" spans="1:26" x14ac:dyDescent="0.3">
      <c r="A1112">
        <v>2488</v>
      </c>
      <c r="B1112" t="s">
        <v>2105</v>
      </c>
      <c r="C1112" t="s">
        <v>39</v>
      </c>
      <c r="D1112">
        <v>0.08</v>
      </c>
      <c r="E1112">
        <v>4.91</v>
      </c>
      <c r="F1112">
        <v>0.5</v>
      </c>
      <c r="G1112" t="s">
        <v>40</v>
      </c>
      <c r="H1112" t="s">
        <v>41</v>
      </c>
      <c r="I1112" t="s">
        <v>50</v>
      </c>
      <c r="J1112" t="s">
        <v>154</v>
      </c>
      <c r="K1112" t="s">
        <v>75</v>
      </c>
      <c r="L1112" t="s">
        <v>975</v>
      </c>
      <c r="M1112">
        <v>0.36</v>
      </c>
      <c r="N1112" t="s">
        <v>34</v>
      </c>
      <c r="O1112" t="s">
        <v>35</v>
      </c>
      <c r="P1112" t="s">
        <v>46</v>
      </c>
      <c r="Q1112" t="s">
        <v>2106</v>
      </c>
      <c r="R1112">
        <v>72023</v>
      </c>
      <c r="S1112" s="1">
        <v>42103</v>
      </c>
      <c r="T1112" s="1">
        <v>42103</v>
      </c>
      <c r="U1112">
        <v>12.726000000000001</v>
      </c>
      <c r="V1112">
        <v>9</v>
      </c>
      <c r="W1112">
        <v>42.69</v>
      </c>
      <c r="X1112">
        <v>86887</v>
      </c>
      <c r="Y1112">
        <f>cleaneddata[[#This Row],[Unit Price]]-cleaneddata[[#This Row],[Discount]]</f>
        <v>4.83</v>
      </c>
      <c r="Z1112" t="str">
        <f>_xlfn.IFS(cleaneddata[[#This Row],[Region]]="Central","Chris",cleaneddata[[#This Row],[Region]]="East","Erin",cleaneddata[[#This Row],[Region]]="South","Sam",cleaneddata[[#This Row],[Region]]="West","William")</f>
        <v>Sam</v>
      </c>
    </row>
    <row r="1113" spans="1:26" x14ac:dyDescent="0.3">
      <c r="A1113">
        <v>2488</v>
      </c>
      <c r="B1113" t="s">
        <v>2105</v>
      </c>
      <c r="C1113" t="s">
        <v>39</v>
      </c>
      <c r="D1113">
        <v>0.02</v>
      </c>
      <c r="E1113">
        <v>28.15</v>
      </c>
      <c r="F1113">
        <v>6.17</v>
      </c>
      <c r="G1113" t="s">
        <v>40</v>
      </c>
      <c r="H1113" t="s">
        <v>41</v>
      </c>
      <c r="I1113" t="s">
        <v>50</v>
      </c>
      <c r="J1113" t="s">
        <v>51</v>
      </c>
      <c r="K1113" t="s">
        <v>44</v>
      </c>
      <c r="L1113" t="s">
        <v>621</v>
      </c>
      <c r="M1113">
        <v>0.55000000000000004</v>
      </c>
      <c r="N1113" t="s">
        <v>34</v>
      </c>
      <c r="O1113" t="s">
        <v>35</v>
      </c>
      <c r="P1113" t="s">
        <v>46</v>
      </c>
      <c r="Q1113" t="s">
        <v>2106</v>
      </c>
      <c r="R1113">
        <v>72023</v>
      </c>
      <c r="S1113" s="1">
        <v>42103</v>
      </c>
      <c r="T1113" s="1">
        <v>42104</v>
      </c>
      <c r="U1113">
        <v>160.8066</v>
      </c>
      <c r="V1113">
        <v>11</v>
      </c>
      <c r="W1113">
        <v>327.41000000000003</v>
      </c>
      <c r="X1113">
        <v>86887</v>
      </c>
      <c r="Y1113">
        <f>cleaneddata[[#This Row],[Unit Price]]-cleaneddata[[#This Row],[Discount]]</f>
        <v>28.13</v>
      </c>
      <c r="Z1113" t="str">
        <f>_xlfn.IFS(cleaneddata[[#This Row],[Region]]="Central","Chris",cleaneddata[[#This Row],[Region]]="East","Erin",cleaneddata[[#This Row],[Region]]="South","Sam",cleaneddata[[#This Row],[Region]]="West","William")</f>
        <v>Sam</v>
      </c>
    </row>
    <row r="1114" spans="1:26" x14ac:dyDescent="0.3">
      <c r="A1114">
        <v>2491</v>
      </c>
      <c r="B1114" t="s">
        <v>459</v>
      </c>
      <c r="C1114" t="s">
        <v>39</v>
      </c>
      <c r="D1114">
        <v>0.08</v>
      </c>
      <c r="E1114">
        <v>4.91</v>
      </c>
      <c r="F1114">
        <v>0.5</v>
      </c>
      <c r="G1114" t="s">
        <v>40</v>
      </c>
      <c r="H1114" t="s">
        <v>41</v>
      </c>
      <c r="I1114" t="s">
        <v>50</v>
      </c>
      <c r="J1114" t="s">
        <v>154</v>
      </c>
      <c r="K1114" t="s">
        <v>75</v>
      </c>
      <c r="L1114" t="s">
        <v>975</v>
      </c>
      <c r="M1114">
        <v>0.36</v>
      </c>
      <c r="N1114" t="s">
        <v>34</v>
      </c>
      <c r="O1114" t="s">
        <v>61</v>
      </c>
      <c r="P1114" t="s">
        <v>92</v>
      </c>
      <c r="Q1114" t="s">
        <v>102</v>
      </c>
      <c r="R1114">
        <v>90045</v>
      </c>
      <c r="S1114" s="1">
        <v>42103</v>
      </c>
      <c r="T1114" s="1">
        <v>42103</v>
      </c>
      <c r="U1114">
        <v>31.751999999999999</v>
      </c>
      <c r="V1114">
        <v>36</v>
      </c>
      <c r="W1114">
        <v>170.75</v>
      </c>
      <c r="X1114">
        <v>14785</v>
      </c>
      <c r="Y1114">
        <f>cleaneddata[[#This Row],[Unit Price]]-cleaneddata[[#This Row],[Discount]]</f>
        <v>4.83</v>
      </c>
      <c r="Z1114" t="str">
        <f>_xlfn.IFS(cleaneddata[[#This Row],[Region]]="Central","Chris",cleaneddata[[#This Row],[Region]]="East","Erin",cleaneddata[[#This Row],[Region]]="South","Sam",cleaneddata[[#This Row],[Region]]="West","William")</f>
        <v>William</v>
      </c>
    </row>
    <row r="1115" spans="1:26" x14ac:dyDescent="0.3">
      <c r="A1115">
        <v>2491</v>
      </c>
      <c r="B1115" t="s">
        <v>459</v>
      </c>
      <c r="C1115" t="s">
        <v>39</v>
      </c>
      <c r="D1115">
        <v>0.02</v>
      </c>
      <c r="E1115">
        <v>28.15</v>
      </c>
      <c r="F1115">
        <v>6.17</v>
      </c>
      <c r="G1115" t="s">
        <v>40</v>
      </c>
      <c r="H1115" t="s">
        <v>41</v>
      </c>
      <c r="I1115" t="s">
        <v>50</v>
      </c>
      <c r="J1115" t="s">
        <v>51</v>
      </c>
      <c r="K1115" t="s">
        <v>44</v>
      </c>
      <c r="L1115" t="s">
        <v>621</v>
      </c>
      <c r="M1115">
        <v>0.55000000000000004</v>
      </c>
      <c r="N1115" t="s">
        <v>34</v>
      </c>
      <c r="O1115" t="s">
        <v>61</v>
      </c>
      <c r="P1115" t="s">
        <v>92</v>
      </c>
      <c r="Q1115" t="s">
        <v>102</v>
      </c>
      <c r="R1115">
        <v>90045</v>
      </c>
      <c r="S1115" s="1">
        <v>42103</v>
      </c>
      <c r="T1115" s="1">
        <v>42104</v>
      </c>
      <c r="U1115">
        <v>117.208</v>
      </c>
      <c r="V1115">
        <v>45</v>
      </c>
      <c r="W1115">
        <v>1339.42</v>
      </c>
      <c r="X1115">
        <v>14785</v>
      </c>
      <c r="Y1115">
        <f>cleaneddata[[#This Row],[Unit Price]]-cleaneddata[[#This Row],[Discount]]</f>
        <v>28.13</v>
      </c>
      <c r="Z1115" t="str">
        <f>_xlfn.IFS(cleaneddata[[#This Row],[Region]]="Central","Chris",cleaneddata[[#This Row],[Region]]="East","Erin",cleaneddata[[#This Row],[Region]]="South","Sam",cleaneddata[[#This Row],[Region]]="West","William")</f>
        <v>William</v>
      </c>
    </row>
    <row r="1116" spans="1:26" x14ac:dyDescent="0.3">
      <c r="A1116">
        <v>115</v>
      </c>
      <c r="B1116" t="s">
        <v>2107</v>
      </c>
      <c r="C1116" t="s">
        <v>49</v>
      </c>
      <c r="D1116">
        <v>7.0000000000000007E-2</v>
      </c>
      <c r="E1116">
        <v>2.12</v>
      </c>
      <c r="F1116">
        <v>1.99</v>
      </c>
      <c r="G1116" t="s">
        <v>40</v>
      </c>
      <c r="H1116" t="s">
        <v>73</v>
      </c>
      <c r="I1116" t="s">
        <v>42</v>
      </c>
      <c r="J1116" t="s">
        <v>43</v>
      </c>
      <c r="K1116" t="s">
        <v>44</v>
      </c>
      <c r="L1116" t="s">
        <v>2108</v>
      </c>
      <c r="M1116">
        <v>0.55000000000000004</v>
      </c>
      <c r="N1116" t="s">
        <v>34</v>
      </c>
      <c r="O1116" t="s">
        <v>61</v>
      </c>
      <c r="P1116" t="s">
        <v>141</v>
      </c>
      <c r="Q1116" t="s">
        <v>2109</v>
      </c>
      <c r="R1116">
        <v>97128</v>
      </c>
      <c r="S1116" s="1">
        <v>42103</v>
      </c>
      <c r="T1116" s="1">
        <v>42105</v>
      </c>
      <c r="U1116">
        <v>-55.84</v>
      </c>
      <c r="V1116">
        <v>12</v>
      </c>
      <c r="W1116">
        <v>26.07</v>
      </c>
      <c r="X1116">
        <v>89585</v>
      </c>
      <c r="Y1116">
        <f>cleaneddata[[#This Row],[Unit Price]]-cleaneddata[[#This Row],[Discount]]</f>
        <v>2.0500000000000003</v>
      </c>
      <c r="Z1116" t="str">
        <f>_xlfn.IFS(cleaneddata[[#This Row],[Region]]="Central","Chris",cleaneddata[[#This Row],[Region]]="East","Erin",cleaneddata[[#This Row],[Region]]="South","Sam",cleaneddata[[#This Row],[Region]]="West","William")</f>
        <v>William</v>
      </c>
    </row>
    <row r="1117" spans="1:26" x14ac:dyDescent="0.3">
      <c r="A1117">
        <v>117</v>
      </c>
      <c r="B1117" t="s">
        <v>143</v>
      </c>
      <c r="C1117" t="s">
        <v>49</v>
      </c>
      <c r="D1117">
        <v>7.0000000000000007E-2</v>
      </c>
      <c r="E1117">
        <v>2.12</v>
      </c>
      <c r="F1117">
        <v>1.99</v>
      </c>
      <c r="G1117" t="s">
        <v>40</v>
      </c>
      <c r="H1117" t="s">
        <v>73</v>
      </c>
      <c r="I1117" t="s">
        <v>42</v>
      </c>
      <c r="J1117" t="s">
        <v>43</v>
      </c>
      <c r="K1117" t="s">
        <v>44</v>
      </c>
      <c r="L1117" t="s">
        <v>2108</v>
      </c>
      <c r="M1117">
        <v>0.55000000000000004</v>
      </c>
      <c r="N1117" t="s">
        <v>34</v>
      </c>
      <c r="O1117" t="s">
        <v>61</v>
      </c>
      <c r="P1117" t="s">
        <v>68</v>
      </c>
      <c r="Q1117" t="s">
        <v>144</v>
      </c>
      <c r="R1117">
        <v>98103</v>
      </c>
      <c r="S1117" s="1">
        <v>42103</v>
      </c>
      <c r="T1117" s="1">
        <v>42105</v>
      </c>
      <c r="U1117">
        <v>-55.84</v>
      </c>
      <c r="V1117">
        <v>46</v>
      </c>
      <c r="W1117">
        <v>99.94</v>
      </c>
      <c r="X1117">
        <v>58914</v>
      </c>
      <c r="Y1117">
        <f>cleaneddata[[#This Row],[Unit Price]]-cleaneddata[[#This Row],[Discount]]</f>
        <v>2.0500000000000003</v>
      </c>
      <c r="Z1117" t="str">
        <f>_xlfn.IFS(cleaneddata[[#This Row],[Region]]="Central","Chris",cleaneddata[[#This Row],[Region]]="East","Erin",cleaneddata[[#This Row],[Region]]="South","Sam",cleaneddata[[#This Row],[Region]]="West","William")</f>
        <v>William</v>
      </c>
    </row>
    <row r="1118" spans="1:26" x14ac:dyDescent="0.3">
      <c r="A1118">
        <v>2851</v>
      </c>
      <c r="B1118" t="s">
        <v>2110</v>
      </c>
      <c r="C1118" t="s">
        <v>49</v>
      </c>
      <c r="D1118">
        <v>0.05</v>
      </c>
      <c r="E1118">
        <v>115.99</v>
      </c>
      <c r="F1118">
        <v>8.99</v>
      </c>
      <c r="G1118" t="s">
        <v>40</v>
      </c>
      <c r="H1118" t="s">
        <v>41</v>
      </c>
      <c r="I1118" t="s">
        <v>42</v>
      </c>
      <c r="J1118" t="s">
        <v>137</v>
      </c>
      <c r="K1118" t="s">
        <v>75</v>
      </c>
      <c r="L1118" t="s">
        <v>2111</v>
      </c>
      <c r="M1118">
        <v>0.57999999999999996</v>
      </c>
      <c r="N1118" t="s">
        <v>34</v>
      </c>
      <c r="O1118" t="s">
        <v>54</v>
      </c>
      <c r="P1118" t="s">
        <v>189</v>
      </c>
      <c r="Q1118" t="s">
        <v>2112</v>
      </c>
      <c r="R1118">
        <v>79762</v>
      </c>
      <c r="S1118" s="1">
        <v>42103</v>
      </c>
      <c r="T1118" s="1">
        <v>42107</v>
      </c>
      <c r="U1118">
        <v>719.35260000000005</v>
      </c>
      <c r="V1118">
        <v>11</v>
      </c>
      <c r="W1118">
        <v>1042.54</v>
      </c>
      <c r="X1118">
        <v>86454</v>
      </c>
      <c r="Y1118">
        <f>cleaneddata[[#This Row],[Unit Price]]-cleaneddata[[#This Row],[Discount]]</f>
        <v>115.94</v>
      </c>
      <c r="Z1118" t="str">
        <f>_xlfn.IFS(cleaneddata[[#This Row],[Region]]="Central","Chris",cleaneddata[[#This Row],[Region]]="East","Erin",cleaneddata[[#This Row],[Region]]="South","Sam",cleaneddata[[#This Row],[Region]]="West","William")</f>
        <v>Chris</v>
      </c>
    </row>
    <row r="1119" spans="1:26" x14ac:dyDescent="0.3">
      <c r="A1119">
        <v>1271</v>
      </c>
      <c r="B1119" t="s">
        <v>2113</v>
      </c>
      <c r="C1119" t="s">
        <v>118</v>
      </c>
      <c r="D1119">
        <v>7.0000000000000007E-2</v>
      </c>
      <c r="E1119">
        <v>125.99</v>
      </c>
      <c r="F1119">
        <v>7.69</v>
      </c>
      <c r="G1119" t="s">
        <v>40</v>
      </c>
      <c r="H1119" t="s">
        <v>96</v>
      </c>
      <c r="I1119" t="s">
        <v>42</v>
      </c>
      <c r="J1119" t="s">
        <v>137</v>
      </c>
      <c r="K1119" t="s">
        <v>75</v>
      </c>
      <c r="L1119" t="s">
        <v>647</v>
      </c>
      <c r="M1119">
        <v>0.59</v>
      </c>
      <c r="N1119" t="s">
        <v>34</v>
      </c>
      <c r="O1119" t="s">
        <v>61</v>
      </c>
      <c r="P1119" t="s">
        <v>92</v>
      </c>
      <c r="Q1119" t="s">
        <v>2114</v>
      </c>
      <c r="R1119">
        <v>91941</v>
      </c>
      <c r="S1119" s="1">
        <v>42103</v>
      </c>
      <c r="T1119" s="1">
        <v>42104</v>
      </c>
      <c r="U1119">
        <v>588.24570000000006</v>
      </c>
      <c r="V1119">
        <v>8</v>
      </c>
      <c r="W1119">
        <v>852.53</v>
      </c>
      <c r="X1119">
        <v>88410</v>
      </c>
      <c r="Y1119">
        <f>cleaneddata[[#This Row],[Unit Price]]-cleaneddata[[#This Row],[Discount]]</f>
        <v>125.92</v>
      </c>
      <c r="Z1119" t="str">
        <f>_xlfn.IFS(cleaneddata[[#This Row],[Region]]="Central","Chris",cleaneddata[[#This Row],[Region]]="East","Erin",cleaneddata[[#This Row],[Region]]="South","Sam",cleaneddata[[#This Row],[Region]]="West","William")</f>
        <v>William</v>
      </c>
    </row>
    <row r="1120" spans="1:26" x14ac:dyDescent="0.3">
      <c r="A1120">
        <v>191</v>
      </c>
      <c r="B1120" t="s">
        <v>1123</v>
      </c>
      <c r="C1120" t="s">
        <v>72</v>
      </c>
      <c r="D1120">
        <v>0.05</v>
      </c>
      <c r="E1120">
        <v>3.8</v>
      </c>
      <c r="F1120">
        <v>1.49</v>
      </c>
      <c r="G1120" t="s">
        <v>40</v>
      </c>
      <c r="H1120" t="s">
        <v>96</v>
      </c>
      <c r="I1120" t="s">
        <v>50</v>
      </c>
      <c r="J1120" t="s">
        <v>74</v>
      </c>
      <c r="K1120" t="s">
        <v>75</v>
      </c>
      <c r="L1120" t="s">
        <v>1194</v>
      </c>
      <c r="M1120">
        <v>0.38</v>
      </c>
      <c r="N1120" t="s">
        <v>34</v>
      </c>
      <c r="O1120" t="s">
        <v>54</v>
      </c>
      <c r="P1120" t="s">
        <v>105</v>
      </c>
      <c r="Q1120" t="s">
        <v>1125</v>
      </c>
      <c r="R1120">
        <v>60505</v>
      </c>
      <c r="S1120" s="1">
        <v>42103</v>
      </c>
      <c r="T1120" s="1">
        <v>42105</v>
      </c>
      <c r="U1120">
        <v>14.467000000000001</v>
      </c>
      <c r="V1120">
        <v>14</v>
      </c>
      <c r="W1120">
        <v>53.26</v>
      </c>
      <c r="X1120">
        <v>89093</v>
      </c>
      <c r="Y1120">
        <f>cleaneddata[[#This Row],[Unit Price]]-cleaneddata[[#This Row],[Discount]]</f>
        <v>3.75</v>
      </c>
      <c r="Z1120" t="str">
        <f>_xlfn.IFS(cleaneddata[[#This Row],[Region]]="Central","Chris",cleaneddata[[#This Row],[Region]]="East","Erin",cleaneddata[[#This Row],[Region]]="South","Sam",cleaneddata[[#This Row],[Region]]="West","William")</f>
        <v>Chris</v>
      </c>
    </row>
    <row r="1121" spans="1:26" x14ac:dyDescent="0.3">
      <c r="A1121">
        <v>191</v>
      </c>
      <c r="B1121" t="s">
        <v>1123</v>
      </c>
      <c r="C1121" t="s">
        <v>72</v>
      </c>
      <c r="D1121">
        <v>0.09</v>
      </c>
      <c r="E1121">
        <v>30.73</v>
      </c>
      <c r="F1121">
        <v>4</v>
      </c>
      <c r="G1121" t="s">
        <v>40</v>
      </c>
      <c r="H1121" t="s">
        <v>96</v>
      </c>
      <c r="I1121" t="s">
        <v>42</v>
      </c>
      <c r="J1121" t="s">
        <v>43</v>
      </c>
      <c r="K1121" t="s">
        <v>75</v>
      </c>
      <c r="L1121" t="s">
        <v>676</v>
      </c>
      <c r="M1121">
        <v>0.75</v>
      </c>
      <c r="N1121" t="s">
        <v>34</v>
      </c>
      <c r="O1121" t="s">
        <v>54</v>
      </c>
      <c r="P1121" t="s">
        <v>105</v>
      </c>
      <c r="Q1121" t="s">
        <v>1125</v>
      </c>
      <c r="R1121">
        <v>60505</v>
      </c>
      <c r="S1121" s="1">
        <v>42103</v>
      </c>
      <c r="T1121" s="1">
        <v>42103</v>
      </c>
      <c r="U1121">
        <v>-99.986400000000003</v>
      </c>
      <c r="V1121">
        <v>7</v>
      </c>
      <c r="W1121">
        <v>203.49</v>
      </c>
      <c r="X1121">
        <v>89093</v>
      </c>
      <c r="Y1121">
        <f>cleaneddata[[#This Row],[Unit Price]]-cleaneddata[[#This Row],[Discount]]</f>
        <v>30.64</v>
      </c>
      <c r="Z1121" t="str">
        <f>_xlfn.IFS(cleaneddata[[#This Row],[Region]]="Central","Chris",cleaneddata[[#This Row],[Region]]="East","Erin",cleaneddata[[#This Row],[Region]]="South","Sam",cleaneddata[[#This Row],[Region]]="West","William")</f>
        <v>Chris</v>
      </c>
    </row>
    <row r="1122" spans="1:26" x14ac:dyDescent="0.3">
      <c r="A1122">
        <v>191</v>
      </c>
      <c r="B1122" t="s">
        <v>1123</v>
      </c>
      <c r="C1122" t="s">
        <v>72</v>
      </c>
      <c r="D1122">
        <v>0</v>
      </c>
      <c r="E1122">
        <v>125.99</v>
      </c>
      <c r="F1122">
        <v>8.08</v>
      </c>
      <c r="G1122" t="s">
        <v>40</v>
      </c>
      <c r="H1122" t="s">
        <v>96</v>
      </c>
      <c r="I1122" t="s">
        <v>42</v>
      </c>
      <c r="J1122" t="s">
        <v>137</v>
      </c>
      <c r="K1122" t="s">
        <v>75</v>
      </c>
      <c r="L1122" t="s">
        <v>2115</v>
      </c>
      <c r="M1122">
        <v>0.56999999999999995</v>
      </c>
      <c r="N1122" t="s">
        <v>34</v>
      </c>
      <c r="O1122" t="s">
        <v>54</v>
      </c>
      <c r="P1122" t="s">
        <v>105</v>
      </c>
      <c r="Q1122" t="s">
        <v>1125</v>
      </c>
      <c r="R1122">
        <v>60505</v>
      </c>
      <c r="S1122" s="1">
        <v>42103</v>
      </c>
      <c r="T1122" s="1">
        <v>42104</v>
      </c>
      <c r="U1122">
        <v>1348.59672</v>
      </c>
      <c r="V1122">
        <v>22</v>
      </c>
      <c r="W1122">
        <v>2356.0100000000002</v>
      </c>
      <c r="X1122">
        <v>89093</v>
      </c>
      <c r="Y1122">
        <f>cleaneddata[[#This Row],[Unit Price]]-cleaneddata[[#This Row],[Discount]]</f>
        <v>125.99</v>
      </c>
      <c r="Z1122" t="str">
        <f>_xlfn.IFS(cleaneddata[[#This Row],[Region]]="Central","Chris",cleaneddata[[#This Row],[Region]]="East","Erin",cleaneddata[[#This Row],[Region]]="South","Sam",cleaneddata[[#This Row],[Region]]="West","William")</f>
        <v>Chris</v>
      </c>
    </row>
    <row r="1123" spans="1:26" x14ac:dyDescent="0.3">
      <c r="A1123">
        <v>1634</v>
      </c>
      <c r="B1123" t="s">
        <v>2116</v>
      </c>
      <c r="C1123" t="s">
        <v>72</v>
      </c>
      <c r="D1123">
        <v>0.08</v>
      </c>
      <c r="E1123">
        <v>100.97</v>
      </c>
      <c r="F1123">
        <v>14</v>
      </c>
      <c r="G1123" t="s">
        <v>28</v>
      </c>
      <c r="H1123" t="s">
        <v>73</v>
      </c>
      <c r="I1123" t="s">
        <v>42</v>
      </c>
      <c r="J1123" t="s">
        <v>58</v>
      </c>
      <c r="K1123" t="s">
        <v>59</v>
      </c>
      <c r="L1123" t="s">
        <v>2117</v>
      </c>
      <c r="M1123">
        <v>0.37</v>
      </c>
      <c r="N1123" t="s">
        <v>34</v>
      </c>
      <c r="O1123" t="s">
        <v>35</v>
      </c>
      <c r="P1123" t="s">
        <v>36</v>
      </c>
      <c r="Q1123" t="s">
        <v>2118</v>
      </c>
      <c r="R1123">
        <v>39212</v>
      </c>
      <c r="S1123" s="1">
        <v>42103</v>
      </c>
      <c r="T1123" s="1">
        <v>42104</v>
      </c>
      <c r="U1123">
        <v>-73.494119999999995</v>
      </c>
      <c r="V1123">
        <v>15</v>
      </c>
      <c r="W1123">
        <v>1483.16</v>
      </c>
      <c r="X1123">
        <v>90532</v>
      </c>
      <c r="Y1123">
        <f>cleaneddata[[#This Row],[Unit Price]]-cleaneddata[[#This Row],[Discount]]</f>
        <v>100.89</v>
      </c>
      <c r="Z1123" t="str">
        <f>_xlfn.IFS(cleaneddata[[#This Row],[Region]]="Central","Chris",cleaneddata[[#This Row],[Region]]="East","Erin",cleaneddata[[#This Row],[Region]]="South","Sam",cleaneddata[[#This Row],[Region]]="West","William")</f>
        <v>Sam</v>
      </c>
    </row>
    <row r="1124" spans="1:26" x14ac:dyDescent="0.3">
      <c r="A1124">
        <v>2334</v>
      </c>
      <c r="B1124" t="s">
        <v>2040</v>
      </c>
      <c r="C1124" t="s">
        <v>72</v>
      </c>
      <c r="D1124">
        <v>0.05</v>
      </c>
      <c r="E1124">
        <v>14.81</v>
      </c>
      <c r="F1124">
        <v>13.32</v>
      </c>
      <c r="G1124" t="s">
        <v>40</v>
      </c>
      <c r="H1124" t="s">
        <v>29</v>
      </c>
      <c r="I1124" t="s">
        <v>50</v>
      </c>
      <c r="J1124" t="s">
        <v>97</v>
      </c>
      <c r="K1124" t="s">
        <v>75</v>
      </c>
      <c r="L1124" t="s">
        <v>596</v>
      </c>
      <c r="M1124">
        <v>0.43</v>
      </c>
      <c r="N1124" t="s">
        <v>34</v>
      </c>
      <c r="O1124" t="s">
        <v>54</v>
      </c>
      <c r="P1124" t="s">
        <v>359</v>
      </c>
      <c r="Q1124" t="s">
        <v>2041</v>
      </c>
      <c r="R1124">
        <v>53220</v>
      </c>
      <c r="S1124" s="1">
        <v>42103</v>
      </c>
      <c r="T1124" s="1">
        <v>42105</v>
      </c>
      <c r="U1124">
        <v>-190.49</v>
      </c>
      <c r="V1124">
        <v>8</v>
      </c>
      <c r="W1124">
        <v>115.99</v>
      </c>
      <c r="X1124">
        <v>89609</v>
      </c>
      <c r="Y1124">
        <f>cleaneddata[[#This Row],[Unit Price]]-cleaneddata[[#This Row],[Discount]]</f>
        <v>14.76</v>
      </c>
      <c r="Z1124" t="str">
        <f>_xlfn.IFS(cleaneddata[[#This Row],[Region]]="Central","Chris",cleaneddata[[#This Row],[Region]]="East","Erin",cleaneddata[[#This Row],[Region]]="South","Sam",cleaneddata[[#This Row],[Region]]="West","William")</f>
        <v>Chris</v>
      </c>
    </row>
    <row r="1125" spans="1:26" x14ac:dyDescent="0.3">
      <c r="A1125">
        <v>2334</v>
      </c>
      <c r="B1125" t="s">
        <v>2040</v>
      </c>
      <c r="C1125" t="s">
        <v>72</v>
      </c>
      <c r="D1125">
        <v>0.08</v>
      </c>
      <c r="E1125">
        <v>2.78</v>
      </c>
      <c r="F1125">
        <v>1.25</v>
      </c>
      <c r="G1125" t="s">
        <v>40</v>
      </c>
      <c r="H1125" t="s">
        <v>29</v>
      </c>
      <c r="I1125" t="s">
        <v>50</v>
      </c>
      <c r="J1125" t="s">
        <v>51</v>
      </c>
      <c r="K1125" t="s">
        <v>52</v>
      </c>
      <c r="L1125" t="s">
        <v>384</v>
      </c>
      <c r="M1125">
        <v>0.59</v>
      </c>
      <c r="N1125" t="s">
        <v>34</v>
      </c>
      <c r="O1125" t="s">
        <v>54</v>
      </c>
      <c r="P1125" t="s">
        <v>359</v>
      </c>
      <c r="Q1125" t="s">
        <v>2041</v>
      </c>
      <c r="R1125">
        <v>53220</v>
      </c>
      <c r="S1125" s="1">
        <v>42103</v>
      </c>
      <c r="T1125" s="1">
        <v>42104</v>
      </c>
      <c r="U1125">
        <v>-8.77</v>
      </c>
      <c r="V1125">
        <v>7</v>
      </c>
      <c r="W1125">
        <v>19.46</v>
      </c>
      <c r="X1125">
        <v>89609</v>
      </c>
      <c r="Y1125">
        <f>cleaneddata[[#This Row],[Unit Price]]-cleaneddata[[#This Row],[Discount]]</f>
        <v>2.6999999999999997</v>
      </c>
      <c r="Z1125" t="str">
        <f>_xlfn.IFS(cleaneddata[[#This Row],[Region]]="Central","Chris",cleaneddata[[#This Row],[Region]]="East","Erin",cleaneddata[[#This Row],[Region]]="South","Sam",cleaneddata[[#This Row],[Region]]="West","William")</f>
        <v>Chris</v>
      </c>
    </row>
    <row r="1126" spans="1:26" x14ac:dyDescent="0.3">
      <c r="A1126">
        <v>2847</v>
      </c>
      <c r="B1126" t="s">
        <v>2119</v>
      </c>
      <c r="C1126" t="s">
        <v>72</v>
      </c>
      <c r="D1126">
        <v>0.04</v>
      </c>
      <c r="E1126">
        <v>90.48</v>
      </c>
      <c r="F1126">
        <v>19.989999999999998</v>
      </c>
      <c r="G1126" t="s">
        <v>40</v>
      </c>
      <c r="H1126" t="s">
        <v>96</v>
      </c>
      <c r="I1126" t="s">
        <v>50</v>
      </c>
      <c r="J1126" t="s">
        <v>347</v>
      </c>
      <c r="K1126" t="s">
        <v>75</v>
      </c>
      <c r="L1126" t="s">
        <v>504</v>
      </c>
      <c r="M1126">
        <v>0.4</v>
      </c>
      <c r="N1126" t="s">
        <v>34</v>
      </c>
      <c r="O1126" t="s">
        <v>35</v>
      </c>
      <c r="P1126" t="s">
        <v>402</v>
      </c>
      <c r="Q1126" t="s">
        <v>2120</v>
      </c>
      <c r="R1126">
        <v>38017</v>
      </c>
      <c r="S1126" s="1">
        <v>42103</v>
      </c>
      <c r="T1126" s="1">
        <v>42105</v>
      </c>
      <c r="U1126">
        <v>55.555199999999999</v>
      </c>
      <c r="V1126">
        <v>3</v>
      </c>
      <c r="W1126">
        <v>268.64</v>
      </c>
      <c r="X1126">
        <v>85928</v>
      </c>
      <c r="Y1126">
        <f>cleaneddata[[#This Row],[Unit Price]]-cleaneddata[[#This Row],[Discount]]</f>
        <v>90.44</v>
      </c>
      <c r="Z1126" t="str">
        <f>_xlfn.IFS(cleaneddata[[#This Row],[Region]]="Central","Chris",cleaneddata[[#This Row],[Region]]="East","Erin",cleaneddata[[#This Row],[Region]]="South","Sam",cleaneddata[[#This Row],[Region]]="West","William")</f>
        <v>Sam</v>
      </c>
    </row>
    <row r="1127" spans="1:26" x14ac:dyDescent="0.3">
      <c r="A1127">
        <v>2847</v>
      </c>
      <c r="B1127" t="s">
        <v>2119</v>
      </c>
      <c r="C1127" t="s">
        <v>72</v>
      </c>
      <c r="D1127">
        <v>0.02</v>
      </c>
      <c r="E1127">
        <v>9.77</v>
      </c>
      <c r="F1127">
        <v>6.02</v>
      </c>
      <c r="G1127" t="s">
        <v>40</v>
      </c>
      <c r="H1127" t="s">
        <v>96</v>
      </c>
      <c r="I1127" t="s">
        <v>30</v>
      </c>
      <c r="J1127" t="s">
        <v>128</v>
      </c>
      <c r="K1127" t="s">
        <v>146</v>
      </c>
      <c r="L1127" t="s">
        <v>2121</v>
      </c>
      <c r="M1127">
        <v>0.48</v>
      </c>
      <c r="N1127" t="s">
        <v>34</v>
      </c>
      <c r="O1127" t="s">
        <v>35</v>
      </c>
      <c r="P1127" t="s">
        <v>402</v>
      </c>
      <c r="Q1127" t="s">
        <v>2120</v>
      </c>
      <c r="R1127">
        <v>38017</v>
      </c>
      <c r="S1127" s="1">
        <v>42103</v>
      </c>
      <c r="T1127" s="1">
        <v>42104</v>
      </c>
      <c r="U1127">
        <v>-535.33199999999999</v>
      </c>
      <c r="V1127">
        <v>9</v>
      </c>
      <c r="W1127">
        <v>87.68</v>
      </c>
      <c r="X1127">
        <v>85928</v>
      </c>
      <c r="Y1127">
        <f>cleaneddata[[#This Row],[Unit Price]]-cleaneddata[[#This Row],[Discount]]</f>
        <v>9.75</v>
      </c>
      <c r="Z1127" t="str">
        <f>_xlfn.IFS(cleaneddata[[#This Row],[Region]]="Central","Chris",cleaneddata[[#This Row],[Region]]="East","Erin",cleaneddata[[#This Row],[Region]]="South","Sam",cleaneddata[[#This Row],[Region]]="West","William")</f>
        <v>Sam</v>
      </c>
    </row>
    <row r="1128" spans="1:26" x14ac:dyDescent="0.3">
      <c r="A1128">
        <v>2847</v>
      </c>
      <c r="B1128" t="s">
        <v>2119</v>
      </c>
      <c r="C1128" t="s">
        <v>72</v>
      </c>
      <c r="D1128">
        <v>0.09</v>
      </c>
      <c r="E1128">
        <v>34.99</v>
      </c>
      <c r="F1128">
        <v>7.73</v>
      </c>
      <c r="G1128" t="s">
        <v>40</v>
      </c>
      <c r="H1128" t="s">
        <v>96</v>
      </c>
      <c r="I1128" t="s">
        <v>50</v>
      </c>
      <c r="J1128" t="s">
        <v>51</v>
      </c>
      <c r="K1128" t="s">
        <v>75</v>
      </c>
      <c r="L1128" t="s">
        <v>1306</v>
      </c>
      <c r="M1128">
        <v>0.59</v>
      </c>
      <c r="N1128" t="s">
        <v>34</v>
      </c>
      <c r="O1128" t="s">
        <v>35</v>
      </c>
      <c r="P1128" t="s">
        <v>402</v>
      </c>
      <c r="Q1128" t="s">
        <v>2120</v>
      </c>
      <c r="R1128">
        <v>38017</v>
      </c>
      <c r="S1128" s="1">
        <v>42103</v>
      </c>
      <c r="T1128" s="1">
        <v>42105</v>
      </c>
      <c r="U1128">
        <v>-208.72040000000001</v>
      </c>
      <c r="V1128">
        <v>1</v>
      </c>
      <c r="W1128">
        <v>37.619999999999997</v>
      </c>
      <c r="X1128">
        <v>85928</v>
      </c>
      <c r="Y1128">
        <f>cleaneddata[[#This Row],[Unit Price]]-cleaneddata[[#This Row],[Discount]]</f>
        <v>34.9</v>
      </c>
      <c r="Z1128" t="str">
        <f>_xlfn.IFS(cleaneddata[[#This Row],[Region]]="Central","Chris",cleaneddata[[#This Row],[Region]]="East","Erin",cleaneddata[[#This Row],[Region]]="South","Sam",cleaneddata[[#This Row],[Region]]="West","William")</f>
        <v>Sam</v>
      </c>
    </row>
    <row r="1129" spans="1:26" x14ac:dyDescent="0.3">
      <c r="A1129">
        <v>1602</v>
      </c>
      <c r="B1129" t="s">
        <v>2122</v>
      </c>
      <c r="C1129" t="s">
        <v>27</v>
      </c>
      <c r="D1129">
        <v>0.1</v>
      </c>
      <c r="E1129">
        <v>9.11</v>
      </c>
      <c r="F1129">
        <v>2.15</v>
      </c>
      <c r="G1129" t="s">
        <v>40</v>
      </c>
      <c r="H1129" t="s">
        <v>73</v>
      </c>
      <c r="I1129" t="s">
        <v>50</v>
      </c>
      <c r="J1129" t="s">
        <v>90</v>
      </c>
      <c r="K1129" t="s">
        <v>52</v>
      </c>
      <c r="L1129" t="s">
        <v>91</v>
      </c>
      <c r="M1129">
        <v>0.4</v>
      </c>
      <c r="N1129" t="s">
        <v>34</v>
      </c>
      <c r="O1129" t="s">
        <v>113</v>
      </c>
      <c r="P1129" t="s">
        <v>420</v>
      </c>
      <c r="Q1129" t="s">
        <v>2123</v>
      </c>
      <c r="R1129">
        <v>20601</v>
      </c>
      <c r="S1129" s="1">
        <v>42104</v>
      </c>
      <c r="T1129" s="1">
        <v>42106</v>
      </c>
      <c r="U1129">
        <v>-3.9312</v>
      </c>
      <c r="V1129">
        <v>2</v>
      </c>
      <c r="W1129">
        <v>17.420000000000002</v>
      </c>
      <c r="X1129">
        <v>89680</v>
      </c>
      <c r="Y1129">
        <f>cleaneddata[[#This Row],[Unit Price]]-cleaneddata[[#This Row],[Discount]]</f>
        <v>9.01</v>
      </c>
      <c r="Z1129" t="str">
        <f>_xlfn.IFS(cleaneddata[[#This Row],[Region]]="Central","Chris",cleaneddata[[#This Row],[Region]]="East","Erin",cleaneddata[[#This Row],[Region]]="South","Sam",cleaneddata[[#This Row],[Region]]="West","William")</f>
        <v>Erin</v>
      </c>
    </row>
    <row r="1130" spans="1:26" x14ac:dyDescent="0.3">
      <c r="A1130">
        <v>451</v>
      </c>
      <c r="B1130" t="s">
        <v>221</v>
      </c>
      <c r="C1130" t="s">
        <v>39</v>
      </c>
      <c r="D1130">
        <v>0.03</v>
      </c>
      <c r="E1130">
        <v>15.99</v>
      </c>
      <c r="F1130">
        <v>11.28</v>
      </c>
      <c r="G1130" t="s">
        <v>40</v>
      </c>
      <c r="H1130" t="s">
        <v>73</v>
      </c>
      <c r="I1130" t="s">
        <v>42</v>
      </c>
      <c r="J1130" t="s">
        <v>58</v>
      </c>
      <c r="K1130" t="s">
        <v>146</v>
      </c>
      <c r="L1130" t="s">
        <v>1208</v>
      </c>
      <c r="M1130">
        <v>0.38</v>
      </c>
      <c r="N1130" t="s">
        <v>34</v>
      </c>
      <c r="O1130" t="s">
        <v>61</v>
      </c>
      <c r="P1130" t="s">
        <v>92</v>
      </c>
      <c r="Q1130" t="s">
        <v>223</v>
      </c>
      <c r="R1130">
        <v>94024</v>
      </c>
      <c r="S1130" s="1">
        <v>42104</v>
      </c>
      <c r="T1130" s="1">
        <v>42105</v>
      </c>
      <c r="U1130">
        <v>-53.296199999999999</v>
      </c>
      <c r="V1130">
        <v>2</v>
      </c>
      <c r="W1130">
        <v>35.479999999999997</v>
      </c>
      <c r="X1130">
        <v>86010</v>
      </c>
      <c r="Y1130">
        <f>cleaneddata[[#This Row],[Unit Price]]-cleaneddata[[#This Row],[Discount]]</f>
        <v>15.96</v>
      </c>
      <c r="Z1130" t="str">
        <f>_xlfn.IFS(cleaneddata[[#This Row],[Region]]="Central","Chris",cleaneddata[[#This Row],[Region]]="East","Erin",cleaneddata[[#This Row],[Region]]="South","Sam",cleaneddata[[#This Row],[Region]]="West","William")</f>
        <v>William</v>
      </c>
    </row>
    <row r="1131" spans="1:26" x14ac:dyDescent="0.3">
      <c r="A1131">
        <v>3191</v>
      </c>
      <c r="B1131" t="s">
        <v>1708</v>
      </c>
      <c r="C1131" t="s">
        <v>39</v>
      </c>
      <c r="D1131">
        <v>0.09</v>
      </c>
      <c r="E1131">
        <v>35.94</v>
      </c>
      <c r="F1131">
        <v>6.66</v>
      </c>
      <c r="G1131" t="s">
        <v>40</v>
      </c>
      <c r="H1131" t="s">
        <v>96</v>
      </c>
      <c r="I1131" t="s">
        <v>50</v>
      </c>
      <c r="J1131" t="s">
        <v>347</v>
      </c>
      <c r="K1131" t="s">
        <v>75</v>
      </c>
      <c r="L1131" t="s">
        <v>2124</v>
      </c>
      <c r="M1131">
        <v>0.4</v>
      </c>
      <c r="N1131" t="s">
        <v>34</v>
      </c>
      <c r="O1131" t="s">
        <v>54</v>
      </c>
      <c r="P1131" t="s">
        <v>359</v>
      </c>
      <c r="Q1131" t="s">
        <v>1709</v>
      </c>
      <c r="R1131">
        <v>54481</v>
      </c>
      <c r="S1131" s="1">
        <v>42104</v>
      </c>
      <c r="T1131" s="1">
        <v>42106</v>
      </c>
      <c r="U1131">
        <v>172.56440000000001</v>
      </c>
      <c r="V1131">
        <v>9</v>
      </c>
      <c r="W1131">
        <v>312.22000000000003</v>
      </c>
      <c r="X1131">
        <v>86448</v>
      </c>
      <c r="Y1131">
        <f>cleaneddata[[#This Row],[Unit Price]]-cleaneddata[[#This Row],[Discount]]</f>
        <v>35.849999999999994</v>
      </c>
      <c r="Z1131" t="str">
        <f>_xlfn.IFS(cleaneddata[[#This Row],[Region]]="Central","Chris",cleaneddata[[#This Row],[Region]]="East","Erin",cleaneddata[[#This Row],[Region]]="South","Sam",cleaneddata[[#This Row],[Region]]="West","William")</f>
        <v>Chris</v>
      </c>
    </row>
    <row r="1132" spans="1:26" x14ac:dyDescent="0.3">
      <c r="A1132">
        <v>2684</v>
      </c>
      <c r="B1132" t="s">
        <v>1209</v>
      </c>
      <c r="C1132" t="s">
        <v>49</v>
      </c>
      <c r="D1132">
        <v>7.0000000000000007E-2</v>
      </c>
      <c r="E1132">
        <v>4.97</v>
      </c>
      <c r="F1132">
        <v>5.71</v>
      </c>
      <c r="G1132" t="s">
        <v>40</v>
      </c>
      <c r="H1132" t="s">
        <v>29</v>
      </c>
      <c r="I1132" t="s">
        <v>30</v>
      </c>
      <c r="J1132" t="s">
        <v>128</v>
      </c>
      <c r="K1132" t="s">
        <v>146</v>
      </c>
      <c r="L1132" t="s">
        <v>2125</v>
      </c>
      <c r="M1132">
        <v>0.54</v>
      </c>
      <c r="N1132" t="s">
        <v>34</v>
      </c>
      <c r="O1132" t="s">
        <v>35</v>
      </c>
      <c r="P1132" t="s">
        <v>125</v>
      </c>
      <c r="Q1132" t="s">
        <v>1210</v>
      </c>
      <c r="R1132">
        <v>33952</v>
      </c>
      <c r="S1132" s="1">
        <v>42104</v>
      </c>
      <c r="T1132" s="1">
        <v>42109</v>
      </c>
      <c r="U1132">
        <v>-180.15199999999999</v>
      </c>
      <c r="V1132">
        <v>5</v>
      </c>
      <c r="W1132">
        <v>26.66</v>
      </c>
      <c r="X1132">
        <v>89148</v>
      </c>
      <c r="Y1132">
        <f>cleaneddata[[#This Row],[Unit Price]]-cleaneddata[[#This Row],[Discount]]</f>
        <v>4.8999999999999995</v>
      </c>
      <c r="Z1132" t="str">
        <f>_xlfn.IFS(cleaneddata[[#This Row],[Region]]="Central","Chris",cleaneddata[[#This Row],[Region]]="East","Erin",cleaneddata[[#This Row],[Region]]="South","Sam",cleaneddata[[#This Row],[Region]]="West","William")</f>
        <v>Sam</v>
      </c>
    </row>
    <row r="1133" spans="1:26" x14ac:dyDescent="0.3">
      <c r="A1133">
        <v>2684</v>
      </c>
      <c r="B1133" t="s">
        <v>1209</v>
      </c>
      <c r="C1133" t="s">
        <v>49</v>
      </c>
      <c r="D1133">
        <v>0.09</v>
      </c>
      <c r="E1133">
        <v>2.62</v>
      </c>
      <c r="F1133">
        <v>0.8</v>
      </c>
      <c r="G1133" t="s">
        <v>40</v>
      </c>
      <c r="H1133" t="s">
        <v>29</v>
      </c>
      <c r="I1133" t="s">
        <v>50</v>
      </c>
      <c r="J1133" t="s">
        <v>178</v>
      </c>
      <c r="K1133" t="s">
        <v>52</v>
      </c>
      <c r="L1133" t="s">
        <v>2126</v>
      </c>
      <c r="M1133">
        <v>0.39</v>
      </c>
      <c r="N1133" t="s">
        <v>34</v>
      </c>
      <c r="O1133" t="s">
        <v>35</v>
      </c>
      <c r="P1133" t="s">
        <v>125</v>
      </c>
      <c r="Q1133" t="s">
        <v>1210</v>
      </c>
      <c r="R1133">
        <v>33952</v>
      </c>
      <c r="S1133" s="1">
        <v>42104</v>
      </c>
      <c r="T1133" s="1">
        <v>42106</v>
      </c>
      <c r="U1133">
        <v>8.3879999999999999</v>
      </c>
      <c r="V1133">
        <v>12</v>
      </c>
      <c r="W1133">
        <v>29.55</v>
      </c>
      <c r="X1133">
        <v>89148</v>
      </c>
      <c r="Y1133">
        <f>cleaneddata[[#This Row],[Unit Price]]-cleaneddata[[#This Row],[Discount]]</f>
        <v>2.5300000000000002</v>
      </c>
      <c r="Z1133" t="str">
        <f>_xlfn.IFS(cleaneddata[[#This Row],[Region]]="Central","Chris",cleaneddata[[#This Row],[Region]]="East","Erin",cleaneddata[[#This Row],[Region]]="South","Sam",cleaneddata[[#This Row],[Region]]="West","William")</f>
        <v>Sam</v>
      </c>
    </row>
    <row r="1134" spans="1:26" x14ac:dyDescent="0.3">
      <c r="A1134">
        <v>2684</v>
      </c>
      <c r="B1134" t="s">
        <v>1209</v>
      </c>
      <c r="C1134" t="s">
        <v>49</v>
      </c>
      <c r="D1134">
        <v>0.03</v>
      </c>
      <c r="E1134">
        <v>65.989999999999995</v>
      </c>
      <c r="F1134">
        <v>8.8000000000000007</v>
      </c>
      <c r="G1134" t="s">
        <v>40</v>
      </c>
      <c r="H1134" t="s">
        <v>29</v>
      </c>
      <c r="I1134" t="s">
        <v>42</v>
      </c>
      <c r="J1134" t="s">
        <v>137</v>
      </c>
      <c r="K1134" t="s">
        <v>75</v>
      </c>
      <c r="L1134" t="s">
        <v>454</v>
      </c>
      <c r="M1134">
        <v>0.57999999999999996</v>
      </c>
      <c r="N1134" t="s">
        <v>34</v>
      </c>
      <c r="O1134" t="s">
        <v>35</v>
      </c>
      <c r="P1134" t="s">
        <v>125</v>
      </c>
      <c r="Q1134" t="s">
        <v>1210</v>
      </c>
      <c r="R1134">
        <v>33952</v>
      </c>
      <c r="S1134" s="1">
        <v>42104</v>
      </c>
      <c r="T1134" s="1">
        <v>42104</v>
      </c>
      <c r="U1134">
        <v>9.9398999999999997</v>
      </c>
      <c r="V1134">
        <v>21</v>
      </c>
      <c r="W1134">
        <v>1237.4000000000001</v>
      </c>
      <c r="X1134">
        <v>89148</v>
      </c>
      <c r="Y1134">
        <f>cleaneddata[[#This Row],[Unit Price]]-cleaneddata[[#This Row],[Discount]]</f>
        <v>65.959999999999994</v>
      </c>
      <c r="Z1134" t="str">
        <f>_xlfn.IFS(cleaneddata[[#This Row],[Region]]="Central","Chris",cleaneddata[[#This Row],[Region]]="East","Erin",cleaneddata[[#This Row],[Region]]="South","Sam",cleaneddata[[#This Row],[Region]]="West","William")</f>
        <v>Sam</v>
      </c>
    </row>
    <row r="1135" spans="1:26" x14ac:dyDescent="0.3">
      <c r="A1135">
        <v>1103</v>
      </c>
      <c r="B1135" t="s">
        <v>2127</v>
      </c>
      <c r="C1135" t="s">
        <v>72</v>
      </c>
      <c r="D1135">
        <v>0.05</v>
      </c>
      <c r="E1135">
        <v>328.14</v>
      </c>
      <c r="F1135">
        <v>91.05</v>
      </c>
      <c r="G1135" t="s">
        <v>28</v>
      </c>
      <c r="H1135" t="s">
        <v>73</v>
      </c>
      <c r="I1135" t="s">
        <v>50</v>
      </c>
      <c r="J1135" t="s">
        <v>97</v>
      </c>
      <c r="K1135" t="s">
        <v>59</v>
      </c>
      <c r="L1135" t="s">
        <v>585</v>
      </c>
      <c r="M1135">
        <v>0.56999999999999995</v>
      </c>
      <c r="N1135" t="s">
        <v>34</v>
      </c>
      <c r="O1135" t="s">
        <v>54</v>
      </c>
      <c r="P1135" t="s">
        <v>135</v>
      </c>
      <c r="Q1135" t="s">
        <v>2128</v>
      </c>
      <c r="R1135">
        <v>68046</v>
      </c>
      <c r="S1135" s="1">
        <v>42104</v>
      </c>
      <c r="T1135" s="1">
        <v>42105</v>
      </c>
      <c r="U1135">
        <v>772.04</v>
      </c>
      <c r="V1135">
        <v>7</v>
      </c>
      <c r="W1135">
        <v>2291.39</v>
      </c>
      <c r="X1135">
        <v>90977</v>
      </c>
      <c r="Y1135">
        <f>cleaneddata[[#This Row],[Unit Price]]-cleaneddata[[#This Row],[Discount]]</f>
        <v>328.09</v>
      </c>
      <c r="Z1135" t="str">
        <f>_xlfn.IFS(cleaneddata[[#This Row],[Region]]="Central","Chris",cleaneddata[[#This Row],[Region]]="East","Erin",cleaneddata[[#This Row],[Region]]="South","Sam",cleaneddata[[#This Row],[Region]]="West","William")</f>
        <v>Chris</v>
      </c>
    </row>
    <row r="1136" spans="1:26" x14ac:dyDescent="0.3">
      <c r="A1136">
        <v>1104</v>
      </c>
      <c r="B1136" t="s">
        <v>2129</v>
      </c>
      <c r="C1136" t="s">
        <v>72</v>
      </c>
      <c r="D1136">
        <v>0.05</v>
      </c>
      <c r="E1136">
        <v>328.14</v>
      </c>
      <c r="F1136">
        <v>91.05</v>
      </c>
      <c r="G1136" t="s">
        <v>28</v>
      </c>
      <c r="H1136" t="s">
        <v>73</v>
      </c>
      <c r="I1136" t="s">
        <v>50</v>
      </c>
      <c r="J1136" t="s">
        <v>97</v>
      </c>
      <c r="K1136" t="s">
        <v>59</v>
      </c>
      <c r="L1136" t="s">
        <v>585</v>
      </c>
      <c r="M1136">
        <v>0.56999999999999995</v>
      </c>
      <c r="N1136" t="s">
        <v>34</v>
      </c>
      <c r="O1136" t="s">
        <v>113</v>
      </c>
      <c r="P1136" t="s">
        <v>114</v>
      </c>
      <c r="Q1136" t="s">
        <v>115</v>
      </c>
      <c r="R1136">
        <v>10282</v>
      </c>
      <c r="S1136" s="1">
        <v>42104</v>
      </c>
      <c r="T1136" s="1">
        <v>42105</v>
      </c>
      <c r="U1136">
        <v>772.04</v>
      </c>
      <c r="V1136">
        <v>29</v>
      </c>
      <c r="W1136">
        <v>9492.92</v>
      </c>
      <c r="X1136">
        <v>27456</v>
      </c>
      <c r="Y1136">
        <f>cleaneddata[[#This Row],[Unit Price]]-cleaneddata[[#This Row],[Discount]]</f>
        <v>328.09</v>
      </c>
      <c r="Z1136" t="str">
        <f>_xlfn.IFS(cleaneddata[[#This Row],[Region]]="Central","Chris",cleaneddata[[#This Row],[Region]]="East","Erin",cleaneddata[[#This Row],[Region]]="South","Sam",cleaneddata[[#This Row],[Region]]="West","William")</f>
        <v>Erin</v>
      </c>
    </row>
    <row r="1137" spans="1:26" x14ac:dyDescent="0.3">
      <c r="A1137">
        <v>1185</v>
      </c>
      <c r="B1137" t="s">
        <v>1784</v>
      </c>
      <c r="C1137" t="s">
        <v>72</v>
      </c>
      <c r="D1137">
        <v>0.08</v>
      </c>
      <c r="E1137">
        <v>11.7</v>
      </c>
      <c r="F1137">
        <v>6.96</v>
      </c>
      <c r="G1137" t="s">
        <v>40</v>
      </c>
      <c r="H1137" t="s">
        <v>41</v>
      </c>
      <c r="I1137" t="s">
        <v>50</v>
      </c>
      <c r="J1137" t="s">
        <v>97</v>
      </c>
      <c r="K1137" t="s">
        <v>146</v>
      </c>
      <c r="L1137" t="s">
        <v>762</v>
      </c>
      <c r="M1137">
        <v>0.5</v>
      </c>
      <c r="N1137" t="s">
        <v>34</v>
      </c>
      <c r="O1137" t="s">
        <v>35</v>
      </c>
      <c r="P1137" t="s">
        <v>166</v>
      </c>
      <c r="Q1137" t="s">
        <v>360</v>
      </c>
      <c r="R1137">
        <v>35756</v>
      </c>
      <c r="S1137" s="1">
        <v>42104</v>
      </c>
      <c r="T1137" s="1">
        <v>42107</v>
      </c>
      <c r="U1137">
        <v>28.565999999999999</v>
      </c>
      <c r="V1137">
        <v>8</v>
      </c>
      <c r="W1137">
        <v>87.8</v>
      </c>
      <c r="X1137">
        <v>85940</v>
      </c>
      <c r="Y1137">
        <f>cleaneddata[[#This Row],[Unit Price]]-cleaneddata[[#This Row],[Discount]]</f>
        <v>11.62</v>
      </c>
      <c r="Z1137" t="str">
        <f>_xlfn.IFS(cleaneddata[[#This Row],[Region]]="Central","Chris",cleaneddata[[#This Row],[Region]]="East","Erin",cleaneddata[[#This Row],[Region]]="South","Sam",cleaneddata[[#This Row],[Region]]="West","William")</f>
        <v>Sam</v>
      </c>
    </row>
    <row r="1138" spans="1:26" x14ac:dyDescent="0.3">
      <c r="A1138">
        <v>2430</v>
      </c>
      <c r="B1138" t="s">
        <v>1839</v>
      </c>
      <c r="C1138" t="s">
        <v>72</v>
      </c>
      <c r="D1138">
        <v>0.04</v>
      </c>
      <c r="E1138">
        <v>7.08</v>
      </c>
      <c r="F1138">
        <v>2.35</v>
      </c>
      <c r="G1138" t="s">
        <v>40</v>
      </c>
      <c r="H1138" t="s">
        <v>73</v>
      </c>
      <c r="I1138" t="s">
        <v>50</v>
      </c>
      <c r="J1138" t="s">
        <v>51</v>
      </c>
      <c r="K1138" t="s">
        <v>52</v>
      </c>
      <c r="L1138" t="s">
        <v>1915</v>
      </c>
      <c r="M1138">
        <v>0.47</v>
      </c>
      <c r="N1138" t="s">
        <v>34</v>
      </c>
      <c r="O1138" t="s">
        <v>54</v>
      </c>
      <c r="P1138" t="s">
        <v>189</v>
      </c>
      <c r="Q1138" t="s">
        <v>1840</v>
      </c>
      <c r="R1138">
        <v>76541</v>
      </c>
      <c r="S1138" s="1">
        <v>42104</v>
      </c>
      <c r="T1138" s="1">
        <v>42105</v>
      </c>
      <c r="U1138">
        <v>24.59</v>
      </c>
      <c r="V1138">
        <v>7</v>
      </c>
      <c r="W1138">
        <v>49.1</v>
      </c>
      <c r="X1138">
        <v>91109</v>
      </c>
      <c r="Y1138">
        <f>cleaneddata[[#This Row],[Unit Price]]-cleaneddata[[#This Row],[Discount]]</f>
        <v>7.04</v>
      </c>
      <c r="Z1138" t="str">
        <f>_xlfn.IFS(cleaneddata[[#This Row],[Region]]="Central","Chris",cleaneddata[[#This Row],[Region]]="East","Erin",cleaneddata[[#This Row],[Region]]="South","Sam",cleaneddata[[#This Row],[Region]]="West","William")</f>
        <v>Chris</v>
      </c>
    </row>
    <row r="1139" spans="1:26" x14ac:dyDescent="0.3">
      <c r="A1139">
        <v>2999</v>
      </c>
      <c r="B1139" t="s">
        <v>2130</v>
      </c>
      <c r="C1139" t="s">
        <v>72</v>
      </c>
      <c r="D1139">
        <v>0.03</v>
      </c>
      <c r="E1139">
        <v>10.98</v>
      </c>
      <c r="F1139">
        <v>3.37</v>
      </c>
      <c r="G1139" t="s">
        <v>40</v>
      </c>
      <c r="H1139" t="s">
        <v>41</v>
      </c>
      <c r="I1139" t="s">
        <v>50</v>
      </c>
      <c r="J1139" t="s">
        <v>570</v>
      </c>
      <c r="K1139" t="s">
        <v>44</v>
      </c>
      <c r="L1139" t="s">
        <v>2131</v>
      </c>
      <c r="M1139">
        <v>0.56999999999999995</v>
      </c>
      <c r="N1139" t="s">
        <v>34</v>
      </c>
      <c r="O1139" t="s">
        <v>54</v>
      </c>
      <c r="P1139" t="s">
        <v>291</v>
      </c>
      <c r="Q1139" t="s">
        <v>2132</v>
      </c>
      <c r="R1139">
        <v>48237</v>
      </c>
      <c r="S1139" s="1">
        <v>42104</v>
      </c>
      <c r="T1139" s="1">
        <v>42105</v>
      </c>
      <c r="U1139">
        <v>11.82</v>
      </c>
      <c r="V1139">
        <v>5</v>
      </c>
      <c r="W1139">
        <v>56.19</v>
      </c>
      <c r="X1139">
        <v>87041</v>
      </c>
      <c r="Y1139">
        <f>cleaneddata[[#This Row],[Unit Price]]-cleaneddata[[#This Row],[Discount]]</f>
        <v>10.950000000000001</v>
      </c>
      <c r="Z1139" t="str">
        <f>_xlfn.IFS(cleaneddata[[#This Row],[Region]]="Central","Chris",cleaneddata[[#This Row],[Region]]="East","Erin",cleaneddata[[#This Row],[Region]]="South","Sam",cleaneddata[[#This Row],[Region]]="West","William")</f>
        <v>Chris</v>
      </c>
    </row>
    <row r="1140" spans="1:26" x14ac:dyDescent="0.3">
      <c r="A1140">
        <v>2363</v>
      </c>
      <c r="B1140" t="s">
        <v>2133</v>
      </c>
      <c r="C1140" t="s">
        <v>39</v>
      </c>
      <c r="D1140">
        <v>0</v>
      </c>
      <c r="E1140">
        <v>5.77</v>
      </c>
      <c r="F1140">
        <v>5.92</v>
      </c>
      <c r="G1140" t="s">
        <v>40</v>
      </c>
      <c r="H1140" t="s">
        <v>73</v>
      </c>
      <c r="I1140" t="s">
        <v>30</v>
      </c>
      <c r="J1140" t="s">
        <v>128</v>
      </c>
      <c r="K1140" t="s">
        <v>146</v>
      </c>
      <c r="L1140" t="s">
        <v>2134</v>
      </c>
      <c r="M1140">
        <v>0.55000000000000004</v>
      </c>
      <c r="N1140" t="s">
        <v>34</v>
      </c>
      <c r="O1140" t="s">
        <v>113</v>
      </c>
      <c r="P1140" t="s">
        <v>319</v>
      </c>
      <c r="Q1140" t="s">
        <v>2135</v>
      </c>
      <c r="R1140">
        <v>44256</v>
      </c>
      <c r="S1140" s="1">
        <v>42105</v>
      </c>
      <c r="T1140" s="1">
        <v>42107</v>
      </c>
      <c r="U1140">
        <v>-61.5276</v>
      </c>
      <c r="V1140">
        <v>11</v>
      </c>
      <c r="W1140">
        <v>69.89</v>
      </c>
      <c r="X1140">
        <v>90040</v>
      </c>
      <c r="Y1140">
        <f>cleaneddata[[#This Row],[Unit Price]]-cleaneddata[[#This Row],[Discount]]</f>
        <v>5.77</v>
      </c>
      <c r="Z1140" t="str">
        <f>_xlfn.IFS(cleaneddata[[#This Row],[Region]]="Central","Chris",cleaneddata[[#This Row],[Region]]="East","Erin",cleaneddata[[#This Row],[Region]]="South","Sam",cleaneddata[[#This Row],[Region]]="West","William")</f>
        <v>Erin</v>
      </c>
    </row>
    <row r="1141" spans="1:26" x14ac:dyDescent="0.3">
      <c r="A1141">
        <v>2862</v>
      </c>
      <c r="B1141" t="s">
        <v>2136</v>
      </c>
      <c r="C1141" t="s">
        <v>39</v>
      </c>
      <c r="D1141">
        <v>0</v>
      </c>
      <c r="E1141">
        <v>12.22</v>
      </c>
      <c r="F1141">
        <v>2.85</v>
      </c>
      <c r="G1141" t="s">
        <v>40</v>
      </c>
      <c r="H1141" t="s">
        <v>96</v>
      </c>
      <c r="I1141" t="s">
        <v>30</v>
      </c>
      <c r="J1141" t="s">
        <v>128</v>
      </c>
      <c r="K1141" t="s">
        <v>44</v>
      </c>
      <c r="L1141" t="s">
        <v>2088</v>
      </c>
      <c r="M1141">
        <v>0.55000000000000004</v>
      </c>
      <c r="N1141" t="s">
        <v>34</v>
      </c>
      <c r="O1141" t="s">
        <v>54</v>
      </c>
      <c r="P1141" t="s">
        <v>135</v>
      </c>
      <c r="Q1141" t="s">
        <v>2043</v>
      </c>
      <c r="R1141">
        <v>68128</v>
      </c>
      <c r="S1141" s="1">
        <v>42105</v>
      </c>
      <c r="T1141" s="1">
        <v>42106</v>
      </c>
      <c r="U1141">
        <v>76.389899999999997</v>
      </c>
      <c r="V1141">
        <v>9</v>
      </c>
      <c r="W1141">
        <v>110.71</v>
      </c>
      <c r="X1141">
        <v>88278</v>
      </c>
      <c r="Y1141">
        <f>cleaneddata[[#This Row],[Unit Price]]-cleaneddata[[#This Row],[Discount]]</f>
        <v>12.22</v>
      </c>
      <c r="Z1141" t="str">
        <f>_xlfn.IFS(cleaneddata[[#This Row],[Region]]="Central","Chris",cleaneddata[[#This Row],[Region]]="East","Erin",cleaneddata[[#This Row],[Region]]="South","Sam",cleaneddata[[#This Row],[Region]]="West","William")</f>
        <v>Chris</v>
      </c>
    </row>
    <row r="1142" spans="1:26" x14ac:dyDescent="0.3">
      <c r="A1142">
        <v>369</v>
      </c>
      <c r="B1142" t="s">
        <v>2137</v>
      </c>
      <c r="C1142" t="s">
        <v>49</v>
      </c>
      <c r="D1142">
        <v>0.09</v>
      </c>
      <c r="E1142">
        <v>19.23</v>
      </c>
      <c r="F1142">
        <v>6.15</v>
      </c>
      <c r="G1142" t="s">
        <v>89</v>
      </c>
      <c r="H1142" t="s">
        <v>96</v>
      </c>
      <c r="I1142" t="s">
        <v>30</v>
      </c>
      <c r="J1142" t="s">
        <v>128</v>
      </c>
      <c r="K1142" t="s">
        <v>44</v>
      </c>
      <c r="L1142" t="s">
        <v>1279</v>
      </c>
      <c r="M1142">
        <v>0.44</v>
      </c>
      <c r="N1142" t="s">
        <v>34</v>
      </c>
      <c r="O1142" t="s">
        <v>61</v>
      </c>
      <c r="P1142" t="s">
        <v>92</v>
      </c>
      <c r="Q1142" t="s">
        <v>2138</v>
      </c>
      <c r="R1142">
        <v>94601</v>
      </c>
      <c r="S1142" s="1">
        <v>42105</v>
      </c>
      <c r="T1142" s="1">
        <v>42107</v>
      </c>
      <c r="U1142">
        <v>211.232</v>
      </c>
      <c r="V1142">
        <v>21</v>
      </c>
      <c r="W1142">
        <v>394.1</v>
      </c>
      <c r="X1142">
        <v>90292</v>
      </c>
      <c r="Y1142">
        <f>cleaneddata[[#This Row],[Unit Price]]-cleaneddata[[#This Row],[Discount]]</f>
        <v>19.14</v>
      </c>
      <c r="Z1142" t="str">
        <f>_xlfn.IFS(cleaneddata[[#This Row],[Region]]="Central","Chris",cleaneddata[[#This Row],[Region]]="East","Erin",cleaneddata[[#This Row],[Region]]="South","Sam",cleaneddata[[#This Row],[Region]]="West","William")</f>
        <v>William</v>
      </c>
    </row>
    <row r="1143" spans="1:26" x14ac:dyDescent="0.3">
      <c r="A1143">
        <v>1712</v>
      </c>
      <c r="B1143" t="s">
        <v>2139</v>
      </c>
      <c r="C1143" t="s">
        <v>49</v>
      </c>
      <c r="D1143">
        <v>0.03</v>
      </c>
      <c r="E1143">
        <v>11.66</v>
      </c>
      <c r="F1143">
        <v>7.95</v>
      </c>
      <c r="G1143" t="s">
        <v>40</v>
      </c>
      <c r="H1143" t="s">
        <v>96</v>
      </c>
      <c r="I1143" t="s">
        <v>50</v>
      </c>
      <c r="J1143" t="s">
        <v>51</v>
      </c>
      <c r="K1143" t="s">
        <v>44</v>
      </c>
      <c r="L1143" t="s">
        <v>2140</v>
      </c>
      <c r="M1143">
        <v>0.57999999999999996</v>
      </c>
      <c r="N1143" t="s">
        <v>34</v>
      </c>
      <c r="O1143" t="s">
        <v>35</v>
      </c>
      <c r="P1143" t="s">
        <v>77</v>
      </c>
      <c r="Q1143" t="s">
        <v>2141</v>
      </c>
      <c r="R1143">
        <v>30907</v>
      </c>
      <c r="S1143" s="1">
        <v>42105</v>
      </c>
      <c r="T1143" s="1">
        <v>42114</v>
      </c>
      <c r="U1143">
        <v>-31.094000000000001</v>
      </c>
      <c r="V1143">
        <v>22</v>
      </c>
      <c r="W1143">
        <v>267.32</v>
      </c>
      <c r="X1143">
        <v>87749</v>
      </c>
      <c r="Y1143">
        <f>cleaneddata[[#This Row],[Unit Price]]-cleaneddata[[#This Row],[Discount]]</f>
        <v>11.63</v>
      </c>
      <c r="Z1143" t="str">
        <f>_xlfn.IFS(cleaneddata[[#This Row],[Region]]="Central","Chris",cleaneddata[[#This Row],[Region]]="East","Erin",cleaneddata[[#This Row],[Region]]="South","Sam",cleaneddata[[#This Row],[Region]]="West","William")</f>
        <v>Sam</v>
      </c>
    </row>
    <row r="1144" spans="1:26" x14ac:dyDescent="0.3">
      <c r="A1144">
        <v>721</v>
      </c>
      <c r="B1144" t="s">
        <v>2142</v>
      </c>
      <c r="C1144" t="s">
        <v>118</v>
      </c>
      <c r="D1144">
        <v>0.01</v>
      </c>
      <c r="E1144">
        <v>7.28</v>
      </c>
      <c r="F1144">
        <v>11.15</v>
      </c>
      <c r="G1144" t="s">
        <v>40</v>
      </c>
      <c r="H1144" t="s">
        <v>96</v>
      </c>
      <c r="I1144" t="s">
        <v>50</v>
      </c>
      <c r="J1144" t="s">
        <v>90</v>
      </c>
      <c r="K1144" t="s">
        <v>75</v>
      </c>
      <c r="L1144" t="s">
        <v>977</v>
      </c>
      <c r="M1144">
        <v>0.37</v>
      </c>
      <c r="N1144" t="s">
        <v>34</v>
      </c>
      <c r="O1144" t="s">
        <v>54</v>
      </c>
      <c r="P1144" t="s">
        <v>55</v>
      </c>
      <c r="Q1144" t="s">
        <v>2143</v>
      </c>
      <c r="R1144">
        <v>46041</v>
      </c>
      <c r="S1144" s="1">
        <v>42105</v>
      </c>
      <c r="T1144" s="1">
        <v>42107</v>
      </c>
      <c r="U1144">
        <v>-24.245999999999999</v>
      </c>
      <c r="V1144">
        <v>1</v>
      </c>
      <c r="W1144">
        <v>11.21</v>
      </c>
      <c r="X1144">
        <v>91054</v>
      </c>
      <c r="Y1144">
        <f>cleaneddata[[#This Row],[Unit Price]]-cleaneddata[[#This Row],[Discount]]</f>
        <v>7.2700000000000005</v>
      </c>
      <c r="Z1144" t="str">
        <f>_xlfn.IFS(cleaneddata[[#This Row],[Region]]="Central","Chris",cleaneddata[[#This Row],[Region]]="East","Erin",cleaneddata[[#This Row],[Region]]="South","Sam",cleaneddata[[#This Row],[Region]]="West","William")</f>
        <v>Chris</v>
      </c>
    </row>
    <row r="1145" spans="1:26" x14ac:dyDescent="0.3">
      <c r="A1145">
        <v>445</v>
      </c>
      <c r="B1145" t="s">
        <v>2144</v>
      </c>
      <c r="C1145" t="s">
        <v>72</v>
      </c>
      <c r="D1145">
        <v>0.03</v>
      </c>
      <c r="E1145">
        <v>48.04</v>
      </c>
      <c r="F1145">
        <v>19.989999999999998</v>
      </c>
      <c r="G1145" t="s">
        <v>40</v>
      </c>
      <c r="H1145" t="s">
        <v>29</v>
      </c>
      <c r="I1145" t="s">
        <v>50</v>
      </c>
      <c r="J1145" t="s">
        <v>90</v>
      </c>
      <c r="K1145" t="s">
        <v>75</v>
      </c>
      <c r="L1145" t="s">
        <v>2145</v>
      </c>
      <c r="M1145">
        <v>0.37</v>
      </c>
      <c r="N1145" t="s">
        <v>34</v>
      </c>
      <c r="O1145" t="s">
        <v>54</v>
      </c>
      <c r="P1145" t="s">
        <v>135</v>
      </c>
      <c r="Q1145" t="s">
        <v>1379</v>
      </c>
      <c r="R1145">
        <v>68701</v>
      </c>
      <c r="S1145" s="1">
        <v>42105</v>
      </c>
      <c r="T1145" s="1">
        <v>42107</v>
      </c>
      <c r="U1145">
        <v>-4.46</v>
      </c>
      <c r="V1145">
        <v>2</v>
      </c>
      <c r="W1145">
        <v>101.71</v>
      </c>
      <c r="X1145">
        <v>88083</v>
      </c>
      <c r="Y1145">
        <f>cleaneddata[[#This Row],[Unit Price]]-cleaneddata[[#This Row],[Discount]]</f>
        <v>48.01</v>
      </c>
      <c r="Z1145" t="str">
        <f>_xlfn.IFS(cleaneddata[[#This Row],[Region]]="Central","Chris",cleaneddata[[#This Row],[Region]]="East","Erin",cleaneddata[[#This Row],[Region]]="South","Sam",cleaneddata[[#This Row],[Region]]="West","William")</f>
        <v>Chris</v>
      </c>
    </row>
    <row r="1146" spans="1:26" x14ac:dyDescent="0.3">
      <c r="A1146">
        <v>918</v>
      </c>
      <c r="B1146" t="s">
        <v>2146</v>
      </c>
      <c r="C1146" t="s">
        <v>39</v>
      </c>
      <c r="D1146">
        <v>0.05</v>
      </c>
      <c r="E1146">
        <v>35.51</v>
      </c>
      <c r="F1146">
        <v>6.31</v>
      </c>
      <c r="G1146" t="s">
        <v>40</v>
      </c>
      <c r="H1146" t="s">
        <v>41</v>
      </c>
      <c r="I1146" t="s">
        <v>50</v>
      </c>
      <c r="J1146" t="s">
        <v>80</v>
      </c>
      <c r="K1146" t="s">
        <v>75</v>
      </c>
      <c r="L1146" t="s">
        <v>2147</v>
      </c>
      <c r="M1146">
        <v>0.57999999999999996</v>
      </c>
      <c r="N1146" t="s">
        <v>34</v>
      </c>
      <c r="O1146" t="s">
        <v>61</v>
      </c>
      <c r="P1146" t="s">
        <v>92</v>
      </c>
      <c r="Q1146" t="s">
        <v>2148</v>
      </c>
      <c r="R1146">
        <v>91730</v>
      </c>
      <c r="S1146" s="1">
        <v>42106</v>
      </c>
      <c r="T1146" s="1">
        <v>42108</v>
      </c>
      <c r="U1146">
        <v>6.11</v>
      </c>
      <c r="V1146">
        <v>2</v>
      </c>
      <c r="W1146">
        <v>73.099999999999994</v>
      </c>
      <c r="X1146">
        <v>90492</v>
      </c>
      <c r="Y1146">
        <f>cleaneddata[[#This Row],[Unit Price]]-cleaneddata[[#This Row],[Discount]]</f>
        <v>35.46</v>
      </c>
      <c r="Z1146" t="str">
        <f>_xlfn.IFS(cleaneddata[[#This Row],[Region]]="Central","Chris",cleaneddata[[#This Row],[Region]]="East","Erin",cleaneddata[[#This Row],[Region]]="South","Sam",cleaneddata[[#This Row],[Region]]="West","William")</f>
        <v>William</v>
      </c>
    </row>
    <row r="1147" spans="1:26" x14ac:dyDescent="0.3">
      <c r="A1147">
        <v>919</v>
      </c>
      <c r="B1147" t="s">
        <v>2149</v>
      </c>
      <c r="C1147" t="s">
        <v>39</v>
      </c>
      <c r="D1147">
        <v>0.1</v>
      </c>
      <c r="E1147">
        <v>8.34</v>
      </c>
      <c r="F1147">
        <v>2.64</v>
      </c>
      <c r="G1147" t="s">
        <v>40</v>
      </c>
      <c r="H1147" t="s">
        <v>41</v>
      </c>
      <c r="I1147" t="s">
        <v>50</v>
      </c>
      <c r="J1147" t="s">
        <v>570</v>
      </c>
      <c r="K1147" t="s">
        <v>44</v>
      </c>
      <c r="L1147" t="s">
        <v>885</v>
      </c>
      <c r="M1147">
        <v>0.59</v>
      </c>
      <c r="N1147" t="s">
        <v>34</v>
      </c>
      <c r="O1147" t="s">
        <v>61</v>
      </c>
      <c r="P1147" t="s">
        <v>92</v>
      </c>
      <c r="Q1147" t="s">
        <v>2150</v>
      </c>
      <c r="R1147">
        <v>96003</v>
      </c>
      <c r="S1147" s="1">
        <v>42106</v>
      </c>
      <c r="T1147" s="1">
        <v>42106</v>
      </c>
      <c r="U1147">
        <v>-6.34</v>
      </c>
      <c r="V1147">
        <v>6</v>
      </c>
      <c r="W1147">
        <v>47.95</v>
      </c>
      <c r="X1147">
        <v>90492</v>
      </c>
      <c r="Y1147">
        <f>cleaneddata[[#This Row],[Unit Price]]-cleaneddata[[#This Row],[Discount]]</f>
        <v>8.24</v>
      </c>
      <c r="Z1147" t="str">
        <f>_xlfn.IFS(cleaneddata[[#This Row],[Region]]="Central","Chris",cleaneddata[[#This Row],[Region]]="East","Erin",cleaneddata[[#This Row],[Region]]="South","Sam",cleaneddata[[#This Row],[Region]]="West","William")</f>
        <v>William</v>
      </c>
    </row>
    <row r="1148" spans="1:26" x14ac:dyDescent="0.3">
      <c r="A1148">
        <v>920</v>
      </c>
      <c r="B1148" t="s">
        <v>1883</v>
      </c>
      <c r="C1148" t="s">
        <v>39</v>
      </c>
      <c r="D1148">
        <v>0.03</v>
      </c>
      <c r="E1148">
        <v>8.0399999999999991</v>
      </c>
      <c r="F1148">
        <v>8.94</v>
      </c>
      <c r="G1148" t="s">
        <v>40</v>
      </c>
      <c r="H1148" t="s">
        <v>41</v>
      </c>
      <c r="I1148" t="s">
        <v>50</v>
      </c>
      <c r="J1148" t="s">
        <v>74</v>
      </c>
      <c r="K1148" t="s">
        <v>75</v>
      </c>
      <c r="L1148" t="s">
        <v>2151</v>
      </c>
      <c r="M1148">
        <v>0.4</v>
      </c>
      <c r="N1148" t="s">
        <v>34</v>
      </c>
      <c r="O1148" t="s">
        <v>61</v>
      </c>
      <c r="P1148" t="s">
        <v>92</v>
      </c>
      <c r="Q1148" t="s">
        <v>1231</v>
      </c>
      <c r="R1148">
        <v>92374</v>
      </c>
      <c r="S1148" s="1">
        <v>42106</v>
      </c>
      <c r="T1148" s="1">
        <v>42108</v>
      </c>
      <c r="U1148">
        <v>-160.27549999999999</v>
      </c>
      <c r="V1148">
        <v>9</v>
      </c>
      <c r="W1148">
        <v>76.77</v>
      </c>
      <c r="X1148">
        <v>90492</v>
      </c>
      <c r="Y1148">
        <f>cleaneddata[[#This Row],[Unit Price]]-cleaneddata[[#This Row],[Discount]]</f>
        <v>8.01</v>
      </c>
      <c r="Z1148" t="str">
        <f>_xlfn.IFS(cleaneddata[[#This Row],[Region]]="Central","Chris",cleaneddata[[#This Row],[Region]]="East","Erin",cleaneddata[[#This Row],[Region]]="South","Sam",cleaneddata[[#This Row],[Region]]="West","William")</f>
        <v>William</v>
      </c>
    </row>
    <row r="1149" spans="1:26" x14ac:dyDescent="0.3">
      <c r="A1149">
        <v>754</v>
      </c>
      <c r="B1149" t="s">
        <v>2152</v>
      </c>
      <c r="C1149" t="s">
        <v>49</v>
      </c>
      <c r="D1149">
        <v>0.06</v>
      </c>
      <c r="E1149">
        <v>119.99</v>
      </c>
      <c r="F1149">
        <v>14</v>
      </c>
      <c r="G1149" t="s">
        <v>28</v>
      </c>
      <c r="H1149" t="s">
        <v>41</v>
      </c>
      <c r="I1149" t="s">
        <v>42</v>
      </c>
      <c r="J1149" t="s">
        <v>58</v>
      </c>
      <c r="K1149" t="s">
        <v>59</v>
      </c>
      <c r="L1149" t="s">
        <v>2153</v>
      </c>
      <c r="M1149">
        <v>0.36</v>
      </c>
      <c r="N1149" t="s">
        <v>34</v>
      </c>
      <c r="O1149" t="s">
        <v>61</v>
      </c>
      <c r="P1149" t="s">
        <v>590</v>
      </c>
      <c r="Q1149" t="s">
        <v>2154</v>
      </c>
      <c r="R1149">
        <v>86314</v>
      </c>
      <c r="S1149" s="1">
        <v>42106</v>
      </c>
      <c r="T1149" s="1">
        <v>42113</v>
      </c>
      <c r="U1149">
        <v>-207.679788</v>
      </c>
      <c r="V1149">
        <v>2</v>
      </c>
      <c r="W1149">
        <v>243.86</v>
      </c>
      <c r="X1149">
        <v>90439</v>
      </c>
      <c r="Y1149">
        <f>cleaneddata[[#This Row],[Unit Price]]-cleaneddata[[#This Row],[Discount]]</f>
        <v>119.92999999999999</v>
      </c>
      <c r="Z1149" t="str">
        <f>_xlfn.IFS(cleaneddata[[#This Row],[Region]]="Central","Chris",cleaneddata[[#This Row],[Region]]="East","Erin",cleaneddata[[#This Row],[Region]]="South","Sam",cleaneddata[[#This Row],[Region]]="West","William")</f>
        <v>William</v>
      </c>
    </row>
    <row r="1150" spans="1:26" x14ac:dyDescent="0.3">
      <c r="A1150">
        <v>3221</v>
      </c>
      <c r="B1150" t="s">
        <v>2155</v>
      </c>
      <c r="C1150" t="s">
        <v>72</v>
      </c>
      <c r="D1150">
        <v>0.03</v>
      </c>
      <c r="E1150">
        <v>6.68</v>
      </c>
      <c r="F1150">
        <v>1.5</v>
      </c>
      <c r="G1150" t="s">
        <v>40</v>
      </c>
      <c r="H1150" t="s">
        <v>96</v>
      </c>
      <c r="I1150" t="s">
        <v>50</v>
      </c>
      <c r="J1150" t="s">
        <v>51</v>
      </c>
      <c r="K1150" t="s">
        <v>52</v>
      </c>
      <c r="L1150" t="s">
        <v>1870</v>
      </c>
      <c r="M1150">
        <v>0.48</v>
      </c>
      <c r="N1150" t="s">
        <v>34</v>
      </c>
      <c r="O1150" t="s">
        <v>35</v>
      </c>
      <c r="P1150" t="s">
        <v>125</v>
      </c>
      <c r="Q1150" t="s">
        <v>2156</v>
      </c>
      <c r="R1150">
        <v>33322</v>
      </c>
      <c r="S1150" s="1">
        <v>42106</v>
      </c>
      <c r="T1150" s="1">
        <v>42107</v>
      </c>
      <c r="U1150">
        <v>-577.30399999999997</v>
      </c>
      <c r="V1150">
        <v>7</v>
      </c>
      <c r="W1150">
        <v>48.32</v>
      </c>
      <c r="X1150">
        <v>90815</v>
      </c>
      <c r="Y1150">
        <f>cleaneddata[[#This Row],[Unit Price]]-cleaneddata[[#This Row],[Discount]]</f>
        <v>6.6499999999999995</v>
      </c>
      <c r="Z1150" t="str">
        <f>_xlfn.IFS(cleaneddata[[#This Row],[Region]]="Central","Chris",cleaneddata[[#This Row],[Region]]="East","Erin",cleaneddata[[#This Row],[Region]]="South","Sam",cleaneddata[[#This Row],[Region]]="West","William")</f>
        <v>Sam</v>
      </c>
    </row>
    <row r="1151" spans="1:26" x14ac:dyDescent="0.3">
      <c r="A1151">
        <v>171</v>
      </c>
      <c r="B1151" t="s">
        <v>2157</v>
      </c>
      <c r="C1151" t="s">
        <v>27</v>
      </c>
      <c r="D1151">
        <v>0.05</v>
      </c>
      <c r="E1151">
        <v>1.88</v>
      </c>
      <c r="F1151">
        <v>1.49</v>
      </c>
      <c r="G1151" t="s">
        <v>40</v>
      </c>
      <c r="H1151" t="s">
        <v>96</v>
      </c>
      <c r="I1151" t="s">
        <v>50</v>
      </c>
      <c r="J1151" t="s">
        <v>74</v>
      </c>
      <c r="K1151" t="s">
        <v>75</v>
      </c>
      <c r="L1151" t="s">
        <v>615</v>
      </c>
      <c r="M1151">
        <v>0.37</v>
      </c>
      <c r="N1151" t="s">
        <v>34</v>
      </c>
      <c r="O1151" t="s">
        <v>113</v>
      </c>
      <c r="P1151" t="s">
        <v>399</v>
      </c>
      <c r="Q1151" t="s">
        <v>807</v>
      </c>
      <c r="R1151">
        <v>7024</v>
      </c>
      <c r="S1151" s="1">
        <v>42107</v>
      </c>
      <c r="T1151" s="1">
        <v>42109</v>
      </c>
      <c r="U1151">
        <v>-2.9095</v>
      </c>
      <c r="V1151">
        <v>1</v>
      </c>
      <c r="W1151">
        <v>3.42</v>
      </c>
      <c r="X1151">
        <v>87464</v>
      </c>
      <c r="Y1151">
        <f>cleaneddata[[#This Row],[Unit Price]]-cleaneddata[[#This Row],[Discount]]</f>
        <v>1.8299999999999998</v>
      </c>
      <c r="Z1151" t="str">
        <f>_xlfn.IFS(cleaneddata[[#This Row],[Region]]="Central","Chris",cleaneddata[[#This Row],[Region]]="East","Erin",cleaneddata[[#This Row],[Region]]="South","Sam",cleaneddata[[#This Row],[Region]]="West","William")</f>
        <v>Erin</v>
      </c>
    </row>
    <row r="1152" spans="1:26" x14ac:dyDescent="0.3">
      <c r="A1152">
        <v>1561</v>
      </c>
      <c r="B1152" t="s">
        <v>1454</v>
      </c>
      <c r="C1152" t="s">
        <v>27</v>
      </c>
      <c r="D1152">
        <v>0.05</v>
      </c>
      <c r="E1152">
        <v>12.2</v>
      </c>
      <c r="F1152">
        <v>6.02</v>
      </c>
      <c r="G1152" t="s">
        <v>40</v>
      </c>
      <c r="H1152" t="s">
        <v>96</v>
      </c>
      <c r="I1152" t="s">
        <v>30</v>
      </c>
      <c r="J1152" t="s">
        <v>128</v>
      </c>
      <c r="K1152" t="s">
        <v>44</v>
      </c>
      <c r="L1152" t="s">
        <v>2158</v>
      </c>
      <c r="M1152">
        <v>0.43</v>
      </c>
      <c r="N1152" t="s">
        <v>34</v>
      </c>
      <c r="O1152" t="s">
        <v>54</v>
      </c>
      <c r="P1152" t="s">
        <v>189</v>
      </c>
      <c r="Q1152" t="s">
        <v>1456</v>
      </c>
      <c r="R1152">
        <v>76063</v>
      </c>
      <c r="S1152" s="1">
        <v>42107</v>
      </c>
      <c r="T1152" s="1">
        <v>42108</v>
      </c>
      <c r="U1152">
        <v>-6.6420000000000003</v>
      </c>
      <c r="V1152">
        <v>5</v>
      </c>
      <c r="W1152">
        <v>63.93</v>
      </c>
      <c r="X1152">
        <v>88094</v>
      </c>
      <c r="Y1152">
        <f>cleaneddata[[#This Row],[Unit Price]]-cleaneddata[[#This Row],[Discount]]</f>
        <v>12.149999999999999</v>
      </c>
      <c r="Z1152" t="str">
        <f>_xlfn.IFS(cleaneddata[[#This Row],[Region]]="Central","Chris",cleaneddata[[#This Row],[Region]]="East","Erin",cleaneddata[[#This Row],[Region]]="South","Sam",cleaneddata[[#This Row],[Region]]="West","William")</f>
        <v>Chris</v>
      </c>
    </row>
    <row r="1153" spans="1:26" x14ac:dyDescent="0.3">
      <c r="A1153">
        <v>2738</v>
      </c>
      <c r="B1153" t="s">
        <v>2159</v>
      </c>
      <c r="C1153" t="s">
        <v>27</v>
      </c>
      <c r="D1153">
        <v>0.02</v>
      </c>
      <c r="E1153">
        <v>33.979999999999997</v>
      </c>
      <c r="F1153">
        <v>1.99</v>
      </c>
      <c r="G1153" t="s">
        <v>40</v>
      </c>
      <c r="H1153" t="s">
        <v>29</v>
      </c>
      <c r="I1153" t="s">
        <v>42</v>
      </c>
      <c r="J1153" t="s">
        <v>43</v>
      </c>
      <c r="K1153" t="s">
        <v>44</v>
      </c>
      <c r="L1153" t="s">
        <v>2160</v>
      </c>
      <c r="M1153">
        <v>0.45</v>
      </c>
      <c r="N1153" t="s">
        <v>34</v>
      </c>
      <c r="O1153" t="s">
        <v>113</v>
      </c>
      <c r="P1153" t="s">
        <v>635</v>
      </c>
      <c r="Q1153" t="s">
        <v>636</v>
      </c>
      <c r="R1153">
        <v>5403</v>
      </c>
      <c r="S1153" s="1">
        <v>42107</v>
      </c>
      <c r="T1153" s="1">
        <v>42109</v>
      </c>
      <c r="U1153">
        <v>164.06129999999999</v>
      </c>
      <c r="V1153">
        <v>7</v>
      </c>
      <c r="W1153">
        <v>237.77</v>
      </c>
      <c r="X1153">
        <v>89017</v>
      </c>
      <c r="Y1153">
        <f>cleaneddata[[#This Row],[Unit Price]]-cleaneddata[[#This Row],[Discount]]</f>
        <v>33.959999999999994</v>
      </c>
      <c r="Z1153" t="str">
        <f>_xlfn.IFS(cleaneddata[[#This Row],[Region]]="Central","Chris",cleaneddata[[#This Row],[Region]]="East","Erin",cleaneddata[[#This Row],[Region]]="South","Sam",cleaneddata[[#This Row],[Region]]="West","William")</f>
        <v>Erin</v>
      </c>
    </row>
    <row r="1154" spans="1:26" x14ac:dyDescent="0.3">
      <c r="A1154">
        <v>3169</v>
      </c>
      <c r="B1154" t="s">
        <v>2161</v>
      </c>
      <c r="C1154" t="s">
        <v>27</v>
      </c>
      <c r="D1154">
        <v>0.08</v>
      </c>
      <c r="E1154">
        <v>7.28</v>
      </c>
      <c r="F1154">
        <v>11.15</v>
      </c>
      <c r="G1154" t="s">
        <v>89</v>
      </c>
      <c r="H1154" t="s">
        <v>29</v>
      </c>
      <c r="I1154" t="s">
        <v>50</v>
      </c>
      <c r="J1154" t="s">
        <v>90</v>
      </c>
      <c r="K1154" t="s">
        <v>75</v>
      </c>
      <c r="L1154" t="s">
        <v>977</v>
      </c>
      <c r="M1154">
        <v>0.37</v>
      </c>
      <c r="N1154" t="s">
        <v>34</v>
      </c>
      <c r="O1154" t="s">
        <v>35</v>
      </c>
      <c r="P1154" t="s">
        <v>125</v>
      </c>
      <c r="Q1154" t="s">
        <v>2162</v>
      </c>
      <c r="R1154">
        <v>32127</v>
      </c>
      <c r="S1154" s="1">
        <v>42107</v>
      </c>
      <c r="T1154" s="1">
        <v>42108</v>
      </c>
      <c r="U1154">
        <v>-44.414999999999999</v>
      </c>
      <c r="V1154">
        <v>1</v>
      </c>
      <c r="W1154">
        <v>14.66</v>
      </c>
      <c r="X1154">
        <v>86490</v>
      </c>
      <c r="Y1154">
        <f>cleaneddata[[#This Row],[Unit Price]]-cleaneddata[[#This Row],[Discount]]</f>
        <v>7.2</v>
      </c>
      <c r="Z1154" t="str">
        <f>_xlfn.IFS(cleaneddata[[#This Row],[Region]]="Central","Chris",cleaneddata[[#This Row],[Region]]="East","Erin",cleaneddata[[#This Row],[Region]]="South","Sam",cleaneddata[[#This Row],[Region]]="West","William")</f>
        <v>Sam</v>
      </c>
    </row>
    <row r="1155" spans="1:26" x14ac:dyDescent="0.3">
      <c r="A1155">
        <v>2973</v>
      </c>
      <c r="B1155" t="s">
        <v>2163</v>
      </c>
      <c r="C1155" t="s">
        <v>39</v>
      </c>
      <c r="D1155">
        <v>0.01</v>
      </c>
      <c r="E1155">
        <v>30.97</v>
      </c>
      <c r="F1155">
        <v>4</v>
      </c>
      <c r="G1155" t="s">
        <v>40</v>
      </c>
      <c r="H1155" t="s">
        <v>73</v>
      </c>
      <c r="I1155" t="s">
        <v>42</v>
      </c>
      <c r="J1155" t="s">
        <v>43</v>
      </c>
      <c r="K1155" t="s">
        <v>75</v>
      </c>
      <c r="L1155" t="s">
        <v>2164</v>
      </c>
      <c r="M1155">
        <v>0.74</v>
      </c>
      <c r="N1155" t="s">
        <v>34</v>
      </c>
      <c r="O1155" t="s">
        <v>54</v>
      </c>
      <c r="P1155" t="s">
        <v>359</v>
      </c>
      <c r="Q1155" t="s">
        <v>2165</v>
      </c>
      <c r="R1155">
        <v>53151</v>
      </c>
      <c r="S1155" s="1">
        <v>42107</v>
      </c>
      <c r="T1155" s="1">
        <v>42109</v>
      </c>
      <c r="U1155">
        <v>17.102799999999998</v>
      </c>
      <c r="V1155">
        <v>17</v>
      </c>
      <c r="W1155">
        <v>523.05999999999995</v>
      </c>
      <c r="X1155">
        <v>87186</v>
      </c>
      <c r="Y1155">
        <f>cleaneddata[[#This Row],[Unit Price]]-cleaneddata[[#This Row],[Discount]]</f>
        <v>30.959999999999997</v>
      </c>
      <c r="Z1155" t="str">
        <f>_xlfn.IFS(cleaneddata[[#This Row],[Region]]="Central","Chris",cleaneddata[[#This Row],[Region]]="East","Erin",cleaneddata[[#This Row],[Region]]="South","Sam",cleaneddata[[#This Row],[Region]]="West","William")</f>
        <v>Chris</v>
      </c>
    </row>
    <row r="1156" spans="1:26" x14ac:dyDescent="0.3">
      <c r="A1156">
        <v>2973</v>
      </c>
      <c r="B1156" t="s">
        <v>2163</v>
      </c>
      <c r="C1156" t="s">
        <v>39</v>
      </c>
      <c r="D1156">
        <v>0.08</v>
      </c>
      <c r="E1156">
        <v>125.99</v>
      </c>
      <c r="F1156">
        <v>7.69</v>
      </c>
      <c r="G1156" t="s">
        <v>40</v>
      </c>
      <c r="H1156" t="s">
        <v>73</v>
      </c>
      <c r="I1156" t="s">
        <v>42</v>
      </c>
      <c r="J1156" t="s">
        <v>137</v>
      </c>
      <c r="K1156" t="s">
        <v>75</v>
      </c>
      <c r="L1156" t="s">
        <v>1051</v>
      </c>
      <c r="M1156">
        <v>0.57999999999999996</v>
      </c>
      <c r="N1156" t="s">
        <v>34</v>
      </c>
      <c r="O1156" t="s">
        <v>54</v>
      </c>
      <c r="P1156" t="s">
        <v>359</v>
      </c>
      <c r="Q1156" t="s">
        <v>2165</v>
      </c>
      <c r="R1156">
        <v>53151</v>
      </c>
      <c r="S1156" s="1">
        <v>42107</v>
      </c>
      <c r="T1156" s="1">
        <v>42109</v>
      </c>
      <c r="U1156">
        <v>1269.3819599999999</v>
      </c>
      <c r="V1156">
        <v>23</v>
      </c>
      <c r="W1156">
        <v>2424.6799999999998</v>
      </c>
      <c r="X1156">
        <v>87186</v>
      </c>
      <c r="Y1156">
        <f>cleaneddata[[#This Row],[Unit Price]]-cleaneddata[[#This Row],[Discount]]</f>
        <v>125.91</v>
      </c>
      <c r="Z1156" t="str">
        <f>_xlfn.IFS(cleaneddata[[#This Row],[Region]]="Central","Chris",cleaneddata[[#This Row],[Region]]="East","Erin",cleaneddata[[#This Row],[Region]]="South","Sam",cleaneddata[[#This Row],[Region]]="West","William")</f>
        <v>Chris</v>
      </c>
    </row>
    <row r="1157" spans="1:26" x14ac:dyDescent="0.3">
      <c r="A1157">
        <v>2250</v>
      </c>
      <c r="B1157" t="s">
        <v>2166</v>
      </c>
      <c r="C1157" t="s">
        <v>49</v>
      </c>
      <c r="D1157">
        <v>0</v>
      </c>
      <c r="E1157">
        <v>2.08</v>
      </c>
      <c r="F1157">
        <v>5.33</v>
      </c>
      <c r="G1157" t="s">
        <v>40</v>
      </c>
      <c r="H1157" t="s">
        <v>73</v>
      </c>
      <c r="I1157" t="s">
        <v>30</v>
      </c>
      <c r="J1157" t="s">
        <v>128</v>
      </c>
      <c r="K1157" t="s">
        <v>75</v>
      </c>
      <c r="L1157" t="s">
        <v>461</v>
      </c>
      <c r="M1157">
        <v>0.43</v>
      </c>
      <c r="N1157" t="s">
        <v>34</v>
      </c>
      <c r="O1157" t="s">
        <v>113</v>
      </c>
      <c r="P1157" t="s">
        <v>322</v>
      </c>
      <c r="Q1157" t="s">
        <v>2167</v>
      </c>
      <c r="R1157">
        <v>16801</v>
      </c>
      <c r="S1157" s="1">
        <v>42107</v>
      </c>
      <c r="T1157" s="1">
        <v>42114</v>
      </c>
      <c r="U1157">
        <v>-192.5532</v>
      </c>
      <c r="V1157">
        <v>22</v>
      </c>
      <c r="W1157">
        <v>51.41</v>
      </c>
      <c r="X1157">
        <v>86699</v>
      </c>
      <c r="Y1157">
        <f>cleaneddata[[#This Row],[Unit Price]]-cleaneddata[[#This Row],[Discount]]</f>
        <v>2.08</v>
      </c>
      <c r="Z1157" t="str">
        <f>_xlfn.IFS(cleaneddata[[#This Row],[Region]]="Central","Chris",cleaneddata[[#This Row],[Region]]="East","Erin",cleaneddata[[#This Row],[Region]]="South","Sam",cleaneddata[[#This Row],[Region]]="West","William")</f>
        <v>Erin</v>
      </c>
    </row>
    <row r="1158" spans="1:26" x14ac:dyDescent="0.3">
      <c r="A1158">
        <v>940</v>
      </c>
      <c r="B1158" t="s">
        <v>2168</v>
      </c>
      <c r="C1158" t="s">
        <v>49</v>
      </c>
      <c r="D1158">
        <v>0.09</v>
      </c>
      <c r="E1158">
        <v>100.98</v>
      </c>
      <c r="F1158">
        <v>35.840000000000003</v>
      </c>
      <c r="G1158" t="s">
        <v>28</v>
      </c>
      <c r="H1158" t="s">
        <v>73</v>
      </c>
      <c r="I1158" t="s">
        <v>30</v>
      </c>
      <c r="J1158" t="s">
        <v>119</v>
      </c>
      <c r="K1158" t="s">
        <v>32</v>
      </c>
      <c r="L1158" t="s">
        <v>120</v>
      </c>
      <c r="M1158">
        <v>0.62</v>
      </c>
      <c r="N1158" t="s">
        <v>34</v>
      </c>
      <c r="O1158" t="s">
        <v>113</v>
      </c>
      <c r="P1158" t="s">
        <v>250</v>
      </c>
      <c r="Q1158" t="s">
        <v>2169</v>
      </c>
      <c r="R1158">
        <v>6776</v>
      </c>
      <c r="S1158" s="1">
        <v>42108</v>
      </c>
      <c r="T1158" s="1">
        <v>42113</v>
      </c>
      <c r="U1158">
        <v>-193.58</v>
      </c>
      <c r="V1158">
        <v>4</v>
      </c>
      <c r="W1158">
        <v>396.19</v>
      </c>
      <c r="X1158">
        <v>90844</v>
      </c>
      <c r="Y1158">
        <f>cleaneddata[[#This Row],[Unit Price]]-cleaneddata[[#This Row],[Discount]]</f>
        <v>100.89</v>
      </c>
      <c r="Z1158" t="str">
        <f>_xlfn.IFS(cleaneddata[[#This Row],[Region]]="Central","Chris",cleaneddata[[#This Row],[Region]]="East","Erin",cleaneddata[[#This Row],[Region]]="South","Sam",cleaneddata[[#This Row],[Region]]="West","William")</f>
        <v>Erin</v>
      </c>
    </row>
    <row r="1159" spans="1:26" x14ac:dyDescent="0.3">
      <c r="A1159">
        <v>329</v>
      </c>
      <c r="B1159" t="s">
        <v>2170</v>
      </c>
      <c r="C1159" t="s">
        <v>118</v>
      </c>
      <c r="D1159">
        <v>0.06</v>
      </c>
      <c r="E1159">
        <v>296.18</v>
      </c>
      <c r="F1159">
        <v>54.12</v>
      </c>
      <c r="G1159" t="s">
        <v>28</v>
      </c>
      <c r="H1159" t="s">
        <v>73</v>
      </c>
      <c r="I1159" t="s">
        <v>30</v>
      </c>
      <c r="J1159" t="s">
        <v>31</v>
      </c>
      <c r="K1159" t="s">
        <v>32</v>
      </c>
      <c r="L1159" t="s">
        <v>1081</v>
      </c>
      <c r="M1159">
        <v>0.76</v>
      </c>
      <c r="N1159" t="s">
        <v>34</v>
      </c>
      <c r="O1159" t="s">
        <v>113</v>
      </c>
      <c r="P1159" t="s">
        <v>333</v>
      </c>
      <c r="Q1159" t="s">
        <v>334</v>
      </c>
      <c r="R1159">
        <v>4073</v>
      </c>
      <c r="S1159" s="1">
        <v>42108</v>
      </c>
      <c r="T1159" s="1">
        <v>42109</v>
      </c>
      <c r="U1159">
        <v>-715.77820599999995</v>
      </c>
      <c r="V1159">
        <v>5</v>
      </c>
      <c r="W1159">
        <v>1170.21</v>
      </c>
      <c r="X1159">
        <v>89726</v>
      </c>
      <c r="Y1159">
        <f>cleaneddata[[#This Row],[Unit Price]]-cleaneddata[[#This Row],[Discount]]</f>
        <v>296.12</v>
      </c>
      <c r="Z1159" t="str">
        <f>_xlfn.IFS(cleaneddata[[#This Row],[Region]]="Central","Chris",cleaneddata[[#This Row],[Region]]="East","Erin",cleaneddata[[#This Row],[Region]]="South","Sam",cleaneddata[[#This Row],[Region]]="West","William")</f>
        <v>Erin</v>
      </c>
    </row>
    <row r="1160" spans="1:26" x14ac:dyDescent="0.3">
      <c r="A1160">
        <v>331</v>
      </c>
      <c r="B1160" t="s">
        <v>2171</v>
      </c>
      <c r="C1160" t="s">
        <v>118</v>
      </c>
      <c r="D1160">
        <v>0.01</v>
      </c>
      <c r="E1160">
        <v>29.1</v>
      </c>
      <c r="F1160">
        <v>4</v>
      </c>
      <c r="G1160" t="s">
        <v>89</v>
      </c>
      <c r="H1160" t="s">
        <v>73</v>
      </c>
      <c r="I1160" t="s">
        <v>42</v>
      </c>
      <c r="J1160" t="s">
        <v>43</v>
      </c>
      <c r="K1160" t="s">
        <v>75</v>
      </c>
      <c r="L1160" t="s">
        <v>2172</v>
      </c>
      <c r="M1160">
        <v>0.78</v>
      </c>
      <c r="N1160" t="s">
        <v>34</v>
      </c>
      <c r="O1160" t="s">
        <v>113</v>
      </c>
      <c r="P1160" t="s">
        <v>1358</v>
      </c>
      <c r="Q1160" t="s">
        <v>2173</v>
      </c>
      <c r="R1160">
        <v>3045</v>
      </c>
      <c r="S1160" s="1">
        <v>42108</v>
      </c>
      <c r="T1160" s="1">
        <v>42110</v>
      </c>
      <c r="U1160">
        <v>-22.82</v>
      </c>
      <c r="V1160">
        <v>8</v>
      </c>
      <c r="W1160">
        <v>243.32</v>
      </c>
      <c r="X1160">
        <v>89726</v>
      </c>
      <c r="Y1160">
        <f>cleaneddata[[#This Row],[Unit Price]]-cleaneddata[[#This Row],[Discount]]</f>
        <v>29.09</v>
      </c>
      <c r="Z1160" t="str">
        <f>_xlfn.IFS(cleaneddata[[#This Row],[Region]]="Central","Chris",cleaneddata[[#This Row],[Region]]="East","Erin",cleaneddata[[#This Row],[Region]]="South","Sam",cleaneddata[[#This Row],[Region]]="West","William")</f>
        <v>Erin</v>
      </c>
    </row>
    <row r="1161" spans="1:26" x14ac:dyDescent="0.3">
      <c r="A1161">
        <v>1559</v>
      </c>
      <c r="B1161" t="s">
        <v>2174</v>
      </c>
      <c r="C1161" t="s">
        <v>27</v>
      </c>
      <c r="D1161">
        <v>0.1</v>
      </c>
      <c r="E1161">
        <v>226.67</v>
      </c>
      <c r="F1161">
        <v>28.16</v>
      </c>
      <c r="G1161" t="s">
        <v>28</v>
      </c>
      <c r="H1161" t="s">
        <v>41</v>
      </c>
      <c r="I1161" t="s">
        <v>30</v>
      </c>
      <c r="J1161" t="s">
        <v>111</v>
      </c>
      <c r="K1161" t="s">
        <v>59</v>
      </c>
      <c r="L1161" t="s">
        <v>1378</v>
      </c>
      <c r="M1161">
        <v>0.59</v>
      </c>
      <c r="N1161" t="s">
        <v>34</v>
      </c>
      <c r="O1161" t="s">
        <v>35</v>
      </c>
      <c r="P1161" t="s">
        <v>244</v>
      </c>
      <c r="Q1161" t="s">
        <v>2175</v>
      </c>
      <c r="R1161">
        <v>24060</v>
      </c>
      <c r="S1161" s="1">
        <v>42109</v>
      </c>
      <c r="T1161" s="1">
        <v>42111</v>
      </c>
      <c r="U1161">
        <v>-390.76799999999997</v>
      </c>
      <c r="V1161">
        <v>5</v>
      </c>
      <c r="W1161">
        <v>1088.26</v>
      </c>
      <c r="X1161">
        <v>87424</v>
      </c>
      <c r="Y1161">
        <f>cleaneddata[[#This Row],[Unit Price]]-cleaneddata[[#This Row],[Discount]]</f>
        <v>226.57</v>
      </c>
      <c r="Z1161" t="str">
        <f>_xlfn.IFS(cleaneddata[[#This Row],[Region]]="Central","Chris",cleaneddata[[#This Row],[Region]]="East","Erin",cleaneddata[[#This Row],[Region]]="South","Sam",cleaneddata[[#This Row],[Region]]="West","William")</f>
        <v>Sam</v>
      </c>
    </row>
    <row r="1162" spans="1:26" x14ac:dyDescent="0.3">
      <c r="A1162">
        <v>1632</v>
      </c>
      <c r="B1162" t="s">
        <v>523</v>
      </c>
      <c r="C1162" t="s">
        <v>39</v>
      </c>
      <c r="D1162">
        <v>0.02</v>
      </c>
      <c r="E1162">
        <v>25.99</v>
      </c>
      <c r="F1162">
        <v>5.37</v>
      </c>
      <c r="G1162" t="s">
        <v>40</v>
      </c>
      <c r="H1162" t="s">
        <v>73</v>
      </c>
      <c r="I1162" t="s">
        <v>50</v>
      </c>
      <c r="J1162" t="s">
        <v>51</v>
      </c>
      <c r="K1162" t="s">
        <v>75</v>
      </c>
      <c r="L1162" t="s">
        <v>1228</v>
      </c>
      <c r="M1162">
        <v>0.56000000000000005</v>
      </c>
      <c r="N1162" t="s">
        <v>34</v>
      </c>
      <c r="O1162" t="s">
        <v>35</v>
      </c>
      <c r="P1162" t="s">
        <v>36</v>
      </c>
      <c r="Q1162" t="s">
        <v>525</v>
      </c>
      <c r="R1162">
        <v>39401</v>
      </c>
      <c r="S1162" s="1">
        <v>42109</v>
      </c>
      <c r="T1162" s="1">
        <v>42111</v>
      </c>
      <c r="U1162">
        <v>-88.158000000000001</v>
      </c>
      <c r="V1162">
        <v>9</v>
      </c>
      <c r="W1162">
        <v>243.24</v>
      </c>
      <c r="X1162">
        <v>90533</v>
      </c>
      <c r="Y1162">
        <f>cleaneddata[[#This Row],[Unit Price]]-cleaneddata[[#This Row],[Discount]]</f>
        <v>25.97</v>
      </c>
      <c r="Z1162" t="str">
        <f>_xlfn.IFS(cleaneddata[[#This Row],[Region]]="Central","Chris",cleaneddata[[#This Row],[Region]]="East","Erin",cleaneddata[[#This Row],[Region]]="South","Sam",cleaneddata[[#This Row],[Region]]="West","William")</f>
        <v>Sam</v>
      </c>
    </row>
    <row r="1163" spans="1:26" x14ac:dyDescent="0.3">
      <c r="A1163">
        <v>553</v>
      </c>
      <c r="B1163" t="s">
        <v>853</v>
      </c>
      <c r="C1163" t="s">
        <v>49</v>
      </c>
      <c r="D1163">
        <v>0.01</v>
      </c>
      <c r="E1163">
        <v>4.9800000000000004</v>
      </c>
      <c r="F1163">
        <v>7.44</v>
      </c>
      <c r="G1163" t="s">
        <v>40</v>
      </c>
      <c r="H1163" t="s">
        <v>96</v>
      </c>
      <c r="I1163" t="s">
        <v>50</v>
      </c>
      <c r="J1163" t="s">
        <v>90</v>
      </c>
      <c r="K1163" t="s">
        <v>75</v>
      </c>
      <c r="L1163" t="s">
        <v>2176</v>
      </c>
      <c r="M1163">
        <v>0.36</v>
      </c>
      <c r="N1163" t="s">
        <v>34</v>
      </c>
      <c r="O1163" t="s">
        <v>61</v>
      </c>
      <c r="P1163" t="s">
        <v>92</v>
      </c>
      <c r="Q1163" t="s">
        <v>102</v>
      </c>
      <c r="R1163">
        <v>90008</v>
      </c>
      <c r="S1163" s="1">
        <v>42109</v>
      </c>
      <c r="T1163" s="1">
        <v>42118</v>
      </c>
      <c r="U1163">
        <v>-179.59200000000001</v>
      </c>
      <c r="V1163">
        <v>63</v>
      </c>
      <c r="W1163">
        <v>330.21</v>
      </c>
      <c r="X1163">
        <v>8165</v>
      </c>
      <c r="Y1163">
        <f>cleaneddata[[#This Row],[Unit Price]]-cleaneddata[[#This Row],[Discount]]</f>
        <v>4.9700000000000006</v>
      </c>
      <c r="Z1163" t="str">
        <f>_xlfn.IFS(cleaneddata[[#This Row],[Region]]="Central","Chris",cleaneddata[[#This Row],[Region]]="East","Erin",cleaneddata[[#This Row],[Region]]="South","Sam",cleaneddata[[#This Row],[Region]]="West","William")</f>
        <v>William</v>
      </c>
    </row>
    <row r="1164" spans="1:26" x14ac:dyDescent="0.3">
      <c r="A1164">
        <v>555</v>
      </c>
      <c r="B1164" t="s">
        <v>1302</v>
      </c>
      <c r="C1164" t="s">
        <v>49</v>
      </c>
      <c r="D1164">
        <v>0.01</v>
      </c>
      <c r="E1164">
        <v>4.9800000000000004</v>
      </c>
      <c r="F1164">
        <v>7.44</v>
      </c>
      <c r="G1164" t="s">
        <v>40</v>
      </c>
      <c r="H1164" t="s">
        <v>96</v>
      </c>
      <c r="I1164" t="s">
        <v>50</v>
      </c>
      <c r="J1164" t="s">
        <v>90</v>
      </c>
      <c r="K1164" t="s">
        <v>75</v>
      </c>
      <c r="L1164" t="s">
        <v>2176</v>
      </c>
      <c r="M1164">
        <v>0.36</v>
      </c>
      <c r="N1164" t="s">
        <v>34</v>
      </c>
      <c r="O1164" t="s">
        <v>61</v>
      </c>
      <c r="P1164" t="s">
        <v>148</v>
      </c>
      <c r="Q1164" t="s">
        <v>1303</v>
      </c>
      <c r="R1164">
        <v>84062</v>
      </c>
      <c r="S1164" s="1">
        <v>42109</v>
      </c>
      <c r="T1164" s="1">
        <v>42118</v>
      </c>
      <c r="U1164">
        <v>-161.6328</v>
      </c>
      <c r="V1164">
        <v>16</v>
      </c>
      <c r="W1164">
        <v>83.86</v>
      </c>
      <c r="X1164">
        <v>86191</v>
      </c>
      <c r="Y1164">
        <f>cleaneddata[[#This Row],[Unit Price]]-cleaneddata[[#This Row],[Discount]]</f>
        <v>4.9700000000000006</v>
      </c>
      <c r="Z1164" t="str">
        <f>_xlfn.IFS(cleaneddata[[#This Row],[Region]]="Central","Chris",cleaneddata[[#This Row],[Region]]="East","Erin",cleaneddata[[#This Row],[Region]]="South","Sam",cleaneddata[[#This Row],[Region]]="West","William")</f>
        <v>William</v>
      </c>
    </row>
    <row r="1165" spans="1:26" x14ac:dyDescent="0.3">
      <c r="A1165">
        <v>2952</v>
      </c>
      <c r="B1165" t="s">
        <v>2177</v>
      </c>
      <c r="C1165" t="s">
        <v>118</v>
      </c>
      <c r="D1165">
        <v>0.08</v>
      </c>
      <c r="E1165">
        <v>5.74</v>
      </c>
      <c r="F1165">
        <v>5.01</v>
      </c>
      <c r="G1165" t="s">
        <v>89</v>
      </c>
      <c r="H1165" t="s">
        <v>96</v>
      </c>
      <c r="I1165" t="s">
        <v>50</v>
      </c>
      <c r="J1165" t="s">
        <v>74</v>
      </c>
      <c r="K1165" t="s">
        <v>75</v>
      </c>
      <c r="L1165" t="s">
        <v>1067</v>
      </c>
      <c r="M1165">
        <v>0.39</v>
      </c>
      <c r="N1165" t="s">
        <v>34</v>
      </c>
      <c r="O1165" t="s">
        <v>113</v>
      </c>
      <c r="P1165" t="s">
        <v>319</v>
      </c>
      <c r="Q1165" t="s">
        <v>2178</v>
      </c>
      <c r="R1165">
        <v>43123</v>
      </c>
      <c r="S1165" s="1">
        <v>42109</v>
      </c>
      <c r="T1165" s="1">
        <v>42111</v>
      </c>
      <c r="U1165">
        <v>-61.628039999999999</v>
      </c>
      <c r="V1165">
        <v>12</v>
      </c>
      <c r="W1165">
        <v>70.03</v>
      </c>
      <c r="X1165">
        <v>91398</v>
      </c>
      <c r="Y1165">
        <f>cleaneddata[[#This Row],[Unit Price]]-cleaneddata[[#This Row],[Discount]]</f>
        <v>5.66</v>
      </c>
      <c r="Z1165" t="str">
        <f>_xlfn.IFS(cleaneddata[[#This Row],[Region]]="Central","Chris",cleaneddata[[#This Row],[Region]]="East","Erin",cleaneddata[[#This Row],[Region]]="South","Sam",cleaneddata[[#This Row],[Region]]="West","William")</f>
        <v>Erin</v>
      </c>
    </row>
    <row r="1166" spans="1:26" x14ac:dyDescent="0.3">
      <c r="A1166">
        <v>568</v>
      </c>
      <c r="B1166" t="s">
        <v>1484</v>
      </c>
      <c r="C1166" t="s">
        <v>72</v>
      </c>
      <c r="D1166">
        <v>0.09</v>
      </c>
      <c r="E1166">
        <v>70.97</v>
      </c>
      <c r="F1166">
        <v>3.5</v>
      </c>
      <c r="G1166" t="s">
        <v>40</v>
      </c>
      <c r="H1166" t="s">
        <v>41</v>
      </c>
      <c r="I1166" t="s">
        <v>50</v>
      </c>
      <c r="J1166" t="s">
        <v>97</v>
      </c>
      <c r="K1166" t="s">
        <v>75</v>
      </c>
      <c r="L1166" t="s">
        <v>2179</v>
      </c>
      <c r="M1166">
        <v>0.59</v>
      </c>
      <c r="N1166" t="s">
        <v>34</v>
      </c>
      <c r="O1166" t="s">
        <v>35</v>
      </c>
      <c r="P1166" t="s">
        <v>36</v>
      </c>
      <c r="Q1166" t="s">
        <v>1485</v>
      </c>
      <c r="R1166">
        <v>39701</v>
      </c>
      <c r="S1166" s="1">
        <v>42109</v>
      </c>
      <c r="T1166" s="1">
        <v>42109</v>
      </c>
      <c r="U1166">
        <v>-99.567999999999998</v>
      </c>
      <c r="V1166">
        <v>12</v>
      </c>
      <c r="W1166">
        <v>805.99</v>
      </c>
      <c r="X1166">
        <v>88880</v>
      </c>
      <c r="Y1166">
        <f>cleaneddata[[#This Row],[Unit Price]]-cleaneddata[[#This Row],[Discount]]</f>
        <v>70.88</v>
      </c>
      <c r="Z1166" t="str">
        <f>_xlfn.IFS(cleaneddata[[#This Row],[Region]]="Central","Chris",cleaneddata[[#This Row],[Region]]="East","Erin",cleaneddata[[#This Row],[Region]]="South","Sam",cleaneddata[[#This Row],[Region]]="West","William")</f>
        <v>Sam</v>
      </c>
    </row>
    <row r="1167" spans="1:26" x14ac:dyDescent="0.3">
      <c r="A1167">
        <v>1607</v>
      </c>
      <c r="B1167" t="s">
        <v>1037</v>
      </c>
      <c r="C1167" t="s">
        <v>72</v>
      </c>
      <c r="D1167">
        <v>0.01</v>
      </c>
      <c r="E1167">
        <v>15.16</v>
      </c>
      <c r="F1167">
        <v>15.09</v>
      </c>
      <c r="G1167" t="s">
        <v>40</v>
      </c>
      <c r="H1167" t="s">
        <v>73</v>
      </c>
      <c r="I1167" t="s">
        <v>50</v>
      </c>
      <c r="J1167" t="s">
        <v>74</v>
      </c>
      <c r="K1167" t="s">
        <v>75</v>
      </c>
      <c r="L1167" t="s">
        <v>2180</v>
      </c>
      <c r="M1167">
        <v>0.39</v>
      </c>
      <c r="N1167" t="s">
        <v>34</v>
      </c>
      <c r="O1167" t="s">
        <v>113</v>
      </c>
      <c r="P1167" t="s">
        <v>114</v>
      </c>
      <c r="Q1167" t="s">
        <v>1039</v>
      </c>
      <c r="R1167">
        <v>11520</v>
      </c>
      <c r="S1167" s="1">
        <v>42109</v>
      </c>
      <c r="T1167" s="1">
        <v>42109</v>
      </c>
      <c r="U1167">
        <v>-200.85900000000001</v>
      </c>
      <c r="V1167">
        <v>7</v>
      </c>
      <c r="W1167">
        <v>110.93</v>
      </c>
      <c r="X1167">
        <v>87994</v>
      </c>
      <c r="Y1167">
        <f>cleaneddata[[#This Row],[Unit Price]]-cleaneddata[[#This Row],[Discount]]</f>
        <v>15.15</v>
      </c>
      <c r="Z1167" t="str">
        <f>_xlfn.IFS(cleaneddata[[#This Row],[Region]]="Central","Chris",cleaneddata[[#This Row],[Region]]="East","Erin",cleaneddata[[#This Row],[Region]]="South","Sam",cleaneddata[[#This Row],[Region]]="West","William")</f>
        <v>Erin</v>
      </c>
    </row>
    <row r="1168" spans="1:26" x14ac:dyDescent="0.3">
      <c r="A1168">
        <v>1818</v>
      </c>
      <c r="B1168" t="s">
        <v>2181</v>
      </c>
      <c r="C1168" t="s">
        <v>72</v>
      </c>
      <c r="D1168">
        <v>0.06</v>
      </c>
      <c r="E1168">
        <v>17.98</v>
      </c>
      <c r="F1168">
        <v>8.51</v>
      </c>
      <c r="G1168" t="s">
        <v>40</v>
      </c>
      <c r="H1168" t="s">
        <v>41</v>
      </c>
      <c r="I1168" t="s">
        <v>42</v>
      </c>
      <c r="J1168" t="s">
        <v>58</v>
      </c>
      <c r="K1168" t="s">
        <v>146</v>
      </c>
      <c r="L1168" t="s">
        <v>1882</v>
      </c>
      <c r="M1168">
        <v>0.4</v>
      </c>
      <c r="N1168" t="s">
        <v>34</v>
      </c>
      <c r="O1168" t="s">
        <v>54</v>
      </c>
      <c r="P1168" t="s">
        <v>291</v>
      </c>
      <c r="Q1168" t="s">
        <v>2182</v>
      </c>
      <c r="R1168">
        <v>48126</v>
      </c>
      <c r="S1168" s="1">
        <v>42109</v>
      </c>
      <c r="T1168" s="1">
        <v>42111</v>
      </c>
      <c r="U1168">
        <v>-47.243088</v>
      </c>
      <c r="V1168">
        <v>3</v>
      </c>
      <c r="W1168">
        <v>56.38</v>
      </c>
      <c r="X1168">
        <v>85991</v>
      </c>
      <c r="Y1168">
        <f>cleaneddata[[#This Row],[Unit Price]]-cleaneddata[[#This Row],[Discount]]</f>
        <v>17.920000000000002</v>
      </c>
      <c r="Z1168" t="str">
        <f>_xlfn.IFS(cleaneddata[[#This Row],[Region]]="Central","Chris",cleaneddata[[#This Row],[Region]]="East","Erin",cleaneddata[[#This Row],[Region]]="South","Sam",cleaneddata[[#This Row],[Region]]="West","William")</f>
        <v>Chris</v>
      </c>
    </row>
    <row r="1169" spans="1:26" x14ac:dyDescent="0.3">
      <c r="A1169">
        <v>1818</v>
      </c>
      <c r="B1169" t="s">
        <v>2181</v>
      </c>
      <c r="C1169" t="s">
        <v>72</v>
      </c>
      <c r="D1169">
        <v>0.1</v>
      </c>
      <c r="E1169">
        <v>9.99</v>
      </c>
      <c r="F1169">
        <v>4.78</v>
      </c>
      <c r="G1169" t="s">
        <v>89</v>
      </c>
      <c r="H1169" t="s">
        <v>41</v>
      </c>
      <c r="I1169" t="s">
        <v>50</v>
      </c>
      <c r="J1169" t="s">
        <v>90</v>
      </c>
      <c r="K1169" t="s">
        <v>75</v>
      </c>
      <c r="L1169" t="s">
        <v>1521</v>
      </c>
      <c r="M1169">
        <v>0.4</v>
      </c>
      <c r="N1169" t="s">
        <v>34</v>
      </c>
      <c r="O1169" t="s">
        <v>54</v>
      </c>
      <c r="P1169" t="s">
        <v>291</v>
      </c>
      <c r="Q1169" t="s">
        <v>2182</v>
      </c>
      <c r="R1169">
        <v>48126</v>
      </c>
      <c r="S1169" s="1">
        <v>42109</v>
      </c>
      <c r="T1169" s="1">
        <v>42112</v>
      </c>
      <c r="U1169">
        <v>9.1539999999999999</v>
      </c>
      <c r="V1169">
        <v>12</v>
      </c>
      <c r="W1169">
        <v>119.13</v>
      </c>
      <c r="X1169">
        <v>85991</v>
      </c>
      <c r="Y1169">
        <f>cleaneddata[[#This Row],[Unit Price]]-cleaneddata[[#This Row],[Discount]]</f>
        <v>9.89</v>
      </c>
      <c r="Z1169" t="str">
        <f>_xlfn.IFS(cleaneddata[[#This Row],[Region]]="Central","Chris",cleaneddata[[#This Row],[Region]]="East","Erin",cleaneddata[[#This Row],[Region]]="South","Sam",cleaneddata[[#This Row],[Region]]="West","William")</f>
        <v>Chris</v>
      </c>
    </row>
    <row r="1170" spans="1:26" x14ac:dyDescent="0.3">
      <c r="A1170">
        <v>1821</v>
      </c>
      <c r="B1170" t="s">
        <v>1000</v>
      </c>
      <c r="C1170" t="s">
        <v>72</v>
      </c>
      <c r="D1170">
        <v>7.0000000000000007E-2</v>
      </c>
      <c r="E1170">
        <v>18.649999999999999</v>
      </c>
      <c r="F1170">
        <v>3.77</v>
      </c>
      <c r="G1170" t="s">
        <v>40</v>
      </c>
      <c r="H1170" t="s">
        <v>41</v>
      </c>
      <c r="I1170" t="s">
        <v>30</v>
      </c>
      <c r="J1170" t="s">
        <v>128</v>
      </c>
      <c r="K1170" t="s">
        <v>44</v>
      </c>
      <c r="L1170" t="s">
        <v>2183</v>
      </c>
      <c r="M1170">
        <v>0.39</v>
      </c>
      <c r="N1170" t="s">
        <v>34</v>
      </c>
      <c r="O1170" t="s">
        <v>113</v>
      </c>
      <c r="P1170" t="s">
        <v>114</v>
      </c>
      <c r="Q1170" t="s">
        <v>115</v>
      </c>
      <c r="R1170">
        <v>10177</v>
      </c>
      <c r="S1170" s="1">
        <v>42109</v>
      </c>
      <c r="T1170" s="1">
        <v>42110</v>
      </c>
      <c r="U1170">
        <v>149.72</v>
      </c>
      <c r="V1170">
        <v>34</v>
      </c>
      <c r="W1170">
        <v>643.64</v>
      </c>
      <c r="X1170">
        <v>47108</v>
      </c>
      <c r="Y1170">
        <f>cleaneddata[[#This Row],[Unit Price]]-cleaneddata[[#This Row],[Discount]]</f>
        <v>18.579999999999998</v>
      </c>
      <c r="Z1170" t="str">
        <f>_xlfn.IFS(cleaneddata[[#This Row],[Region]]="Central","Chris",cleaneddata[[#This Row],[Region]]="East","Erin",cleaneddata[[#This Row],[Region]]="South","Sam",cleaneddata[[#This Row],[Region]]="West","William")</f>
        <v>Erin</v>
      </c>
    </row>
    <row r="1171" spans="1:26" x14ac:dyDescent="0.3">
      <c r="A1171">
        <v>1821</v>
      </c>
      <c r="B1171" t="s">
        <v>1000</v>
      </c>
      <c r="C1171" t="s">
        <v>72</v>
      </c>
      <c r="D1171">
        <v>0.06</v>
      </c>
      <c r="E1171">
        <v>17.98</v>
      </c>
      <c r="F1171">
        <v>8.51</v>
      </c>
      <c r="G1171" t="s">
        <v>40</v>
      </c>
      <c r="H1171" t="s">
        <v>41</v>
      </c>
      <c r="I1171" t="s">
        <v>42</v>
      </c>
      <c r="J1171" t="s">
        <v>58</v>
      </c>
      <c r="K1171" t="s">
        <v>146</v>
      </c>
      <c r="L1171" t="s">
        <v>1882</v>
      </c>
      <c r="M1171">
        <v>0.4</v>
      </c>
      <c r="N1171" t="s">
        <v>34</v>
      </c>
      <c r="O1171" t="s">
        <v>113</v>
      </c>
      <c r="P1171" t="s">
        <v>114</v>
      </c>
      <c r="Q1171" t="s">
        <v>115</v>
      </c>
      <c r="R1171">
        <v>10177</v>
      </c>
      <c r="S1171" s="1">
        <v>42109</v>
      </c>
      <c r="T1171" s="1">
        <v>42111</v>
      </c>
      <c r="U1171">
        <v>-52.492319999999999</v>
      </c>
      <c r="V1171">
        <v>13</v>
      </c>
      <c r="W1171">
        <v>244.31</v>
      </c>
      <c r="X1171">
        <v>47108</v>
      </c>
      <c r="Y1171">
        <f>cleaneddata[[#This Row],[Unit Price]]-cleaneddata[[#This Row],[Discount]]</f>
        <v>17.920000000000002</v>
      </c>
      <c r="Z1171" t="str">
        <f>_xlfn.IFS(cleaneddata[[#This Row],[Region]]="Central","Chris",cleaneddata[[#This Row],[Region]]="East","Erin",cleaneddata[[#This Row],[Region]]="South","Sam",cleaneddata[[#This Row],[Region]]="West","William")</f>
        <v>Erin</v>
      </c>
    </row>
    <row r="1172" spans="1:26" x14ac:dyDescent="0.3">
      <c r="A1172">
        <v>1821</v>
      </c>
      <c r="B1172" t="s">
        <v>1000</v>
      </c>
      <c r="C1172" t="s">
        <v>72</v>
      </c>
      <c r="D1172">
        <v>0.1</v>
      </c>
      <c r="E1172">
        <v>9.99</v>
      </c>
      <c r="F1172">
        <v>4.78</v>
      </c>
      <c r="G1172" t="s">
        <v>89</v>
      </c>
      <c r="H1172" t="s">
        <v>41</v>
      </c>
      <c r="I1172" t="s">
        <v>50</v>
      </c>
      <c r="J1172" t="s">
        <v>90</v>
      </c>
      <c r="K1172" t="s">
        <v>75</v>
      </c>
      <c r="L1172" t="s">
        <v>1521</v>
      </c>
      <c r="M1172">
        <v>0.4</v>
      </c>
      <c r="N1172" t="s">
        <v>34</v>
      </c>
      <c r="O1172" t="s">
        <v>113</v>
      </c>
      <c r="P1172" t="s">
        <v>114</v>
      </c>
      <c r="Q1172" t="s">
        <v>115</v>
      </c>
      <c r="R1172">
        <v>10177</v>
      </c>
      <c r="S1172" s="1">
        <v>42109</v>
      </c>
      <c r="T1172" s="1">
        <v>42112</v>
      </c>
      <c r="U1172">
        <v>7.96</v>
      </c>
      <c r="V1172">
        <v>47</v>
      </c>
      <c r="W1172">
        <v>466.58</v>
      </c>
      <c r="X1172">
        <v>47108</v>
      </c>
      <c r="Y1172">
        <f>cleaneddata[[#This Row],[Unit Price]]-cleaneddata[[#This Row],[Discount]]</f>
        <v>9.89</v>
      </c>
      <c r="Z1172" t="str">
        <f>_xlfn.IFS(cleaneddata[[#This Row],[Region]]="Central","Chris",cleaneddata[[#This Row],[Region]]="East","Erin",cleaneddata[[#This Row],[Region]]="South","Sam",cleaneddata[[#This Row],[Region]]="West","William")</f>
        <v>Erin</v>
      </c>
    </row>
    <row r="1173" spans="1:26" x14ac:dyDescent="0.3">
      <c r="A1173">
        <v>1821</v>
      </c>
      <c r="B1173" t="s">
        <v>1000</v>
      </c>
      <c r="C1173" t="s">
        <v>72</v>
      </c>
      <c r="D1173">
        <v>0.08</v>
      </c>
      <c r="E1173">
        <v>175.99</v>
      </c>
      <c r="F1173">
        <v>8.99</v>
      </c>
      <c r="G1173" t="s">
        <v>89</v>
      </c>
      <c r="H1173" t="s">
        <v>41</v>
      </c>
      <c r="I1173" t="s">
        <v>42</v>
      </c>
      <c r="J1173" t="s">
        <v>137</v>
      </c>
      <c r="K1173" t="s">
        <v>75</v>
      </c>
      <c r="L1173" t="s">
        <v>1181</v>
      </c>
      <c r="M1173">
        <v>0.56999999999999995</v>
      </c>
      <c r="N1173" t="s">
        <v>34</v>
      </c>
      <c r="O1173" t="s">
        <v>113</v>
      </c>
      <c r="P1173" t="s">
        <v>114</v>
      </c>
      <c r="Q1173" t="s">
        <v>115</v>
      </c>
      <c r="R1173">
        <v>10177</v>
      </c>
      <c r="S1173" s="1">
        <v>42109</v>
      </c>
      <c r="T1173" s="1">
        <v>42110</v>
      </c>
      <c r="U1173">
        <v>-459.08280000000002</v>
      </c>
      <c r="V1173">
        <v>16</v>
      </c>
      <c r="W1173">
        <v>2290.69</v>
      </c>
      <c r="X1173">
        <v>47108</v>
      </c>
      <c r="Y1173">
        <f>cleaneddata[[#This Row],[Unit Price]]-cleaneddata[[#This Row],[Discount]]</f>
        <v>175.91</v>
      </c>
      <c r="Z1173" t="str">
        <f>_xlfn.IFS(cleaneddata[[#This Row],[Region]]="Central","Chris",cleaneddata[[#This Row],[Region]]="East","Erin",cleaneddata[[#This Row],[Region]]="South","Sam",cleaneddata[[#This Row],[Region]]="West","William")</f>
        <v>Erin</v>
      </c>
    </row>
    <row r="1174" spans="1:26" x14ac:dyDescent="0.3">
      <c r="A1174">
        <v>2139</v>
      </c>
      <c r="B1174" t="s">
        <v>2184</v>
      </c>
      <c r="C1174" t="s">
        <v>27</v>
      </c>
      <c r="D1174">
        <v>0.05</v>
      </c>
      <c r="E1174">
        <v>2550.14</v>
      </c>
      <c r="F1174">
        <v>29.7</v>
      </c>
      <c r="G1174" t="s">
        <v>28</v>
      </c>
      <c r="H1174" t="s">
        <v>96</v>
      </c>
      <c r="I1174" t="s">
        <v>42</v>
      </c>
      <c r="J1174" t="s">
        <v>58</v>
      </c>
      <c r="K1174" t="s">
        <v>59</v>
      </c>
      <c r="L1174" t="s">
        <v>1974</v>
      </c>
      <c r="M1174">
        <v>0.56999999999999995</v>
      </c>
      <c r="N1174" t="s">
        <v>34</v>
      </c>
      <c r="O1174" t="s">
        <v>54</v>
      </c>
      <c r="P1174" t="s">
        <v>359</v>
      </c>
      <c r="Q1174" t="s">
        <v>132</v>
      </c>
      <c r="R1174">
        <v>53094</v>
      </c>
      <c r="S1174" s="1">
        <v>42110</v>
      </c>
      <c r="T1174" s="1">
        <v>42111</v>
      </c>
      <c r="U1174">
        <v>-3971.0628000000002</v>
      </c>
      <c r="V1174">
        <v>2</v>
      </c>
      <c r="W1174">
        <v>4845.2700000000004</v>
      </c>
      <c r="X1174">
        <v>86003</v>
      </c>
      <c r="Y1174">
        <f>cleaneddata[[#This Row],[Unit Price]]-cleaneddata[[#This Row],[Discount]]</f>
        <v>2550.0899999999997</v>
      </c>
      <c r="Z1174" t="str">
        <f>_xlfn.IFS(cleaneddata[[#This Row],[Region]]="Central","Chris",cleaneddata[[#This Row],[Region]]="East","Erin",cleaneddata[[#This Row],[Region]]="South","Sam",cleaneddata[[#This Row],[Region]]="West","William")</f>
        <v>Chris</v>
      </c>
    </row>
    <row r="1175" spans="1:26" x14ac:dyDescent="0.3">
      <c r="A1175">
        <v>1916</v>
      </c>
      <c r="B1175" t="s">
        <v>1396</v>
      </c>
      <c r="C1175" t="s">
        <v>39</v>
      </c>
      <c r="D1175">
        <v>0.01</v>
      </c>
      <c r="E1175">
        <v>125.99</v>
      </c>
      <c r="F1175">
        <v>8.99</v>
      </c>
      <c r="G1175" t="s">
        <v>40</v>
      </c>
      <c r="H1175" t="s">
        <v>73</v>
      </c>
      <c r="I1175" t="s">
        <v>42</v>
      </c>
      <c r="J1175" t="s">
        <v>137</v>
      </c>
      <c r="K1175" t="s">
        <v>75</v>
      </c>
      <c r="L1175" t="s">
        <v>1656</v>
      </c>
      <c r="M1175">
        <v>0.55000000000000004</v>
      </c>
      <c r="N1175" t="s">
        <v>34</v>
      </c>
      <c r="O1175" t="s">
        <v>35</v>
      </c>
      <c r="P1175" t="s">
        <v>46</v>
      </c>
      <c r="Q1175" t="s">
        <v>1398</v>
      </c>
      <c r="R1175">
        <v>72209</v>
      </c>
      <c r="S1175" s="1">
        <v>42110</v>
      </c>
      <c r="T1175" s="1">
        <v>42112</v>
      </c>
      <c r="U1175">
        <v>-45.472000000000001</v>
      </c>
      <c r="V1175">
        <v>9</v>
      </c>
      <c r="W1175">
        <v>1011.44</v>
      </c>
      <c r="X1175">
        <v>85895</v>
      </c>
      <c r="Y1175">
        <f>cleaneddata[[#This Row],[Unit Price]]-cleaneddata[[#This Row],[Discount]]</f>
        <v>125.97999999999999</v>
      </c>
      <c r="Z1175" t="str">
        <f>_xlfn.IFS(cleaneddata[[#This Row],[Region]]="Central","Chris",cleaneddata[[#This Row],[Region]]="East","Erin",cleaneddata[[#This Row],[Region]]="South","Sam",cleaneddata[[#This Row],[Region]]="West","William")</f>
        <v>Sam</v>
      </c>
    </row>
    <row r="1176" spans="1:26" x14ac:dyDescent="0.3">
      <c r="A1176">
        <v>653</v>
      </c>
      <c r="B1176" t="s">
        <v>2185</v>
      </c>
      <c r="C1176" t="s">
        <v>72</v>
      </c>
      <c r="D1176">
        <v>0</v>
      </c>
      <c r="E1176">
        <v>2.78</v>
      </c>
      <c r="F1176">
        <v>1.49</v>
      </c>
      <c r="G1176" t="s">
        <v>89</v>
      </c>
      <c r="H1176" t="s">
        <v>41</v>
      </c>
      <c r="I1176" t="s">
        <v>50</v>
      </c>
      <c r="J1176" t="s">
        <v>74</v>
      </c>
      <c r="K1176" t="s">
        <v>75</v>
      </c>
      <c r="L1176" t="s">
        <v>2186</v>
      </c>
      <c r="M1176">
        <v>0.36</v>
      </c>
      <c r="N1176" t="s">
        <v>34</v>
      </c>
      <c r="O1176" t="s">
        <v>61</v>
      </c>
      <c r="P1176" t="s">
        <v>92</v>
      </c>
      <c r="Q1176" t="s">
        <v>2148</v>
      </c>
      <c r="R1176">
        <v>91730</v>
      </c>
      <c r="S1176" s="1">
        <v>42110</v>
      </c>
      <c r="T1176" s="1">
        <v>42111</v>
      </c>
      <c r="U1176">
        <v>20.6448</v>
      </c>
      <c r="V1176">
        <v>9</v>
      </c>
      <c r="W1176">
        <v>29.92</v>
      </c>
      <c r="X1176">
        <v>91213</v>
      </c>
      <c r="Y1176">
        <f>cleaneddata[[#This Row],[Unit Price]]-cleaneddata[[#This Row],[Discount]]</f>
        <v>2.78</v>
      </c>
      <c r="Z1176" t="str">
        <f>_xlfn.IFS(cleaneddata[[#This Row],[Region]]="Central","Chris",cleaneddata[[#This Row],[Region]]="East","Erin",cleaneddata[[#This Row],[Region]]="South","Sam",cleaneddata[[#This Row],[Region]]="West","William")</f>
        <v>William</v>
      </c>
    </row>
    <row r="1177" spans="1:26" x14ac:dyDescent="0.3">
      <c r="A1177">
        <v>1041</v>
      </c>
      <c r="B1177" t="s">
        <v>2187</v>
      </c>
      <c r="C1177" t="s">
        <v>27</v>
      </c>
      <c r="D1177">
        <v>0.06</v>
      </c>
      <c r="E1177">
        <v>55.94</v>
      </c>
      <c r="F1177">
        <v>4</v>
      </c>
      <c r="G1177" t="s">
        <v>40</v>
      </c>
      <c r="H1177" t="s">
        <v>29</v>
      </c>
      <c r="I1177" t="s">
        <v>42</v>
      </c>
      <c r="J1177" t="s">
        <v>43</v>
      </c>
      <c r="K1177" t="s">
        <v>75</v>
      </c>
      <c r="L1177" t="s">
        <v>1786</v>
      </c>
      <c r="M1177">
        <v>0.74</v>
      </c>
      <c r="N1177" t="s">
        <v>34</v>
      </c>
      <c r="O1177" t="s">
        <v>61</v>
      </c>
      <c r="P1177" t="s">
        <v>92</v>
      </c>
      <c r="Q1177" t="s">
        <v>2188</v>
      </c>
      <c r="R1177">
        <v>95695</v>
      </c>
      <c r="S1177" s="1">
        <v>42111</v>
      </c>
      <c r="T1177" s="1">
        <v>42112</v>
      </c>
      <c r="U1177">
        <v>-13.77</v>
      </c>
      <c r="V1177">
        <v>6</v>
      </c>
      <c r="W1177">
        <v>322.77</v>
      </c>
      <c r="X1177">
        <v>87846</v>
      </c>
      <c r="Y1177">
        <f>cleaneddata[[#This Row],[Unit Price]]-cleaneddata[[#This Row],[Discount]]</f>
        <v>55.879999999999995</v>
      </c>
      <c r="Z1177" t="str">
        <f>_xlfn.IFS(cleaneddata[[#This Row],[Region]]="Central","Chris",cleaneddata[[#This Row],[Region]]="East","Erin",cleaneddata[[#This Row],[Region]]="South","Sam",cleaneddata[[#This Row],[Region]]="West","William")</f>
        <v>William</v>
      </c>
    </row>
    <row r="1178" spans="1:26" x14ac:dyDescent="0.3">
      <c r="A1178">
        <v>1041</v>
      </c>
      <c r="B1178" t="s">
        <v>2187</v>
      </c>
      <c r="C1178" t="s">
        <v>27</v>
      </c>
      <c r="D1178">
        <v>7.0000000000000007E-2</v>
      </c>
      <c r="E1178">
        <v>6.3</v>
      </c>
      <c r="F1178">
        <v>0.5</v>
      </c>
      <c r="G1178" t="s">
        <v>40</v>
      </c>
      <c r="H1178" t="s">
        <v>29</v>
      </c>
      <c r="I1178" t="s">
        <v>50</v>
      </c>
      <c r="J1178" t="s">
        <v>154</v>
      </c>
      <c r="K1178" t="s">
        <v>75</v>
      </c>
      <c r="L1178" t="s">
        <v>828</v>
      </c>
      <c r="M1178">
        <v>0.39</v>
      </c>
      <c r="N1178" t="s">
        <v>34</v>
      </c>
      <c r="O1178" t="s">
        <v>61</v>
      </c>
      <c r="P1178" t="s">
        <v>92</v>
      </c>
      <c r="Q1178" t="s">
        <v>2188</v>
      </c>
      <c r="R1178">
        <v>95695</v>
      </c>
      <c r="S1178" s="1">
        <v>42111</v>
      </c>
      <c r="T1178" s="1">
        <v>42111</v>
      </c>
      <c r="U1178">
        <v>44.912100000000002</v>
      </c>
      <c r="V1178">
        <v>11</v>
      </c>
      <c r="W1178">
        <v>65.09</v>
      </c>
      <c r="X1178">
        <v>87846</v>
      </c>
      <c r="Y1178">
        <f>cleaneddata[[#This Row],[Unit Price]]-cleaneddata[[#This Row],[Discount]]</f>
        <v>6.2299999999999995</v>
      </c>
      <c r="Z1178" t="str">
        <f>_xlfn.IFS(cleaneddata[[#This Row],[Region]]="Central","Chris",cleaneddata[[#This Row],[Region]]="East","Erin",cleaneddata[[#This Row],[Region]]="South","Sam",cleaneddata[[#This Row],[Region]]="West","William")</f>
        <v>William</v>
      </c>
    </row>
    <row r="1179" spans="1:26" x14ac:dyDescent="0.3">
      <c r="A1179">
        <v>1350</v>
      </c>
      <c r="B1179" t="s">
        <v>2189</v>
      </c>
      <c r="C1179" t="s">
        <v>39</v>
      </c>
      <c r="D1179">
        <v>0</v>
      </c>
      <c r="E1179">
        <v>12.2</v>
      </c>
      <c r="F1179">
        <v>6.02</v>
      </c>
      <c r="G1179" t="s">
        <v>89</v>
      </c>
      <c r="H1179" t="s">
        <v>73</v>
      </c>
      <c r="I1179" t="s">
        <v>30</v>
      </c>
      <c r="J1179" t="s">
        <v>128</v>
      </c>
      <c r="K1179" t="s">
        <v>44</v>
      </c>
      <c r="L1179" t="s">
        <v>2158</v>
      </c>
      <c r="M1179">
        <v>0.43</v>
      </c>
      <c r="N1179" t="s">
        <v>34</v>
      </c>
      <c r="O1179" t="s">
        <v>35</v>
      </c>
      <c r="P1179" t="s">
        <v>125</v>
      </c>
      <c r="Q1179" t="s">
        <v>2190</v>
      </c>
      <c r="R1179">
        <v>33055</v>
      </c>
      <c r="S1179" s="1">
        <v>42111</v>
      </c>
      <c r="T1179" s="1">
        <v>42112</v>
      </c>
      <c r="U1179">
        <v>-172.298</v>
      </c>
      <c r="V1179">
        <v>4</v>
      </c>
      <c r="W1179">
        <v>56.24</v>
      </c>
      <c r="X1179">
        <v>88233</v>
      </c>
      <c r="Y1179">
        <f>cleaneddata[[#This Row],[Unit Price]]-cleaneddata[[#This Row],[Discount]]</f>
        <v>12.2</v>
      </c>
      <c r="Z1179" t="str">
        <f>_xlfn.IFS(cleaneddata[[#This Row],[Region]]="Central","Chris",cleaneddata[[#This Row],[Region]]="East","Erin",cleaneddata[[#This Row],[Region]]="South","Sam",cleaneddata[[#This Row],[Region]]="West","William")</f>
        <v>Sam</v>
      </c>
    </row>
    <row r="1180" spans="1:26" x14ac:dyDescent="0.3">
      <c r="A1180">
        <v>2867</v>
      </c>
      <c r="B1180" t="s">
        <v>2191</v>
      </c>
      <c r="C1180" t="s">
        <v>39</v>
      </c>
      <c r="D1180">
        <v>0.01</v>
      </c>
      <c r="E1180">
        <v>125.99</v>
      </c>
      <c r="F1180">
        <v>8.99</v>
      </c>
      <c r="G1180" t="s">
        <v>40</v>
      </c>
      <c r="H1180" t="s">
        <v>96</v>
      </c>
      <c r="I1180" t="s">
        <v>42</v>
      </c>
      <c r="J1180" t="s">
        <v>137</v>
      </c>
      <c r="K1180" t="s">
        <v>75</v>
      </c>
      <c r="L1180" t="s">
        <v>355</v>
      </c>
      <c r="M1180">
        <v>0.59</v>
      </c>
      <c r="N1180" t="s">
        <v>34</v>
      </c>
      <c r="O1180" t="s">
        <v>113</v>
      </c>
      <c r="P1180" t="s">
        <v>376</v>
      </c>
      <c r="Q1180" t="s">
        <v>68</v>
      </c>
      <c r="R1180">
        <v>20016</v>
      </c>
      <c r="S1180" s="1">
        <v>42111</v>
      </c>
      <c r="T1180" s="1">
        <v>42112</v>
      </c>
      <c r="U1180">
        <v>-582.64800000000002</v>
      </c>
      <c r="V1180">
        <v>2</v>
      </c>
      <c r="W1180">
        <v>226.88</v>
      </c>
      <c r="X1180">
        <v>11013</v>
      </c>
      <c r="Y1180">
        <f>cleaneddata[[#This Row],[Unit Price]]-cleaneddata[[#This Row],[Discount]]</f>
        <v>125.97999999999999</v>
      </c>
      <c r="Z1180" t="str">
        <f>_xlfn.IFS(cleaneddata[[#This Row],[Region]]="Central","Chris",cleaneddata[[#This Row],[Region]]="East","Erin",cleaneddata[[#This Row],[Region]]="South","Sam",cleaneddata[[#This Row],[Region]]="West","William")</f>
        <v>Erin</v>
      </c>
    </row>
    <row r="1181" spans="1:26" x14ac:dyDescent="0.3">
      <c r="A1181">
        <v>2868</v>
      </c>
      <c r="B1181" t="s">
        <v>324</v>
      </c>
      <c r="C1181" t="s">
        <v>39</v>
      </c>
      <c r="D1181">
        <v>0.01</v>
      </c>
      <c r="E1181">
        <v>125.99</v>
      </c>
      <c r="F1181">
        <v>8.99</v>
      </c>
      <c r="G1181" t="s">
        <v>40</v>
      </c>
      <c r="H1181" t="s">
        <v>96</v>
      </c>
      <c r="I1181" t="s">
        <v>42</v>
      </c>
      <c r="J1181" t="s">
        <v>137</v>
      </c>
      <c r="K1181" t="s">
        <v>75</v>
      </c>
      <c r="L1181" t="s">
        <v>355</v>
      </c>
      <c r="M1181">
        <v>0.59</v>
      </c>
      <c r="N1181" t="s">
        <v>34</v>
      </c>
      <c r="O1181" t="s">
        <v>61</v>
      </c>
      <c r="P1181" t="s">
        <v>68</v>
      </c>
      <c r="Q1181" t="s">
        <v>326</v>
      </c>
      <c r="R1181">
        <v>98026</v>
      </c>
      <c r="S1181" s="1">
        <v>42111</v>
      </c>
      <c r="T1181" s="1">
        <v>42112</v>
      </c>
      <c r="U1181">
        <v>-582.64800000000002</v>
      </c>
      <c r="V1181">
        <v>1</v>
      </c>
      <c r="W1181">
        <v>113.44</v>
      </c>
      <c r="X1181">
        <v>85827</v>
      </c>
      <c r="Y1181">
        <f>cleaneddata[[#This Row],[Unit Price]]-cleaneddata[[#This Row],[Discount]]</f>
        <v>125.97999999999999</v>
      </c>
      <c r="Z1181" t="str">
        <f>_xlfn.IFS(cleaneddata[[#This Row],[Region]]="Central","Chris",cleaneddata[[#This Row],[Region]]="East","Erin",cleaneddata[[#This Row],[Region]]="South","Sam",cleaneddata[[#This Row],[Region]]="West","William")</f>
        <v>William</v>
      </c>
    </row>
    <row r="1182" spans="1:26" x14ac:dyDescent="0.3">
      <c r="A1182">
        <v>1889</v>
      </c>
      <c r="B1182" t="s">
        <v>2192</v>
      </c>
      <c r="C1182" t="s">
        <v>49</v>
      </c>
      <c r="D1182">
        <v>0.09</v>
      </c>
      <c r="E1182">
        <v>78.8</v>
      </c>
      <c r="F1182">
        <v>35</v>
      </c>
      <c r="G1182" t="s">
        <v>40</v>
      </c>
      <c r="H1182" t="s">
        <v>73</v>
      </c>
      <c r="I1182" t="s">
        <v>50</v>
      </c>
      <c r="J1182" t="s">
        <v>80</v>
      </c>
      <c r="K1182" t="s">
        <v>66</v>
      </c>
      <c r="L1182" t="s">
        <v>2193</v>
      </c>
      <c r="M1182">
        <v>0.83</v>
      </c>
      <c r="N1182" t="s">
        <v>34</v>
      </c>
      <c r="O1182" t="s">
        <v>113</v>
      </c>
      <c r="P1182" t="s">
        <v>319</v>
      </c>
      <c r="Q1182" t="s">
        <v>1309</v>
      </c>
      <c r="R1182">
        <v>45429</v>
      </c>
      <c r="S1182" s="1">
        <v>42111</v>
      </c>
      <c r="T1182" s="1">
        <v>42115</v>
      </c>
      <c r="U1182">
        <v>-1025.0172</v>
      </c>
      <c r="V1182">
        <v>14</v>
      </c>
      <c r="W1182">
        <v>1059.3800000000001</v>
      </c>
      <c r="X1182">
        <v>90631</v>
      </c>
      <c r="Y1182">
        <f>cleaneddata[[#This Row],[Unit Price]]-cleaneddata[[#This Row],[Discount]]</f>
        <v>78.709999999999994</v>
      </c>
      <c r="Z1182" t="str">
        <f>_xlfn.IFS(cleaneddata[[#This Row],[Region]]="Central","Chris",cleaneddata[[#This Row],[Region]]="East","Erin",cleaneddata[[#This Row],[Region]]="South","Sam",cleaneddata[[#This Row],[Region]]="West","William")</f>
        <v>Erin</v>
      </c>
    </row>
    <row r="1183" spans="1:26" x14ac:dyDescent="0.3">
      <c r="A1183">
        <v>2593</v>
      </c>
      <c r="B1183" t="s">
        <v>1597</v>
      </c>
      <c r="C1183" t="s">
        <v>49</v>
      </c>
      <c r="D1183">
        <v>0.02</v>
      </c>
      <c r="E1183">
        <v>419.19</v>
      </c>
      <c r="F1183">
        <v>19.989999999999998</v>
      </c>
      <c r="G1183" t="s">
        <v>40</v>
      </c>
      <c r="H1183" t="s">
        <v>96</v>
      </c>
      <c r="I1183" t="s">
        <v>50</v>
      </c>
      <c r="J1183" t="s">
        <v>80</v>
      </c>
      <c r="K1183" t="s">
        <v>75</v>
      </c>
      <c r="L1183" t="s">
        <v>2194</v>
      </c>
      <c r="M1183">
        <v>0.57999999999999996</v>
      </c>
      <c r="N1183" t="s">
        <v>34</v>
      </c>
      <c r="O1183" t="s">
        <v>35</v>
      </c>
      <c r="P1183" t="s">
        <v>77</v>
      </c>
      <c r="Q1183" t="s">
        <v>1599</v>
      </c>
      <c r="R1183">
        <v>30605</v>
      </c>
      <c r="S1183" s="1">
        <v>42111</v>
      </c>
      <c r="T1183" s="1">
        <v>42111</v>
      </c>
      <c r="U1183">
        <v>-39.606000000000002</v>
      </c>
      <c r="V1183">
        <v>10</v>
      </c>
      <c r="W1183">
        <v>4354.55</v>
      </c>
      <c r="X1183">
        <v>87772</v>
      </c>
      <c r="Y1183">
        <f>cleaneddata[[#This Row],[Unit Price]]-cleaneddata[[#This Row],[Discount]]</f>
        <v>419.17</v>
      </c>
      <c r="Z1183" t="str">
        <f>_xlfn.IFS(cleaneddata[[#This Row],[Region]]="Central","Chris",cleaneddata[[#This Row],[Region]]="East","Erin",cleaneddata[[#This Row],[Region]]="South","Sam",cleaneddata[[#This Row],[Region]]="West","William")</f>
        <v>Sam</v>
      </c>
    </row>
    <row r="1184" spans="1:26" x14ac:dyDescent="0.3">
      <c r="A1184">
        <v>377</v>
      </c>
      <c r="B1184" t="s">
        <v>2195</v>
      </c>
      <c r="C1184" t="s">
        <v>118</v>
      </c>
      <c r="D1184">
        <v>0.03</v>
      </c>
      <c r="E1184">
        <v>25.98</v>
      </c>
      <c r="F1184">
        <v>5.37</v>
      </c>
      <c r="G1184" t="s">
        <v>40</v>
      </c>
      <c r="H1184" t="s">
        <v>41</v>
      </c>
      <c r="I1184" t="s">
        <v>50</v>
      </c>
      <c r="J1184" t="s">
        <v>97</v>
      </c>
      <c r="K1184" t="s">
        <v>146</v>
      </c>
      <c r="L1184" t="s">
        <v>2196</v>
      </c>
      <c r="M1184">
        <v>0.5</v>
      </c>
      <c r="N1184" t="s">
        <v>34</v>
      </c>
      <c r="O1184" t="s">
        <v>54</v>
      </c>
      <c r="P1184" t="s">
        <v>105</v>
      </c>
      <c r="Q1184" t="s">
        <v>2197</v>
      </c>
      <c r="R1184">
        <v>60510</v>
      </c>
      <c r="S1184" s="1">
        <v>42111</v>
      </c>
      <c r="T1184" s="1">
        <v>42111</v>
      </c>
      <c r="U1184">
        <v>250.0376</v>
      </c>
      <c r="V1184">
        <v>17</v>
      </c>
      <c r="W1184">
        <v>460.87</v>
      </c>
      <c r="X1184">
        <v>89579</v>
      </c>
      <c r="Y1184">
        <f>cleaneddata[[#This Row],[Unit Price]]-cleaneddata[[#This Row],[Discount]]</f>
        <v>25.95</v>
      </c>
      <c r="Z1184" t="str">
        <f>_xlfn.IFS(cleaneddata[[#This Row],[Region]]="Central","Chris",cleaneddata[[#This Row],[Region]]="East","Erin",cleaneddata[[#This Row],[Region]]="South","Sam",cleaneddata[[#This Row],[Region]]="West","William")</f>
        <v>Chris</v>
      </c>
    </row>
    <row r="1185" spans="1:26" x14ac:dyDescent="0.3">
      <c r="A1185">
        <v>2004</v>
      </c>
      <c r="B1185" t="s">
        <v>2198</v>
      </c>
      <c r="C1185" t="s">
        <v>118</v>
      </c>
      <c r="D1185">
        <v>0.06</v>
      </c>
      <c r="E1185">
        <v>4.24</v>
      </c>
      <c r="F1185">
        <v>5.41</v>
      </c>
      <c r="G1185" t="s">
        <v>40</v>
      </c>
      <c r="H1185" t="s">
        <v>73</v>
      </c>
      <c r="I1185" t="s">
        <v>50</v>
      </c>
      <c r="J1185" t="s">
        <v>74</v>
      </c>
      <c r="K1185" t="s">
        <v>75</v>
      </c>
      <c r="L1185" t="s">
        <v>1673</v>
      </c>
      <c r="M1185">
        <v>0.35</v>
      </c>
      <c r="N1185" t="s">
        <v>34</v>
      </c>
      <c r="O1185" t="s">
        <v>61</v>
      </c>
      <c r="P1185" t="s">
        <v>279</v>
      </c>
      <c r="Q1185" t="s">
        <v>918</v>
      </c>
      <c r="R1185">
        <v>59715</v>
      </c>
      <c r="S1185" s="1">
        <v>42111</v>
      </c>
      <c r="T1185" s="1">
        <v>42113</v>
      </c>
      <c r="U1185">
        <v>-78.916679999999999</v>
      </c>
      <c r="V1185">
        <v>10</v>
      </c>
      <c r="W1185">
        <v>45</v>
      </c>
      <c r="X1185">
        <v>91277</v>
      </c>
      <c r="Y1185">
        <f>cleaneddata[[#This Row],[Unit Price]]-cleaneddata[[#This Row],[Discount]]</f>
        <v>4.1800000000000006</v>
      </c>
      <c r="Z1185" t="str">
        <f>_xlfn.IFS(cleaneddata[[#This Row],[Region]]="Central","Chris",cleaneddata[[#This Row],[Region]]="East","Erin",cleaneddata[[#This Row],[Region]]="South","Sam",cleaneddata[[#This Row],[Region]]="West","William")</f>
        <v>William</v>
      </c>
    </row>
    <row r="1186" spans="1:26" x14ac:dyDescent="0.3">
      <c r="A1186">
        <v>2004</v>
      </c>
      <c r="B1186" t="s">
        <v>2198</v>
      </c>
      <c r="C1186" t="s">
        <v>118</v>
      </c>
      <c r="D1186">
        <v>0.04</v>
      </c>
      <c r="E1186">
        <v>6783.02</v>
      </c>
      <c r="F1186">
        <v>24.49</v>
      </c>
      <c r="G1186" t="s">
        <v>40</v>
      </c>
      <c r="H1186" t="s">
        <v>73</v>
      </c>
      <c r="I1186" t="s">
        <v>42</v>
      </c>
      <c r="J1186" t="s">
        <v>58</v>
      </c>
      <c r="K1186" t="s">
        <v>66</v>
      </c>
      <c r="L1186" t="s">
        <v>316</v>
      </c>
      <c r="M1186">
        <v>0.39</v>
      </c>
      <c r="N1186" t="s">
        <v>34</v>
      </c>
      <c r="O1186" t="s">
        <v>61</v>
      </c>
      <c r="P1186" t="s">
        <v>279</v>
      </c>
      <c r="Q1186" t="s">
        <v>918</v>
      </c>
      <c r="R1186">
        <v>59715</v>
      </c>
      <c r="S1186" s="1">
        <v>42111</v>
      </c>
      <c r="T1186" s="1">
        <v>42113</v>
      </c>
      <c r="U1186">
        <v>-13562.637408000001</v>
      </c>
      <c r="V1186">
        <v>1</v>
      </c>
      <c r="W1186">
        <v>6569.07</v>
      </c>
      <c r="X1186">
        <v>91277</v>
      </c>
      <c r="Y1186">
        <f>cleaneddata[[#This Row],[Unit Price]]-cleaneddata[[#This Row],[Discount]]</f>
        <v>6782.9800000000005</v>
      </c>
      <c r="Z1186" t="str">
        <f>_xlfn.IFS(cleaneddata[[#This Row],[Region]]="Central","Chris",cleaneddata[[#This Row],[Region]]="East","Erin",cleaneddata[[#This Row],[Region]]="South","Sam",cleaneddata[[#This Row],[Region]]="West","William")</f>
        <v>William</v>
      </c>
    </row>
    <row r="1187" spans="1:26" x14ac:dyDescent="0.3">
      <c r="A1187">
        <v>507</v>
      </c>
      <c r="B1187" t="s">
        <v>2199</v>
      </c>
      <c r="C1187" t="s">
        <v>27</v>
      </c>
      <c r="D1187">
        <v>0.01</v>
      </c>
      <c r="E1187">
        <v>55.98</v>
      </c>
      <c r="F1187">
        <v>4.8600000000000003</v>
      </c>
      <c r="G1187" t="s">
        <v>89</v>
      </c>
      <c r="H1187" t="s">
        <v>96</v>
      </c>
      <c r="I1187" t="s">
        <v>50</v>
      </c>
      <c r="J1187" t="s">
        <v>90</v>
      </c>
      <c r="K1187" t="s">
        <v>75</v>
      </c>
      <c r="L1187" t="s">
        <v>1717</v>
      </c>
      <c r="M1187">
        <v>0.36</v>
      </c>
      <c r="N1187" t="s">
        <v>34</v>
      </c>
      <c r="O1187" t="s">
        <v>35</v>
      </c>
      <c r="P1187" t="s">
        <v>390</v>
      </c>
      <c r="Q1187" t="s">
        <v>2200</v>
      </c>
      <c r="R1187">
        <v>42104</v>
      </c>
      <c r="S1187" s="1">
        <v>42112</v>
      </c>
      <c r="T1187" s="1">
        <v>42114</v>
      </c>
      <c r="U1187">
        <v>32.940899999999999</v>
      </c>
      <c r="V1187">
        <v>11</v>
      </c>
      <c r="W1187">
        <v>646.97</v>
      </c>
      <c r="X1187">
        <v>87357</v>
      </c>
      <c r="Y1187">
        <f>cleaneddata[[#This Row],[Unit Price]]-cleaneddata[[#This Row],[Discount]]</f>
        <v>55.97</v>
      </c>
      <c r="Z1187" t="str">
        <f>_xlfn.IFS(cleaneddata[[#This Row],[Region]]="Central","Chris",cleaneddata[[#This Row],[Region]]="East","Erin",cleaneddata[[#This Row],[Region]]="South","Sam",cleaneddata[[#This Row],[Region]]="West","William")</f>
        <v>Sam</v>
      </c>
    </row>
    <row r="1188" spans="1:26" x14ac:dyDescent="0.3">
      <c r="A1188">
        <v>507</v>
      </c>
      <c r="B1188" t="s">
        <v>2199</v>
      </c>
      <c r="C1188" t="s">
        <v>27</v>
      </c>
      <c r="D1188">
        <v>0.04</v>
      </c>
      <c r="E1188">
        <v>65.989999999999995</v>
      </c>
      <c r="F1188">
        <v>8.99</v>
      </c>
      <c r="G1188" t="s">
        <v>40</v>
      </c>
      <c r="H1188" t="s">
        <v>96</v>
      </c>
      <c r="I1188" t="s">
        <v>42</v>
      </c>
      <c r="J1188" t="s">
        <v>137</v>
      </c>
      <c r="K1188" t="s">
        <v>75</v>
      </c>
      <c r="L1188" t="s">
        <v>1866</v>
      </c>
      <c r="M1188">
        <v>0.56000000000000005</v>
      </c>
      <c r="N1188" t="s">
        <v>34</v>
      </c>
      <c r="O1188" t="s">
        <v>35</v>
      </c>
      <c r="P1188" t="s">
        <v>390</v>
      </c>
      <c r="Q1188" t="s">
        <v>2200</v>
      </c>
      <c r="R1188">
        <v>42104</v>
      </c>
      <c r="S1188" s="1">
        <v>42112</v>
      </c>
      <c r="T1188" s="1">
        <v>42113</v>
      </c>
      <c r="U1188">
        <v>131.334</v>
      </c>
      <c r="V1188">
        <v>17</v>
      </c>
      <c r="W1188">
        <v>946.29</v>
      </c>
      <c r="X1188">
        <v>87357</v>
      </c>
      <c r="Y1188">
        <f>cleaneddata[[#This Row],[Unit Price]]-cleaneddata[[#This Row],[Discount]]</f>
        <v>65.949999999999989</v>
      </c>
      <c r="Z1188" t="str">
        <f>_xlfn.IFS(cleaneddata[[#This Row],[Region]]="Central","Chris",cleaneddata[[#This Row],[Region]]="East","Erin",cleaneddata[[#This Row],[Region]]="South","Sam",cleaneddata[[#This Row],[Region]]="West","William")</f>
        <v>Sam</v>
      </c>
    </row>
    <row r="1189" spans="1:26" x14ac:dyDescent="0.3">
      <c r="A1189">
        <v>665</v>
      </c>
      <c r="B1189" t="s">
        <v>553</v>
      </c>
      <c r="C1189" t="s">
        <v>27</v>
      </c>
      <c r="D1189">
        <v>0.02</v>
      </c>
      <c r="E1189">
        <v>130.97999999999999</v>
      </c>
      <c r="F1189">
        <v>30</v>
      </c>
      <c r="G1189" t="s">
        <v>28</v>
      </c>
      <c r="H1189" t="s">
        <v>96</v>
      </c>
      <c r="I1189" t="s">
        <v>30</v>
      </c>
      <c r="J1189" t="s">
        <v>111</v>
      </c>
      <c r="K1189" t="s">
        <v>59</v>
      </c>
      <c r="L1189" t="s">
        <v>2201</v>
      </c>
      <c r="M1189">
        <v>0.78</v>
      </c>
      <c r="N1189" t="s">
        <v>34</v>
      </c>
      <c r="O1189" t="s">
        <v>35</v>
      </c>
      <c r="P1189" t="s">
        <v>402</v>
      </c>
      <c r="Q1189" t="s">
        <v>554</v>
      </c>
      <c r="R1189">
        <v>37130</v>
      </c>
      <c r="S1189" s="1">
        <v>42112</v>
      </c>
      <c r="T1189" s="1">
        <v>42113</v>
      </c>
      <c r="U1189">
        <v>90.762</v>
      </c>
      <c r="V1189">
        <v>6</v>
      </c>
      <c r="W1189">
        <v>793.39</v>
      </c>
      <c r="X1189">
        <v>88678</v>
      </c>
      <c r="Y1189">
        <f>cleaneddata[[#This Row],[Unit Price]]-cleaneddata[[#This Row],[Discount]]</f>
        <v>130.95999999999998</v>
      </c>
      <c r="Z1189" t="str">
        <f>_xlfn.IFS(cleaneddata[[#This Row],[Region]]="Central","Chris",cleaneddata[[#This Row],[Region]]="East","Erin",cleaneddata[[#This Row],[Region]]="South","Sam",cleaneddata[[#This Row],[Region]]="West","William")</f>
        <v>Sam</v>
      </c>
    </row>
    <row r="1190" spans="1:26" x14ac:dyDescent="0.3">
      <c r="A1190">
        <v>1959</v>
      </c>
      <c r="B1190" t="s">
        <v>711</v>
      </c>
      <c r="C1190" t="s">
        <v>49</v>
      </c>
      <c r="D1190">
        <v>0.02</v>
      </c>
      <c r="E1190">
        <v>9.99</v>
      </c>
      <c r="F1190">
        <v>11.59</v>
      </c>
      <c r="G1190" t="s">
        <v>40</v>
      </c>
      <c r="H1190" t="s">
        <v>73</v>
      </c>
      <c r="I1190" t="s">
        <v>50</v>
      </c>
      <c r="J1190" t="s">
        <v>90</v>
      </c>
      <c r="K1190" t="s">
        <v>75</v>
      </c>
      <c r="L1190" t="s">
        <v>2202</v>
      </c>
      <c r="M1190">
        <v>0.4</v>
      </c>
      <c r="N1190" t="s">
        <v>34</v>
      </c>
      <c r="O1190" t="s">
        <v>35</v>
      </c>
      <c r="P1190" t="s">
        <v>125</v>
      </c>
      <c r="Q1190" t="s">
        <v>130</v>
      </c>
      <c r="R1190">
        <v>33916</v>
      </c>
      <c r="S1190" s="1">
        <v>42112</v>
      </c>
      <c r="T1190" s="1">
        <v>42121</v>
      </c>
      <c r="U1190">
        <v>-171.15770000000001</v>
      </c>
      <c r="V1190">
        <v>43</v>
      </c>
      <c r="W1190">
        <v>475.42</v>
      </c>
      <c r="X1190">
        <v>26342</v>
      </c>
      <c r="Y1190">
        <f>cleaneddata[[#This Row],[Unit Price]]-cleaneddata[[#This Row],[Discount]]</f>
        <v>9.9700000000000006</v>
      </c>
      <c r="Z1190" t="str">
        <f>_xlfn.IFS(cleaneddata[[#This Row],[Region]]="Central","Chris",cleaneddata[[#This Row],[Region]]="East","Erin",cleaneddata[[#This Row],[Region]]="South","Sam",cleaneddata[[#This Row],[Region]]="West","William")</f>
        <v>Sam</v>
      </c>
    </row>
    <row r="1191" spans="1:26" x14ac:dyDescent="0.3">
      <c r="A1191">
        <v>1959</v>
      </c>
      <c r="B1191" t="s">
        <v>711</v>
      </c>
      <c r="C1191" t="s">
        <v>49</v>
      </c>
      <c r="D1191">
        <v>0.02</v>
      </c>
      <c r="E1191">
        <v>48.04</v>
      </c>
      <c r="F1191">
        <v>5.79</v>
      </c>
      <c r="G1191" t="s">
        <v>40</v>
      </c>
      <c r="H1191" t="s">
        <v>73</v>
      </c>
      <c r="I1191" t="s">
        <v>50</v>
      </c>
      <c r="J1191" t="s">
        <v>90</v>
      </c>
      <c r="K1191" t="s">
        <v>75</v>
      </c>
      <c r="L1191" t="s">
        <v>2203</v>
      </c>
      <c r="M1191">
        <v>0.37</v>
      </c>
      <c r="N1191" t="s">
        <v>34</v>
      </c>
      <c r="O1191" t="s">
        <v>35</v>
      </c>
      <c r="P1191" t="s">
        <v>125</v>
      </c>
      <c r="Q1191" t="s">
        <v>130</v>
      </c>
      <c r="R1191">
        <v>33916</v>
      </c>
      <c r="S1191" s="1">
        <v>42112</v>
      </c>
      <c r="T1191" s="1">
        <v>42117</v>
      </c>
      <c r="U1191">
        <v>624.23900000000003</v>
      </c>
      <c r="V1191">
        <v>74</v>
      </c>
      <c r="W1191">
        <v>3598.82</v>
      </c>
      <c r="X1191">
        <v>26342</v>
      </c>
      <c r="Y1191">
        <f>cleaneddata[[#This Row],[Unit Price]]-cleaneddata[[#This Row],[Discount]]</f>
        <v>48.019999999999996</v>
      </c>
      <c r="Z1191" t="str">
        <f>_xlfn.IFS(cleaneddata[[#This Row],[Region]]="Central","Chris",cleaneddata[[#This Row],[Region]]="East","Erin",cleaneddata[[#This Row],[Region]]="South","Sam",cleaneddata[[#This Row],[Region]]="West","William")</f>
        <v>Sam</v>
      </c>
    </row>
    <row r="1192" spans="1:26" x14ac:dyDescent="0.3">
      <c r="A1192">
        <v>1959</v>
      </c>
      <c r="B1192" t="s">
        <v>711</v>
      </c>
      <c r="C1192" t="s">
        <v>49</v>
      </c>
      <c r="D1192">
        <v>0.04</v>
      </c>
      <c r="E1192">
        <v>6.68</v>
      </c>
      <c r="F1192">
        <v>4.91</v>
      </c>
      <c r="G1192" t="s">
        <v>40</v>
      </c>
      <c r="H1192" t="s">
        <v>73</v>
      </c>
      <c r="I1192" t="s">
        <v>50</v>
      </c>
      <c r="J1192" t="s">
        <v>90</v>
      </c>
      <c r="K1192" t="s">
        <v>75</v>
      </c>
      <c r="L1192" t="s">
        <v>278</v>
      </c>
      <c r="M1192">
        <v>0.37</v>
      </c>
      <c r="N1192" t="s">
        <v>34</v>
      </c>
      <c r="O1192" t="s">
        <v>35</v>
      </c>
      <c r="P1192" t="s">
        <v>125</v>
      </c>
      <c r="Q1192" t="s">
        <v>130</v>
      </c>
      <c r="R1192">
        <v>33916</v>
      </c>
      <c r="S1192" s="1">
        <v>42112</v>
      </c>
      <c r="T1192" s="1">
        <v>42119</v>
      </c>
      <c r="U1192">
        <v>-14.3241</v>
      </c>
      <c r="V1192">
        <v>5</v>
      </c>
      <c r="W1192">
        <v>41.22</v>
      </c>
      <c r="X1192">
        <v>26342</v>
      </c>
      <c r="Y1192">
        <f>cleaneddata[[#This Row],[Unit Price]]-cleaneddata[[#This Row],[Discount]]</f>
        <v>6.64</v>
      </c>
      <c r="Z1192" t="str">
        <f>_xlfn.IFS(cleaneddata[[#This Row],[Region]]="Central","Chris",cleaneddata[[#This Row],[Region]]="East","Erin",cleaneddata[[#This Row],[Region]]="South","Sam",cleaneddata[[#This Row],[Region]]="West","William")</f>
        <v>Sam</v>
      </c>
    </row>
    <row r="1193" spans="1:26" x14ac:dyDescent="0.3">
      <c r="A1193">
        <v>1962</v>
      </c>
      <c r="B1193" t="s">
        <v>2204</v>
      </c>
      <c r="C1193" t="s">
        <v>49</v>
      </c>
      <c r="D1193">
        <v>0.02</v>
      </c>
      <c r="E1193">
        <v>48.04</v>
      </c>
      <c r="F1193">
        <v>5.79</v>
      </c>
      <c r="G1193" t="s">
        <v>40</v>
      </c>
      <c r="H1193" t="s">
        <v>73</v>
      </c>
      <c r="I1193" t="s">
        <v>50</v>
      </c>
      <c r="J1193" t="s">
        <v>90</v>
      </c>
      <c r="K1193" t="s">
        <v>75</v>
      </c>
      <c r="L1193" t="s">
        <v>2203</v>
      </c>
      <c r="M1193">
        <v>0.37</v>
      </c>
      <c r="N1193" t="s">
        <v>34</v>
      </c>
      <c r="O1193" t="s">
        <v>54</v>
      </c>
      <c r="P1193" t="s">
        <v>291</v>
      </c>
      <c r="Q1193" t="s">
        <v>2205</v>
      </c>
      <c r="R1193">
        <v>48601</v>
      </c>
      <c r="S1193" s="1">
        <v>42112</v>
      </c>
      <c r="T1193" s="1">
        <v>42117</v>
      </c>
      <c r="U1193">
        <v>604.01909999999998</v>
      </c>
      <c r="V1193">
        <v>18</v>
      </c>
      <c r="W1193">
        <v>875.39</v>
      </c>
      <c r="X1193">
        <v>88857</v>
      </c>
      <c r="Y1193">
        <f>cleaneddata[[#This Row],[Unit Price]]-cleaneddata[[#This Row],[Discount]]</f>
        <v>48.019999999999996</v>
      </c>
      <c r="Z1193" t="str">
        <f>_xlfn.IFS(cleaneddata[[#This Row],[Region]]="Central","Chris",cleaneddata[[#This Row],[Region]]="East","Erin",cleaneddata[[#This Row],[Region]]="South","Sam",cleaneddata[[#This Row],[Region]]="West","William")</f>
        <v>Chris</v>
      </c>
    </row>
    <row r="1194" spans="1:26" x14ac:dyDescent="0.3">
      <c r="A1194">
        <v>1962</v>
      </c>
      <c r="B1194" t="s">
        <v>2204</v>
      </c>
      <c r="C1194" t="s">
        <v>49</v>
      </c>
      <c r="D1194">
        <v>0.04</v>
      </c>
      <c r="E1194">
        <v>6.68</v>
      </c>
      <c r="F1194">
        <v>4.91</v>
      </c>
      <c r="G1194" t="s">
        <v>40</v>
      </c>
      <c r="H1194" t="s">
        <v>73</v>
      </c>
      <c r="I1194" t="s">
        <v>50</v>
      </c>
      <c r="J1194" t="s">
        <v>90</v>
      </c>
      <c r="K1194" t="s">
        <v>75</v>
      </c>
      <c r="L1194" t="s">
        <v>278</v>
      </c>
      <c r="M1194">
        <v>0.37</v>
      </c>
      <c r="N1194" t="s">
        <v>34</v>
      </c>
      <c r="O1194" t="s">
        <v>54</v>
      </c>
      <c r="P1194" t="s">
        <v>291</v>
      </c>
      <c r="Q1194" t="s">
        <v>2205</v>
      </c>
      <c r="R1194">
        <v>48601</v>
      </c>
      <c r="S1194" s="1">
        <v>42112</v>
      </c>
      <c r="T1194" s="1">
        <v>42119</v>
      </c>
      <c r="U1194">
        <v>-11.631600000000001</v>
      </c>
      <c r="V1194">
        <v>1</v>
      </c>
      <c r="W1194">
        <v>8.24</v>
      </c>
      <c r="X1194">
        <v>88857</v>
      </c>
      <c r="Y1194">
        <f>cleaneddata[[#This Row],[Unit Price]]-cleaneddata[[#This Row],[Discount]]</f>
        <v>6.64</v>
      </c>
      <c r="Z1194" t="str">
        <f>_xlfn.IFS(cleaneddata[[#This Row],[Region]]="Central","Chris",cleaneddata[[#This Row],[Region]]="East","Erin",cleaneddata[[#This Row],[Region]]="South","Sam",cleaneddata[[#This Row],[Region]]="West","William")</f>
        <v>Chris</v>
      </c>
    </row>
    <row r="1195" spans="1:26" x14ac:dyDescent="0.3">
      <c r="A1195">
        <v>1826</v>
      </c>
      <c r="B1195" t="s">
        <v>2206</v>
      </c>
      <c r="C1195" t="s">
        <v>118</v>
      </c>
      <c r="D1195">
        <v>0.1</v>
      </c>
      <c r="E1195">
        <v>52.99</v>
      </c>
      <c r="F1195">
        <v>19.989999999999998</v>
      </c>
      <c r="G1195" t="s">
        <v>89</v>
      </c>
      <c r="H1195" t="s">
        <v>96</v>
      </c>
      <c r="I1195" t="s">
        <v>50</v>
      </c>
      <c r="J1195" t="s">
        <v>80</v>
      </c>
      <c r="K1195" t="s">
        <v>75</v>
      </c>
      <c r="L1195" t="s">
        <v>2207</v>
      </c>
      <c r="M1195">
        <v>0.81</v>
      </c>
      <c r="N1195" t="s">
        <v>34</v>
      </c>
      <c r="O1195" t="s">
        <v>54</v>
      </c>
      <c r="P1195" t="s">
        <v>215</v>
      </c>
      <c r="Q1195" t="s">
        <v>2208</v>
      </c>
      <c r="R1195">
        <v>52722</v>
      </c>
      <c r="S1195" s="1">
        <v>42112</v>
      </c>
      <c r="T1195" s="1">
        <v>42113</v>
      </c>
      <c r="U1195">
        <v>-517.16999999999996</v>
      </c>
      <c r="V1195">
        <v>7</v>
      </c>
      <c r="W1195">
        <v>337.59</v>
      </c>
      <c r="X1195">
        <v>86958</v>
      </c>
      <c r="Y1195">
        <f>cleaneddata[[#This Row],[Unit Price]]-cleaneddata[[#This Row],[Discount]]</f>
        <v>52.89</v>
      </c>
      <c r="Z1195" t="str">
        <f>_xlfn.IFS(cleaneddata[[#This Row],[Region]]="Central","Chris",cleaneddata[[#This Row],[Region]]="East","Erin",cleaneddata[[#This Row],[Region]]="South","Sam",cleaneddata[[#This Row],[Region]]="West","William")</f>
        <v>Chris</v>
      </c>
    </row>
    <row r="1196" spans="1:26" x14ac:dyDescent="0.3">
      <c r="A1196">
        <v>1827</v>
      </c>
      <c r="B1196" t="s">
        <v>1268</v>
      </c>
      <c r="C1196" t="s">
        <v>118</v>
      </c>
      <c r="D1196">
        <v>7.0000000000000007E-2</v>
      </c>
      <c r="E1196">
        <v>100.98</v>
      </c>
      <c r="F1196">
        <v>57.38</v>
      </c>
      <c r="G1196" t="s">
        <v>28</v>
      </c>
      <c r="H1196" t="s">
        <v>96</v>
      </c>
      <c r="I1196" t="s">
        <v>30</v>
      </c>
      <c r="J1196" t="s">
        <v>119</v>
      </c>
      <c r="K1196" t="s">
        <v>32</v>
      </c>
      <c r="L1196" t="s">
        <v>2209</v>
      </c>
      <c r="M1196">
        <v>0.78</v>
      </c>
      <c r="N1196" t="s">
        <v>34</v>
      </c>
      <c r="O1196" t="s">
        <v>54</v>
      </c>
      <c r="P1196" t="s">
        <v>215</v>
      </c>
      <c r="Q1196" t="s">
        <v>930</v>
      </c>
      <c r="R1196">
        <v>52601</v>
      </c>
      <c r="S1196" s="1">
        <v>42112</v>
      </c>
      <c r="T1196" s="1">
        <v>42115</v>
      </c>
      <c r="U1196">
        <v>-429.86</v>
      </c>
      <c r="V1196">
        <v>2</v>
      </c>
      <c r="W1196">
        <v>215.32</v>
      </c>
      <c r="X1196">
        <v>86958</v>
      </c>
      <c r="Y1196">
        <f>cleaneddata[[#This Row],[Unit Price]]-cleaneddata[[#This Row],[Discount]]</f>
        <v>100.91000000000001</v>
      </c>
      <c r="Z1196" t="str">
        <f>_xlfn.IFS(cleaneddata[[#This Row],[Region]]="Central","Chris",cleaneddata[[#This Row],[Region]]="East","Erin",cleaneddata[[#This Row],[Region]]="South","Sam",cleaneddata[[#This Row],[Region]]="West","William")</f>
        <v>Chris</v>
      </c>
    </row>
    <row r="1197" spans="1:26" x14ac:dyDescent="0.3">
      <c r="A1197">
        <v>1827</v>
      </c>
      <c r="B1197" t="s">
        <v>1268</v>
      </c>
      <c r="C1197" t="s">
        <v>118</v>
      </c>
      <c r="D1197">
        <v>0.03</v>
      </c>
      <c r="E1197">
        <v>85.99</v>
      </c>
      <c r="F1197">
        <v>0.99</v>
      </c>
      <c r="G1197" t="s">
        <v>40</v>
      </c>
      <c r="H1197" t="s">
        <v>96</v>
      </c>
      <c r="I1197" t="s">
        <v>42</v>
      </c>
      <c r="J1197" t="s">
        <v>137</v>
      </c>
      <c r="K1197" t="s">
        <v>52</v>
      </c>
      <c r="L1197" t="s">
        <v>1178</v>
      </c>
      <c r="M1197">
        <v>0.55000000000000004</v>
      </c>
      <c r="N1197" t="s">
        <v>34</v>
      </c>
      <c r="O1197" t="s">
        <v>54</v>
      </c>
      <c r="P1197" t="s">
        <v>215</v>
      </c>
      <c r="Q1197" t="s">
        <v>930</v>
      </c>
      <c r="R1197">
        <v>52601</v>
      </c>
      <c r="S1197" s="1">
        <v>42112</v>
      </c>
      <c r="T1197" s="1">
        <v>42114</v>
      </c>
      <c r="U1197">
        <v>264.16649999999998</v>
      </c>
      <c r="V1197">
        <v>5</v>
      </c>
      <c r="W1197">
        <v>382.85</v>
      </c>
      <c r="X1197">
        <v>86958</v>
      </c>
      <c r="Y1197">
        <f>cleaneddata[[#This Row],[Unit Price]]-cleaneddata[[#This Row],[Discount]]</f>
        <v>85.96</v>
      </c>
      <c r="Z1197" t="str">
        <f>_xlfn.IFS(cleaneddata[[#This Row],[Region]]="Central","Chris",cleaneddata[[#This Row],[Region]]="East","Erin",cleaneddata[[#This Row],[Region]]="South","Sam",cleaneddata[[#This Row],[Region]]="West","William")</f>
        <v>Chris</v>
      </c>
    </row>
    <row r="1198" spans="1:26" x14ac:dyDescent="0.3">
      <c r="A1198">
        <v>2097</v>
      </c>
      <c r="B1198" t="s">
        <v>2210</v>
      </c>
      <c r="C1198" t="s">
        <v>118</v>
      </c>
      <c r="D1198">
        <v>0.1</v>
      </c>
      <c r="E1198">
        <v>300.97000000000003</v>
      </c>
      <c r="F1198">
        <v>7.18</v>
      </c>
      <c r="G1198" t="s">
        <v>40</v>
      </c>
      <c r="H1198" t="s">
        <v>73</v>
      </c>
      <c r="I1198" t="s">
        <v>42</v>
      </c>
      <c r="J1198" t="s">
        <v>43</v>
      </c>
      <c r="K1198" t="s">
        <v>75</v>
      </c>
      <c r="L1198" t="s">
        <v>2211</v>
      </c>
      <c r="M1198">
        <v>0.48</v>
      </c>
      <c r="N1198" t="s">
        <v>34</v>
      </c>
      <c r="O1198" t="s">
        <v>35</v>
      </c>
      <c r="P1198" t="s">
        <v>273</v>
      </c>
      <c r="Q1198" t="s">
        <v>274</v>
      </c>
      <c r="R1198">
        <v>29915</v>
      </c>
      <c r="S1198" s="1">
        <v>42112</v>
      </c>
      <c r="T1198" s="1">
        <v>42113</v>
      </c>
      <c r="U1198">
        <v>138.018</v>
      </c>
      <c r="V1198">
        <v>4</v>
      </c>
      <c r="W1198">
        <v>1094.33</v>
      </c>
      <c r="X1198">
        <v>87889</v>
      </c>
      <c r="Y1198">
        <f>cleaneddata[[#This Row],[Unit Price]]-cleaneddata[[#This Row],[Discount]]</f>
        <v>300.87</v>
      </c>
      <c r="Z1198" t="str">
        <f>_xlfn.IFS(cleaneddata[[#This Row],[Region]]="Central","Chris",cleaneddata[[#This Row],[Region]]="East","Erin",cleaneddata[[#This Row],[Region]]="South","Sam",cleaneddata[[#This Row],[Region]]="West","William")</f>
        <v>Sam</v>
      </c>
    </row>
    <row r="1199" spans="1:26" x14ac:dyDescent="0.3">
      <c r="A1199">
        <v>2098</v>
      </c>
      <c r="B1199" t="s">
        <v>2212</v>
      </c>
      <c r="C1199" t="s">
        <v>118</v>
      </c>
      <c r="D1199">
        <v>0.06</v>
      </c>
      <c r="E1199">
        <v>39.89</v>
      </c>
      <c r="F1199">
        <v>3.04</v>
      </c>
      <c r="G1199" t="s">
        <v>40</v>
      </c>
      <c r="H1199" t="s">
        <v>73</v>
      </c>
      <c r="I1199" t="s">
        <v>30</v>
      </c>
      <c r="J1199" t="s">
        <v>128</v>
      </c>
      <c r="K1199" t="s">
        <v>52</v>
      </c>
      <c r="L1199" t="s">
        <v>2213</v>
      </c>
      <c r="M1199">
        <v>0.53</v>
      </c>
      <c r="N1199" t="s">
        <v>34</v>
      </c>
      <c r="O1199" t="s">
        <v>35</v>
      </c>
      <c r="P1199" t="s">
        <v>273</v>
      </c>
      <c r="Q1199" t="s">
        <v>2214</v>
      </c>
      <c r="R1199">
        <v>29464</v>
      </c>
      <c r="S1199" s="1">
        <v>42112</v>
      </c>
      <c r="T1199" s="1">
        <v>42114</v>
      </c>
      <c r="U1199">
        <v>38.874000000000002</v>
      </c>
      <c r="V1199">
        <v>10</v>
      </c>
      <c r="W1199">
        <v>389.97</v>
      </c>
      <c r="X1199">
        <v>87889</v>
      </c>
      <c r="Y1199">
        <f>cleaneddata[[#This Row],[Unit Price]]-cleaneddata[[#This Row],[Discount]]</f>
        <v>39.83</v>
      </c>
      <c r="Z1199" t="str">
        <f>_xlfn.IFS(cleaneddata[[#This Row],[Region]]="Central","Chris",cleaneddata[[#This Row],[Region]]="East","Erin",cleaneddata[[#This Row],[Region]]="South","Sam",cleaneddata[[#This Row],[Region]]="West","William")</f>
        <v>Sam</v>
      </c>
    </row>
    <row r="1200" spans="1:26" x14ac:dyDescent="0.3">
      <c r="A1200">
        <v>2655</v>
      </c>
      <c r="B1200" t="s">
        <v>2078</v>
      </c>
      <c r="C1200" t="s">
        <v>118</v>
      </c>
      <c r="D1200">
        <v>0.09</v>
      </c>
      <c r="E1200">
        <v>89.99</v>
      </c>
      <c r="F1200">
        <v>42</v>
      </c>
      <c r="G1200" t="s">
        <v>28</v>
      </c>
      <c r="H1200" t="s">
        <v>41</v>
      </c>
      <c r="I1200" t="s">
        <v>30</v>
      </c>
      <c r="J1200" t="s">
        <v>111</v>
      </c>
      <c r="K1200" t="s">
        <v>59</v>
      </c>
      <c r="L1200" t="s">
        <v>1213</v>
      </c>
      <c r="M1200">
        <v>0.66</v>
      </c>
      <c r="N1200" t="s">
        <v>34</v>
      </c>
      <c r="O1200" t="s">
        <v>35</v>
      </c>
      <c r="P1200" t="s">
        <v>77</v>
      </c>
      <c r="Q1200" t="s">
        <v>363</v>
      </c>
      <c r="R1200">
        <v>30318</v>
      </c>
      <c r="S1200" s="1">
        <v>42112</v>
      </c>
      <c r="T1200" s="1">
        <v>42112</v>
      </c>
      <c r="U1200">
        <v>223.416</v>
      </c>
      <c r="V1200">
        <v>6</v>
      </c>
      <c r="W1200">
        <v>511.25</v>
      </c>
      <c r="X1200">
        <v>86063</v>
      </c>
      <c r="Y1200">
        <f>cleaneddata[[#This Row],[Unit Price]]-cleaneddata[[#This Row],[Discount]]</f>
        <v>89.899999999999991</v>
      </c>
      <c r="Z1200" t="str">
        <f>_xlfn.IFS(cleaneddata[[#This Row],[Region]]="Central","Chris",cleaneddata[[#This Row],[Region]]="East","Erin",cleaneddata[[#This Row],[Region]]="South","Sam",cleaneddata[[#This Row],[Region]]="West","William")</f>
        <v>Sam</v>
      </c>
    </row>
    <row r="1201" spans="1:26" x14ac:dyDescent="0.3">
      <c r="A1201">
        <v>3155</v>
      </c>
      <c r="B1201" t="s">
        <v>644</v>
      </c>
      <c r="C1201" t="s">
        <v>27</v>
      </c>
      <c r="D1201">
        <v>0.05</v>
      </c>
      <c r="E1201">
        <v>159.99</v>
      </c>
      <c r="F1201">
        <v>5.5</v>
      </c>
      <c r="G1201" t="s">
        <v>40</v>
      </c>
      <c r="H1201" t="s">
        <v>41</v>
      </c>
      <c r="I1201" t="s">
        <v>42</v>
      </c>
      <c r="J1201" t="s">
        <v>43</v>
      </c>
      <c r="K1201" t="s">
        <v>75</v>
      </c>
      <c r="L1201" t="s">
        <v>2215</v>
      </c>
      <c r="M1201">
        <v>0.49</v>
      </c>
      <c r="N1201" t="s">
        <v>34</v>
      </c>
      <c r="O1201" t="s">
        <v>35</v>
      </c>
      <c r="P1201" t="s">
        <v>125</v>
      </c>
      <c r="Q1201" t="s">
        <v>334</v>
      </c>
      <c r="R1201">
        <v>32771</v>
      </c>
      <c r="S1201" s="1">
        <v>42113</v>
      </c>
      <c r="T1201" s="1">
        <v>42115</v>
      </c>
      <c r="U1201">
        <v>12.263999999999999</v>
      </c>
      <c r="V1201">
        <v>23</v>
      </c>
      <c r="W1201">
        <v>3600.65</v>
      </c>
      <c r="X1201">
        <v>86902</v>
      </c>
      <c r="Y1201">
        <f>cleaneddata[[#This Row],[Unit Price]]-cleaneddata[[#This Row],[Discount]]</f>
        <v>159.94</v>
      </c>
      <c r="Z1201" t="str">
        <f>_xlfn.IFS(cleaneddata[[#This Row],[Region]]="Central","Chris",cleaneddata[[#This Row],[Region]]="East","Erin",cleaneddata[[#This Row],[Region]]="South","Sam",cleaneddata[[#This Row],[Region]]="West","William")</f>
        <v>Sam</v>
      </c>
    </row>
    <row r="1202" spans="1:26" x14ac:dyDescent="0.3">
      <c r="A1202">
        <v>1836</v>
      </c>
      <c r="B1202" t="s">
        <v>2216</v>
      </c>
      <c r="C1202" t="s">
        <v>39</v>
      </c>
      <c r="D1202">
        <v>0.01</v>
      </c>
      <c r="E1202">
        <v>155.99</v>
      </c>
      <c r="F1202">
        <v>8.99</v>
      </c>
      <c r="G1202" t="s">
        <v>89</v>
      </c>
      <c r="H1202" t="s">
        <v>96</v>
      </c>
      <c r="I1202" t="s">
        <v>42</v>
      </c>
      <c r="J1202" t="s">
        <v>137</v>
      </c>
      <c r="K1202" t="s">
        <v>75</v>
      </c>
      <c r="L1202" t="s">
        <v>1299</v>
      </c>
      <c r="M1202">
        <v>0.57999999999999996</v>
      </c>
      <c r="N1202" t="s">
        <v>34</v>
      </c>
      <c r="O1202" t="s">
        <v>61</v>
      </c>
      <c r="P1202" t="s">
        <v>92</v>
      </c>
      <c r="Q1202" t="s">
        <v>943</v>
      </c>
      <c r="R1202">
        <v>94110</v>
      </c>
      <c r="S1202" s="1">
        <v>42113</v>
      </c>
      <c r="T1202" s="1">
        <v>42114</v>
      </c>
      <c r="U1202">
        <v>-219.07908</v>
      </c>
      <c r="V1202">
        <v>5</v>
      </c>
      <c r="W1202">
        <v>675.83</v>
      </c>
      <c r="X1202">
        <v>86600</v>
      </c>
      <c r="Y1202">
        <f>cleaneddata[[#This Row],[Unit Price]]-cleaneddata[[#This Row],[Discount]]</f>
        <v>155.98000000000002</v>
      </c>
      <c r="Z1202" t="str">
        <f>_xlfn.IFS(cleaneddata[[#This Row],[Region]]="Central","Chris",cleaneddata[[#This Row],[Region]]="East","Erin",cleaneddata[[#This Row],[Region]]="South","Sam",cleaneddata[[#This Row],[Region]]="West","William")</f>
        <v>William</v>
      </c>
    </row>
    <row r="1203" spans="1:26" x14ac:dyDescent="0.3">
      <c r="A1203">
        <v>1837</v>
      </c>
      <c r="B1203" t="s">
        <v>2217</v>
      </c>
      <c r="C1203" t="s">
        <v>39</v>
      </c>
      <c r="D1203">
        <v>0.01</v>
      </c>
      <c r="E1203">
        <v>5.98</v>
      </c>
      <c r="F1203">
        <v>5.46</v>
      </c>
      <c r="G1203" t="s">
        <v>40</v>
      </c>
      <c r="H1203" t="s">
        <v>96</v>
      </c>
      <c r="I1203" t="s">
        <v>50</v>
      </c>
      <c r="J1203" t="s">
        <v>90</v>
      </c>
      <c r="K1203" t="s">
        <v>75</v>
      </c>
      <c r="L1203" t="s">
        <v>1158</v>
      </c>
      <c r="M1203">
        <v>0.36</v>
      </c>
      <c r="N1203" t="s">
        <v>34</v>
      </c>
      <c r="O1203" t="s">
        <v>61</v>
      </c>
      <c r="P1203" t="s">
        <v>92</v>
      </c>
      <c r="Q1203" t="s">
        <v>2218</v>
      </c>
      <c r="R1203">
        <v>91776</v>
      </c>
      <c r="S1203" s="1">
        <v>42113</v>
      </c>
      <c r="T1203" s="1">
        <v>42115</v>
      </c>
      <c r="U1203">
        <v>-18.878399999999999</v>
      </c>
      <c r="V1203">
        <v>4</v>
      </c>
      <c r="W1203">
        <v>28</v>
      </c>
      <c r="X1203">
        <v>86600</v>
      </c>
      <c r="Y1203">
        <f>cleaneddata[[#This Row],[Unit Price]]-cleaneddata[[#This Row],[Discount]]</f>
        <v>5.9700000000000006</v>
      </c>
      <c r="Z1203" t="str">
        <f>_xlfn.IFS(cleaneddata[[#This Row],[Region]]="Central","Chris",cleaneddata[[#This Row],[Region]]="East","Erin",cleaneddata[[#This Row],[Region]]="South","Sam",cleaneddata[[#This Row],[Region]]="West","William")</f>
        <v>William</v>
      </c>
    </row>
    <row r="1204" spans="1:26" x14ac:dyDescent="0.3">
      <c r="A1204">
        <v>2212</v>
      </c>
      <c r="B1204" t="s">
        <v>2219</v>
      </c>
      <c r="C1204" t="s">
        <v>39</v>
      </c>
      <c r="D1204">
        <v>0.09</v>
      </c>
      <c r="E1204">
        <v>199.99</v>
      </c>
      <c r="F1204">
        <v>24.49</v>
      </c>
      <c r="G1204" t="s">
        <v>89</v>
      </c>
      <c r="H1204" t="s">
        <v>73</v>
      </c>
      <c r="I1204" t="s">
        <v>42</v>
      </c>
      <c r="J1204" t="s">
        <v>65</v>
      </c>
      <c r="K1204" t="s">
        <v>66</v>
      </c>
      <c r="L1204" t="s">
        <v>749</v>
      </c>
      <c r="M1204">
        <v>0.46</v>
      </c>
      <c r="N1204" t="s">
        <v>34</v>
      </c>
      <c r="O1204" t="s">
        <v>113</v>
      </c>
      <c r="P1204" t="s">
        <v>420</v>
      </c>
      <c r="Q1204" t="s">
        <v>2220</v>
      </c>
      <c r="R1204">
        <v>21228</v>
      </c>
      <c r="S1204" s="1">
        <v>42113</v>
      </c>
      <c r="T1204" s="1">
        <v>42115</v>
      </c>
      <c r="U1204">
        <v>631.33000000000004</v>
      </c>
      <c r="V1204">
        <v>5</v>
      </c>
      <c r="W1204">
        <v>990.25</v>
      </c>
      <c r="X1204">
        <v>88029</v>
      </c>
      <c r="Y1204">
        <f>cleaneddata[[#This Row],[Unit Price]]-cleaneddata[[#This Row],[Discount]]</f>
        <v>199.9</v>
      </c>
      <c r="Z1204" t="str">
        <f>_xlfn.IFS(cleaneddata[[#This Row],[Region]]="Central","Chris",cleaneddata[[#This Row],[Region]]="East","Erin",cleaneddata[[#This Row],[Region]]="South","Sam",cleaneddata[[#This Row],[Region]]="West","William")</f>
        <v>Erin</v>
      </c>
    </row>
    <row r="1205" spans="1:26" x14ac:dyDescent="0.3">
      <c r="A1205">
        <v>152</v>
      </c>
      <c r="B1205" t="s">
        <v>507</v>
      </c>
      <c r="C1205" t="s">
        <v>49</v>
      </c>
      <c r="D1205">
        <v>0.01</v>
      </c>
      <c r="E1205">
        <v>79.52</v>
      </c>
      <c r="F1205">
        <v>48.2</v>
      </c>
      <c r="G1205" t="s">
        <v>40</v>
      </c>
      <c r="H1205" t="s">
        <v>73</v>
      </c>
      <c r="I1205" t="s">
        <v>30</v>
      </c>
      <c r="J1205" t="s">
        <v>128</v>
      </c>
      <c r="K1205" t="s">
        <v>146</v>
      </c>
      <c r="L1205" t="s">
        <v>2221</v>
      </c>
      <c r="M1205">
        <v>0.74</v>
      </c>
      <c r="N1205" t="s">
        <v>34</v>
      </c>
      <c r="O1205" t="s">
        <v>35</v>
      </c>
      <c r="P1205" t="s">
        <v>402</v>
      </c>
      <c r="Q1205" t="s">
        <v>509</v>
      </c>
      <c r="R1205">
        <v>37918</v>
      </c>
      <c r="S1205" s="1">
        <v>42113</v>
      </c>
      <c r="T1205" s="1">
        <v>42120</v>
      </c>
      <c r="U1205">
        <v>-40.683999999999997</v>
      </c>
      <c r="V1205">
        <v>8</v>
      </c>
      <c r="W1205">
        <v>667.84</v>
      </c>
      <c r="X1205">
        <v>89522</v>
      </c>
      <c r="Y1205">
        <f>cleaneddata[[#This Row],[Unit Price]]-cleaneddata[[#This Row],[Discount]]</f>
        <v>79.509999999999991</v>
      </c>
      <c r="Z1205" t="str">
        <f>_xlfn.IFS(cleaneddata[[#This Row],[Region]]="Central","Chris",cleaneddata[[#This Row],[Region]]="East","Erin",cleaneddata[[#This Row],[Region]]="South","Sam",cleaneddata[[#This Row],[Region]]="West","William")</f>
        <v>Sam</v>
      </c>
    </row>
    <row r="1206" spans="1:26" x14ac:dyDescent="0.3">
      <c r="A1206">
        <v>1933</v>
      </c>
      <c r="B1206" t="s">
        <v>2222</v>
      </c>
      <c r="C1206" t="s">
        <v>49</v>
      </c>
      <c r="D1206">
        <v>0.06</v>
      </c>
      <c r="E1206">
        <v>3.58</v>
      </c>
      <c r="F1206">
        <v>1.63</v>
      </c>
      <c r="G1206" t="s">
        <v>40</v>
      </c>
      <c r="H1206" t="s">
        <v>96</v>
      </c>
      <c r="I1206" t="s">
        <v>50</v>
      </c>
      <c r="J1206" t="s">
        <v>178</v>
      </c>
      <c r="K1206" t="s">
        <v>52</v>
      </c>
      <c r="L1206" t="s">
        <v>2223</v>
      </c>
      <c r="M1206">
        <v>0.36</v>
      </c>
      <c r="N1206" t="s">
        <v>34</v>
      </c>
      <c r="O1206" t="s">
        <v>54</v>
      </c>
      <c r="P1206" t="s">
        <v>189</v>
      </c>
      <c r="Q1206" t="s">
        <v>2224</v>
      </c>
      <c r="R1206">
        <v>75043</v>
      </c>
      <c r="S1206" s="1">
        <v>42113</v>
      </c>
      <c r="T1206" s="1">
        <v>42117</v>
      </c>
      <c r="U1206">
        <v>14</v>
      </c>
      <c r="V1206">
        <v>10</v>
      </c>
      <c r="W1206">
        <v>34.76</v>
      </c>
      <c r="X1206">
        <v>86687</v>
      </c>
      <c r="Y1206">
        <f>cleaneddata[[#This Row],[Unit Price]]-cleaneddata[[#This Row],[Discount]]</f>
        <v>3.52</v>
      </c>
      <c r="Z1206" t="str">
        <f>_xlfn.IFS(cleaneddata[[#This Row],[Region]]="Central","Chris",cleaneddata[[#This Row],[Region]]="East","Erin",cleaneddata[[#This Row],[Region]]="South","Sam",cleaneddata[[#This Row],[Region]]="West","William")</f>
        <v>Chris</v>
      </c>
    </row>
    <row r="1207" spans="1:26" x14ac:dyDescent="0.3">
      <c r="A1207">
        <v>1940</v>
      </c>
      <c r="B1207" t="s">
        <v>1797</v>
      </c>
      <c r="C1207" t="s">
        <v>49</v>
      </c>
      <c r="D1207">
        <v>0</v>
      </c>
      <c r="E1207">
        <v>78.650000000000006</v>
      </c>
      <c r="F1207">
        <v>13.99</v>
      </c>
      <c r="G1207" t="s">
        <v>40</v>
      </c>
      <c r="H1207" t="s">
        <v>96</v>
      </c>
      <c r="I1207" t="s">
        <v>50</v>
      </c>
      <c r="J1207" t="s">
        <v>97</v>
      </c>
      <c r="K1207" t="s">
        <v>146</v>
      </c>
      <c r="L1207" t="s">
        <v>1716</v>
      </c>
      <c r="M1207">
        <v>0.52</v>
      </c>
      <c r="N1207" t="s">
        <v>34</v>
      </c>
      <c r="O1207" t="s">
        <v>61</v>
      </c>
      <c r="P1207" t="s">
        <v>148</v>
      </c>
      <c r="Q1207" t="s">
        <v>149</v>
      </c>
      <c r="R1207">
        <v>84020</v>
      </c>
      <c r="S1207" s="1">
        <v>42113</v>
      </c>
      <c r="T1207" s="1">
        <v>42120</v>
      </c>
      <c r="U1207">
        <v>386.00670000000002</v>
      </c>
      <c r="V1207">
        <v>7</v>
      </c>
      <c r="W1207">
        <v>559.42999999999995</v>
      </c>
      <c r="X1207">
        <v>88871</v>
      </c>
      <c r="Y1207">
        <f>cleaneddata[[#This Row],[Unit Price]]-cleaneddata[[#This Row],[Discount]]</f>
        <v>78.650000000000006</v>
      </c>
      <c r="Z1207" t="str">
        <f>_xlfn.IFS(cleaneddata[[#This Row],[Region]]="Central","Chris",cleaneddata[[#This Row],[Region]]="East","Erin",cleaneddata[[#This Row],[Region]]="South","Sam",cleaneddata[[#This Row],[Region]]="West","William")</f>
        <v>William</v>
      </c>
    </row>
    <row r="1208" spans="1:26" x14ac:dyDescent="0.3">
      <c r="A1208">
        <v>1940</v>
      </c>
      <c r="B1208" t="s">
        <v>1797</v>
      </c>
      <c r="C1208" t="s">
        <v>49</v>
      </c>
      <c r="D1208">
        <v>0.08</v>
      </c>
      <c r="E1208">
        <v>122.99</v>
      </c>
      <c r="F1208">
        <v>70.2</v>
      </c>
      <c r="G1208" t="s">
        <v>28</v>
      </c>
      <c r="H1208" t="s">
        <v>96</v>
      </c>
      <c r="I1208" t="s">
        <v>30</v>
      </c>
      <c r="J1208" t="s">
        <v>111</v>
      </c>
      <c r="K1208" t="s">
        <v>59</v>
      </c>
      <c r="L1208" t="s">
        <v>806</v>
      </c>
      <c r="M1208">
        <v>0.74</v>
      </c>
      <c r="N1208" t="s">
        <v>34</v>
      </c>
      <c r="O1208" t="s">
        <v>61</v>
      </c>
      <c r="P1208" t="s">
        <v>148</v>
      </c>
      <c r="Q1208" t="s">
        <v>149</v>
      </c>
      <c r="R1208">
        <v>84020</v>
      </c>
      <c r="S1208" s="1">
        <v>42113</v>
      </c>
      <c r="T1208" s="1">
        <v>42118</v>
      </c>
      <c r="U1208">
        <v>-1867.97</v>
      </c>
      <c r="V1208">
        <v>10</v>
      </c>
      <c r="W1208">
        <v>1216.52</v>
      </c>
      <c r="X1208">
        <v>88871</v>
      </c>
      <c r="Y1208">
        <f>cleaneddata[[#This Row],[Unit Price]]-cleaneddata[[#This Row],[Discount]]</f>
        <v>122.91</v>
      </c>
      <c r="Z1208" t="str">
        <f>_xlfn.IFS(cleaneddata[[#This Row],[Region]]="Central","Chris",cleaneddata[[#This Row],[Region]]="East","Erin",cleaneddata[[#This Row],[Region]]="South","Sam",cleaneddata[[#This Row],[Region]]="West","William")</f>
        <v>William</v>
      </c>
    </row>
    <row r="1209" spans="1:26" x14ac:dyDescent="0.3">
      <c r="A1209">
        <v>2066</v>
      </c>
      <c r="B1209" t="s">
        <v>1874</v>
      </c>
      <c r="C1209" t="s">
        <v>49</v>
      </c>
      <c r="D1209">
        <v>0.1</v>
      </c>
      <c r="E1209">
        <v>4.24</v>
      </c>
      <c r="F1209">
        <v>5.41</v>
      </c>
      <c r="G1209" t="s">
        <v>40</v>
      </c>
      <c r="H1209" t="s">
        <v>96</v>
      </c>
      <c r="I1209" t="s">
        <v>50</v>
      </c>
      <c r="J1209" t="s">
        <v>74</v>
      </c>
      <c r="K1209" t="s">
        <v>75</v>
      </c>
      <c r="L1209" t="s">
        <v>1673</v>
      </c>
      <c r="M1209">
        <v>0.35</v>
      </c>
      <c r="N1209" t="s">
        <v>34</v>
      </c>
      <c r="O1209" t="s">
        <v>35</v>
      </c>
      <c r="P1209" t="s">
        <v>99</v>
      </c>
      <c r="Q1209" t="s">
        <v>1876</v>
      </c>
      <c r="R1209">
        <v>28079</v>
      </c>
      <c r="S1209" s="1">
        <v>42113</v>
      </c>
      <c r="T1209" s="1">
        <v>42117</v>
      </c>
      <c r="U1209">
        <v>-61.6</v>
      </c>
      <c r="V1209">
        <v>8</v>
      </c>
      <c r="W1209">
        <v>34.159999999999997</v>
      </c>
      <c r="X1209">
        <v>85835</v>
      </c>
      <c r="Y1209">
        <f>cleaneddata[[#This Row],[Unit Price]]-cleaneddata[[#This Row],[Discount]]</f>
        <v>4.1400000000000006</v>
      </c>
      <c r="Z1209" t="str">
        <f>_xlfn.IFS(cleaneddata[[#This Row],[Region]]="Central","Chris",cleaneddata[[#This Row],[Region]]="East","Erin",cleaneddata[[#This Row],[Region]]="South","Sam",cleaneddata[[#This Row],[Region]]="West","William")</f>
        <v>Sam</v>
      </c>
    </row>
    <row r="1210" spans="1:26" x14ac:dyDescent="0.3">
      <c r="A1210">
        <v>2547</v>
      </c>
      <c r="B1210" t="s">
        <v>2225</v>
      </c>
      <c r="C1210" t="s">
        <v>49</v>
      </c>
      <c r="D1210">
        <v>7.0000000000000007E-2</v>
      </c>
      <c r="E1210">
        <v>6.48</v>
      </c>
      <c r="F1210">
        <v>9.5399999999999991</v>
      </c>
      <c r="G1210" t="s">
        <v>40</v>
      </c>
      <c r="H1210" t="s">
        <v>29</v>
      </c>
      <c r="I1210" t="s">
        <v>50</v>
      </c>
      <c r="J1210" t="s">
        <v>90</v>
      </c>
      <c r="K1210" t="s">
        <v>75</v>
      </c>
      <c r="L1210" t="s">
        <v>2226</v>
      </c>
      <c r="M1210">
        <v>0.37</v>
      </c>
      <c r="N1210" t="s">
        <v>34</v>
      </c>
      <c r="O1210" t="s">
        <v>35</v>
      </c>
      <c r="P1210" t="s">
        <v>244</v>
      </c>
      <c r="Q1210" t="s">
        <v>2227</v>
      </c>
      <c r="R1210">
        <v>23464</v>
      </c>
      <c r="S1210" s="1">
        <v>42113</v>
      </c>
      <c r="T1210" s="1">
        <v>42113</v>
      </c>
      <c r="U1210">
        <v>2.2320000000000002</v>
      </c>
      <c r="V1210">
        <v>1</v>
      </c>
      <c r="W1210">
        <v>10.86</v>
      </c>
      <c r="X1210">
        <v>87916</v>
      </c>
      <c r="Y1210">
        <f>cleaneddata[[#This Row],[Unit Price]]-cleaneddata[[#This Row],[Discount]]</f>
        <v>6.41</v>
      </c>
      <c r="Z1210" t="str">
        <f>_xlfn.IFS(cleaneddata[[#This Row],[Region]]="Central","Chris",cleaneddata[[#This Row],[Region]]="East","Erin",cleaneddata[[#This Row],[Region]]="South","Sam",cleaneddata[[#This Row],[Region]]="West","William")</f>
        <v>Sam</v>
      </c>
    </row>
    <row r="1211" spans="1:26" x14ac:dyDescent="0.3">
      <c r="A1211">
        <v>3380</v>
      </c>
      <c r="B1211" t="s">
        <v>2228</v>
      </c>
      <c r="C1211" t="s">
        <v>27</v>
      </c>
      <c r="D1211">
        <v>0.03</v>
      </c>
      <c r="E1211">
        <v>315.98</v>
      </c>
      <c r="F1211">
        <v>19.989999999999998</v>
      </c>
      <c r="G1211" t="s">
        <v>40</v>
      </c>
      <c r="H1211" t="s">
        <v>73</v>
      </c>
      <c r="I1211" t="s">
        <v>50</v>
      </c>
      <c r="J1211" t="s">
        <v>74</v>
      </c>
      <c r="K1211" t="s">
        <v>75</v>
      </c>
      <c r="L1211" t="s">
        <v>2229</v>
      </c>
      <c r="M1211">
        <v>0.38</v>
      </c>
      <c r="N1211" t="s">
        <v>34</v>
      </c>
      <c r="O1211" t="s">
        <v>35</v>
      </c>
      <c r="P1211" t="s">
        <v>77</v>
      </c>
      <c r="Q1211" t="s">
        <v>2230</v>
      </c>
      <c r="R1211">
        <v>30240</v>
      </c>
      <c r="S1211" s="1">
        <v>42114</v>
      </c>
      <c r="T1211" s="1">
        <v>42116</v>
      </c>
      <c r="U1211">
        <v>-4.4800000000000004</v>
      </c>
      <c r="V1211">
        <v>18</v>
      </c>
      <c r="W1211">
        <v>5572.18</v>
      </c>
      <c r="X1211">
        <v>88838</v>
      </c>
      <c r="Y1211">
        <f>cleaneddata[[#This Row],[Unit Price]]-cleaneddata[[#This Row],[Discount]]</f>
        <v>315.95000000000005</v>
      </c>
      <c r="Z1211" t="str">
        <f>_xlfn.IFS(cleaneddata[[#This Row],[Region]]="Central","Chris",cleaneddata[[#This Row],[Region]]="East","Erin",cleaneddata[[#This Row],[Region]]="South","Sam",cleaneddata[[#This Row],[Region]]="West","William")</f>
        <v>Sam</v>
      </c>
    </row>
    <row r="1212" spans="1:26" x14ac:dyDescent="0.3">
      <c r="A1212">
        <v>3380</v>
      </c>
      <c r="B1212" t="s">
        <v>2228</v>
      </c>
      <c r="C1212" t="s">
        <v>27</v>
      </c>
      <c r="D1212">
        <v>0.03</v>
      </c>
      <c r="E1212">
        <v>63.94</v>
      </c>
      <c r="F1212">
        <v>14.48</v>
      </c>
      <c r="G1212" t="s">
        <v>40</v>
      </c>
      <c r="H1212" t="s">
        <v>73</v>
      </c>
      <c r="I1212" t="s">
        <v>30</v>
      </c>
      <c r="J1212" t="s">
        <v>128</v>
      </c>
      <c r="K1212" t="s">
        <v>75</v>
      </c>
      <c r="L1212" t="s">
        <v>1996</v>
      </c>
      <c r="M1212">
        <v>0.46</v>
      </c>
      <c r="N1212" t="s">
        <v>34</v>
      </c>
      <c r="O1212" t="s">
        <v>35</v>
      </c>
      <c r="P1212" t="s">
        <v>77</v>
      </c>
      <c r="Q1212" t="s">
        <v>2230</v>
      </c>
      <c r="R1212">
        <v>30240</v>
      </c>
      <c r="S1212" s="1">
        <v>42114</v>
      </c>
      <c r="T1212" s="1">
        <v>42115</v>
      </c>
      <c r="U1212">
        <v>43.691699999999997</v>
      </c>
      <c r="V1212">
        <v>8</v>
      </c>
      <c r="W1212">
        <v>522.46</v>
      </c>
      <c r="X1212">
        <v>88838</v>
      </c>
      <c r="Y1212">
        <f>cleaneddata[[#This Row],[Unit Price]]-cleaneddata[[#This Row],[Discount]]</f>
        <v>63.91</v>
      </c>
      <c r="Z1212" t="str">
        <f>_xlfn.IFS(cleaneddata[[#This Row],[Region]]="Central","Chris",cleaneddata[[#This Row],[Region]]="East","Erin",cleaneddata[[#This Row],[Region]]="South","Sam",cleaneddata[[#This Row],[Region]]="West","William")</f>
        <v>Sam</v>
      </c>
    </row>
    <row r="1213" spans="1:26" x14ac:dyDescent="0.3">
      <c r="A1213">
        <v>151</v>
      </c>
      <c r="B1213" t="s">
        <v>705</v>
      </c>
      <c r="C1213" t="s">
        <v>39</v>
      </c>
      <c r="D1213">
        <v>0.09</v>
      </c>
      <c r="E1213">
        <v>5.98</v>
      </c>
      <c r="F1213">
        <v>2.5</v>
      </c>
      <c r="G1213" t="s">
        <v>40</v>
      </c>
      <c r="H1213" t="s">
        <v>73</v>
      </c>
      <c r="I1213" t="s">
        <v>50</v>
      </c>
      <c r="J1213" t="s">
        <v>347</v>
      </c>
      <c r="K1213" t="s">
        <v>75</v>
      </c>
      <c r="L1213" t="s">
        <v>1272</v>
      </c>
      <c r="M1213">
        <v>0.36</v>
      </c>
      <c r="N1213" t="s">
        <v>34</v>
      </c>
      <c r="O1213" t="s">
        <v>35</v>
      </c>
      <c r="P1213" t="s">
        <v>402</v>
      </c>
      <c r="Q1213" t="s">
        <v>707</v>
      </c>
      <c r="R1213">
        <v>37664</v>
      </c>
      <c r="S1213" s="1">
        <v>42114</v>
      </c>
      <c r="T1213" s="1">
        <v>42116</v>
      </c>
      <c r="U1213">
        <v>13.896000000000001</v>
      </c>
      <c r="V1213">
        <v>5</v>
      </c>
      <c r="W1213">
        <v>28.11</v>
      </c>
      <c r="X1213">
        <v>89523</v>
      </c>
      <c r="Y1213">
        <f>cleaneddata[[#This Row],[Unit Price]]-cleaneddata[[#This Row],[Discount]]</f>
        <v>5.8900000000000006</v>
      </c>
      <c r="Z1213" t="str">
        <f>_xlfn.IFS(cleaneddata[[#This Row],[Region]]="Central","Chris",cleaneddata[[#This Row],[Region]]="East","Erin",cleaneddata[[#This Row],[Region]]="South","Sam",cleaneddata[[#This Row],[Region]]="West","William")</f>
        <v>Sam</v>
      </c>
    </row>
    <row r="1214" spans="1:26" x14ac:dyDescent="0.3">
      <c r="A1214">
        <v>1259</v>
      </c>
      <c r="B1214" t="s">
        <v>2231</v>
      </c>
      <c r="C1214" t="s">
        <v>39</v>
      </c>
      <c r="D1214">
        <v>0.03</v>
      </c>
      <c r="E1214">
        <v>3.69</v>
      </c>
      <c r="F1214">
        <v>2.5</v>
      </c>
      <c r="G1214" t="s">
        <v>89</v>
      </c>
      <c r="H1214" t="s">
        <v>73</v>
      </c>
      <c r="I1214" t="s">
        <v>50</v>
      </c>
      <c r="J1214" t="s">
        <v>347</v>
      </c>
      <c r="K1214" t="s">
        <v>75</v>
      </c>
      <c r="L1214" t="s">
        <v>2232</v>
      </c>
      <c r="M1214">
        <v>0.39</v>
      </c>
      <c r="N1214" t="s">
        <v>34</v>
      </c>
      <c r="O1214" t="s">
        <v>35</v>
      </c>
      <c r="P1214" t="s">
        <v>390</v>
      </c>
      <c r="Q1214" t="s">
        <v>1588</v>
      </c>
      <c r="R1214">
        <v>40422</v>
      </c>
      <c r="S1214" s="1">
        <v>42114</v>
      </c>
      <c r="T1214" s="1">
        <v>42114</v>
      </c>
      <c r="U1214">
        <v>-2196.6840000000002</v>
      </c>
      <c r="V1214">
        <v>9</v>
      </c>
      <c r="W1214">
        <v>38.65</v>
      </c>
      <c r="X1214">
        <v>86534</v>
      </c>
      <c r="Y1214">
        <f>cleaneddata[[#This Row],[Unit Price]]-cleaneddata[[#This Row],[Discount]]</f>
        <v>3.66</v>
      </c>
      <c r="Z1214" t="str">
        <f>_xlfn.IFS(cleaneddata[[#This Row],[Region]]="Central","Chris",cleaneddata[[#This Row],[Region]]="East","Erin",cleaneddata[[#This Row],[Region]]="South","Sam",cleaneddata[[#This Row],[Region]]="West","William")</f>
        <v>Sam</v>
      </c>
    </row>
    <row r="1215" spans="1:26" x14ac:dyDescent="0.3">
      <c r="A1215">
        <v>2117</v>
      </c>
      <c r="B1215" t="s">
        <v>2233</v>
      </c>
      <c r="C1215" t="s">
        <v>39</v>
      </c>
      <c r="D1215">
        <v>0.03</v>
      </c>
      <c r="E1215">
        <v>320.98</v>
      </c>
      <c r="F1215">
        <v>24.49</v>
      </c>
      <c r="G1215" t="s">
        <v>40</v>
      </c>
      <c r="H1215" t="s">
        <v>73</v>
      </c>
      <c r="I1215" t="s">
        <v>30</v>
      </c>
      <c r="J1215" t="s">
        <v>111</v>
      </c>
      <c r="K1215" t="s">
        <v>66</v>
      </c>
      <c r="L1215" t="s">
        <v>2234</v>
      </c>
      <c r="M1215">
        <v>0.55000000000000004</v>
      </c>
      <c r="N1215" t="s">
        <v>34</v>
      </c>
      <c r="O1215" t="s">
        <v>54</v>
      </c>
      <c r="P1215" t="s">
        <v>189</v>
      </c>
      <c r="Q1215" t="s">
        <v>1029</v>
      </c>
      <c r="R1215">
        <v>75401</v>
      </c>
      <c r="S1215" s="1">
        <v>42114</v>
      </c>
      <c r="T1215" s="1">
        <v>42116</v>
      </c>
      <c r="U1215">
        <v>4554.4346999999998</v>
      </c>
      <c r="V1215">
        <v>20</v>
      </c>
      <c r="W1215">
        <v>6600.63</v>
      </c>
      <c r="X1215">
        <v>90891</v>
      </c>
      <c r="Y1215">
        <f>cleaneddata[[#This Row],[Unit Price]]-cleaneddata[[#This Row],[Discount]]</f>
        <v>320.95000000000005</v>
      </c>
      <c r="Z1215" t="str">
        <f>_xlfn.IFS(cleaneddata[[#This Row],[Region]]="Central","Chris",cleaneddata[[#This Row],[Region]]="East","Erin",cleaneddata[[#This Row],[Region]]="South","Sam",cleaneddata[[#This Row],[Region]]="West","William")</f>
        <v>Chris</v>
      </c>
    </row>
    <row r="1216" spans="1:26" x14ac:dyDescent="0.3">
      <c r="A1216">
        <v>2117</v>
      </c>
      <c r="B1216" t="s">
        <v>2233</v>
      </c>
      <c r="C1216" t="s">
        <v>39</v>
      </c>
      <c r="D1216">
        <v>0.06</v>
      </c>
      <c r="E1216">
        <v>125.99</v>
      </c>
      <c r="F1216">
        <v>8.8000000000000007</v>
      </c>
      <c r="G1216" t="s">
        <v>40</v>
      </c>
      <c r="H1216" t="s">
        <v>73</v>
      </c>
      <c r="I1216" t="s">
        <v>42</v>
      </c>
      <c r="J1216" t="s">
        <v>137</v>
      </c>
      <c r="K1216" t="s">
        <v>75</v>
      </c>
      <c r="L1216" t="s">
        <v>2235</v>
      </c>
      <c r="M1216">
        <v>0.59</v>
      </c>
      <c r="N1216" t="s">
        <v>34</v>
      </c>
      <c r="O1216" t="s">
        <v>54</v>
      </c>
      <c r="P1216" t="s">
        <v>189</v>
      </c>
      <c r="Q1216" t="s">
        <v>1029</v>
      </c>
      <c r="R1216">
        <v>75401</v>
      </c>
      <c r="S1216" s="1">
        <v>42114</v>
      </c>
      <c r="T1216" s="1">
        <v>42115</v>
      </c>
      <c r="U1216">
        <v>618.19308000000001</v>
      </c>
      <c r="V1216">
        <v>18</v>
      </c>
      <c r="W1216">
        <v>1811.99</v>
      </c>
      <c r="X1216">
        <v>90891</v>
      </c>
      <c r="Y1216">
        <f>cleaneddata[[#This Row],[Unit Price]]-cleaneddata[[#This Row],[Discount]]</f>
        <v>125.92999999999999</v>
      </c>
      <c r="Z1216" t="str">
        <f>_xlfn.IFS(cleaneddata[[#This Row],[Region]]="Central","Chris",cleaneddata[[#This Row],[Region]]="East","Erin",cleaneddata[[#This Row],[Region]]="South","Sam",cleaneddata[[#This Row],[Region]]="West","William")</f>
        <v>Chris</v>
      </c>
    </row>
    <row r="1217" spans="1:26" x14ac:dyDescent="0.3">
      <c r="A1217">
        <v>3084</v>
      </c>
      <c r="B1217" t="s">
        <v>2236</v>
      </c>
      <c r="C1217" t="s">
        <v>39</v>
      </c>
      <c r="D1217">
        <v>0</v>
      </c>
      <c r="E1217">
        <v>65.989999999999995</v>
      </c>
      <c r="F1217">
        <v>5.99</v>
      </c>
      <c r="G1217" t="s">
        <v>89</v>
      </c>
      <c r="H1217" t="s">
        <v>29</v>
      </c>
      <c r="I1217" t="s">
        <v>42</v>
      </c>
      <c r="J1217" t="s">
        <v>137</v>
      </c>
      <c r="K1217" t="s">
        <v>75</v>
      </c>
      <c r="L1217" t="s">
        <v>300</v>
      </c>
      <c r="M1217">
        <v>0.57999999999999996</v>
      </c>
      <c r="N1217" t="s">
        <v>34</v>
      </c>
      <c r="O1217" t="s">
        <v>61</v>
      </c>
      <c r="P1217" t="s">
        <v>68</v>
      </c>
      <c r="Q1217" t="s">
        <v>489</v>
      </c>
      <c r="R1217">
        <v>98503</v>
      </c>
      <c r="S1217" s="1">
        <v>42114</v>
      </c>
      <c r="T1217" s="1">
        <v>42116</v>
      </c>
      <c r="U1217">
        <v>313.81200000000001</v>
      </c>
      <c r="V1217">
        <v>14</v>
      </c>
      <c r="W1217">
        <v>798.89</v>
      </c>
      <c r="X1217">
        <v>89879</v>
      </c>
      <c r="Y1217">
        <f>cleaneddata[[#This Row],[Unit Price]]-cleaneddata[[#This Row],[Discount]]</f>
        <v>65.989999999999995</v>
      </c>
      <c r="Z1217" t="str">
        <f>_xlfn.IFS(cleaneddata[[#This Row],[Region]]="Central","Chris",cleaneddata[[#This Row],[Region]]="East","Erin",cleaneddata[[#This Row],[Region]]="South","Sam",cleaneddata[[#This Row],[Region]]="West","William")</f>
        <v>William</v>
      </c>
    </row>
    <row r="1218" spans="1:26" x14ac:dyDescent="0.3">
      <c r="A1218">
        <v>56</v>
      </c>
      <c r="B1218" t="s">
        <v>2237</v>
      </c>
      <c r="C1218" t="s">
        <v>118</v>
      </c>
      <c r="D1218">
        <v>0.06</v>
      </c>
      <c r="E1218">
        <v>3.8</v>
      </c>
      <c r="F1218">
        <v>1.49</v>
      </c>
      <c r="G1218" t="s">
        <v>40</v>
      </c>
      <c r="H1218" t="s">
        <v>41</v>
      </c>
      <c r="I1218" t="s">
        <v>50</v>
      </c>
      <c r="J1218" t="s">
        <v>74</v>
      </c>
      <c r="K1218" t="s">
        <v>75</v>
      </c>
      <c r="L1218" t="s">
        <v>1194</v>
      </c>
      <c r="M1218">
        <v>0.38</v>
      </c>
      <c r="N1218" t="s">
        <v>34</v>
      </c>
      <c r="O1218" t="s">
        <v>113</v>
      </c>
      <c r="P1218" t="s">
        <v>114</v>
      </c>
      <c r="Q1218" t="s">
        <v>2238</v>
      </c>
      <c r="R1218">
        <v>14150</v>
      </c>
      <c r="S1218" s="1">
        <v>42114</v>
      </c>
      <c r="T1218" s="1">
        <v>42115</v>
      </c>
      <c r="U1218">
        <v>19.6282</v>
      </c>
      <c r="V1218">
        <v>20</v>
      </c>
      <c r="W1218">
        <v>73.55</v>
      </c>
      <c r="X1218">
        <v>88075</v>
      </c>
      <c r="Y1218">
        <f>cleaneddata[[#This Row],[Unit Price]]-cleaneddata[[#This Row],[Discount]]</f>
        <v>3.7399999999999998</v>
      </c>
      <c r="Z1218" t="str">
        <f>_xlfn.IFS(cleaneddata[[#This Row],[Region]]="Central","Chris",cleaneddata[[#This Row],[Region]]="East","Erin",cleaneddata[[#This Row],[Region]]="South","Sam",cleaneddata[[#This Row],[Region]]="West","William")</f>
        <v>Erin</v>
      </c>
    </row>
    <row r="1219" spans="1:26" x14ac:dyDescent="0.3">
      <c r="A1219">
        <v>56</v>
      </c>
      <c r="B1219" t="s">
        <v>2237</v>
      </c>
      <c r="C1219" t="s">
        <v>118</v>
      </c>
      <c r="D1219">
        <v>0.06</v>
      </c>
      <c r="E1219">
        <v>1.76</v>
      </c>
      <c r="F1219">
        <v>0.7</v>
      </c>
      <c r="G1219" t="s">
        <v>40</v>
      </c>
      <c r="H1219" t="s">
        <v>41</v>
      </c>
      <c r="I1219" t="s">
        <v>50</v>
      </c>
      <c r="J1219" t="s">
        <v>51</v>
      </c>
      <c r="K1219" t="s">
        <v>52</v>
      </c>
      <c r="L1219" t="s">
        <v>1665</v>
      </c>
      <c r="M1219">
        <v>0.56000000000000005</v>
      </c>
      <c r="N1219" t="s">
        <v>34</v>
      </c>
      <c r="O1219" t="s">
        <v>113</v>
      </c>
      <c r="P1219" t="s">
        <v>114</v>
      </c>
      <c r="Q1219" t="s">
        <v>2238</v>
      </c>
      <c r="R1219">
        <v>14150</v>
      </c>
      <c r="S1219" s="1">
        <v>42114</v>
      </c>
      <c r="T1219" s="1">
        <v>42115</v>
      </c>
      <c r="U1219">
        <v>-1.6524000000000001</v>
      </c>
      <c r="V1219">
        <v>17</v>
      </c>
      <c r="W1219">
        <v>29.57</v>
      </c>
      <c r="X1219">
        <v>88075</v>
      </c>
      <c r="Y1219">
        <f>cleaneddata[[#This Row],[Unit Price]]-cleaneddata[[#This Row],[Discount]]</f>
        <v>1.7</v>
      </c>
      <c r="Z1219" t="str">
        <f>_xlfn.IFS(cleaneddata[[#This Row],[Region]]="Central","Chris",cleaneddata[[#This Row],[Region]]="East","Erin",cleaneddata[[#This Row],[Region]]="South","Sam",cleaneddata[[#This Row],[Region]]="West","William")</f>
        <v>Erin</v>
      </c>
    </row>
    <row r="1220" spans="1:26" x14ac:dyDescent="0.3">
      <c r="A1220">
        <v>240</v>
      </c>
      <c r="B1220" t="s">
        <v>2239</v>
      </c>
      <c r="C1220" t="s">
        <v>118</v>
      </c>
      <c r="D1220">
        <v>0.1</v>
      </c>
      <c r="E1220">
        <v>19.98</v>
      </c>
      <c r="F1220">
        <v>5.77</v>
      </c>
      <c r="G1220" t="s">
        <v>89</v>
      </c>
      <c r="H1220" t="s">
        <v>29</v>
      </c>
      <c r="I1220" t="s">
        <v>50</v>
      </c>
      <c r="J1220" t="s">
        <v>90</v>
      </c>
      <c r="K1220" t="s">
        <v>75</v>
      </c>
      <c r="L1220" t="s">
        <v>2240</v>
      </c>
      <c r="M1220">
        <v>0.38</v>
      </c>
      <c r="N1220" t="s">
        <v>34</v>
      </c>
      <c r="O1220" t="s">
        <v>61</v>
      </c>
      <c r="P1220" t="s">
        <v>62</v>
      </c>
      <c r="Q1220" t="s">
        <v>2241</v>
      </c>
      <c r="R1220">
        <v>80817</v>
      </c>
      <c r="S1220" s="1">
        <v>42114</v>
      </c>
      <c r="T1220" s="1">
        <v>42114</v>
      </c>
      <c r="U1220">
        <v>35.090000000000003</v>
      </c>
      <c r="V1220">
        <v>3</v>
      </c>
      <c r="W1220">
        <v>57.41</v>
      </c>
      <c r="X1220">
        <v>90479</v>
      </c>
      <c r="Y1220">
        <f>cleaneddata[[#This Row],[Unit Price]]-cleaneddata[[#This Row],[Discount]]</f>
        <v>19.88</v>
      </c>
      <c r="Z1220" t="str">
        <f>_xlfn.IFS(cleaneddata[[#This Row],[Region]]="Central","Chris",cleaneddata[[#This Row],[Region]]="East","Erin",cleaneddata[[#This Row],[Region]]="South","Sam",cleaneddata[[#This Row],[Region]]="West","William")</f>
        <v>William</v>
      </c>
    </row>
    <row r="1221" spans="1:26" x14ac:dyDescent="0.3">
      <c r="A1221">
        <v>241</v>
      </c>
      <c r="B1221" t="s">
        <v>2242</v>
      </c>
      <c r="C1221" t="s">
        <v>118</v>
      </c>
      <c r="D1221">
        <v>0.06</v>
      </c>
      <c r="E1221">
        <v>259.70999999999998</v>
      </c>
      <c r="F1221">
        <v>66.67</v>
      </c>
      <c r="G1221" t="s">
        <v>28</v>
      </c>
      <c r="H1221" t="s">
        <v>29</v>
      </c>
      <c r="I1221" t="s">
        <v>30</v>
      </c>
      <c r="J1221" t="s">
        <v>31</v>
      </c>
      <c r="K1221" t="s">
        <v>32</v>
      </c>
      <c r="L1221" t="s">
        <v>1028</v>
      </c>
      <c r="M1221">
        <v>0.61</v>
      </c>
      <c r="N1221" t="s">
        <v>34</v>
      </c>
      <c r="O1221" t="s">
        <v>61</v>
      </c>
      <c r="P1221" t="s">
        <v>62</v>
      </c>
      <c r="Q1221" t="s">
        <v>2243</v>
      </c>
      <c r="R1221">
        <v>81503</v>
      </c>
      <c r="S1221" s="1">
        <v>42114</v>
      </c>
      <c r="T1221" s="1">
        <v>42115</v>
      </c>
      <c r="U1221">
        <v>785.63</v>
      </c>
      <c r="V1221">
        <v>11</v>
      </c>
      <c r="W1221">
        <v>2809.87</v>
      </c>
      <c r="X1221">
        <v>90479</v>
      </c>
      <c r="Y1221">
        <f>cleaneddata[[#This Row],[Unit Price]]-cleaneddata[[#This Row],[Discount]]</f>
        <v>259.64999999999998</v>
      </c>
      <c r="Z1221" t="str">
        <f>_xlfn.IFS(cleaneddata[[#This Row],[Region]]="Central","Chris",cleaneddata[[#This Row],[Region]]="East","Erin",cleaneddata[[#This Row],[Region]]="South","Sam",cleaneddata[[#This Row],[Region]]="West","William")</f>
        <v>William</v>
      </c>
    </row>
    <row r="1222" spans="1:26" x14ac:dyDescent="0.3">
      <c r="A1222">
        <v>970</v>
      </c>
      <c r="B1222" t="s">
        <v>2244</v>
      </c>
      <c r="C1222" t="s">
        <v>118</v>
      </c>
      <c r="D1222">
        <v>0</v>
      </c>
      <c r="E1222">
        <v>170.98</v>
      </c>
      <c r="F1222">
        <v>35.89</v>
      </c>
      <c r="G1222" t="s">
        <v>28</v>
      </c>
      <c r="H1222" t="s">
        <v>41</v>
      </c>
      <c r="I1222" t="s">
        <v>30</v>
      </c>
      <c r="J1222" t="s">
        <v>119</v>
      </c>
      <c r="K1222" t="s">
        <v>32</v>
      </c>
      <c r="L1222" t="s">
        <v>1471</v>
      </c>
      <c r="M1222">
        <v>0.66</v>
      </c>
      <c r="N1222" t="s">
        <v>34</v>
      </c>
      <c r="O1222" t="s">
        <v>35</v>
      </c>
      <c r="P1222" t="s">
        <v>244</v>
      </c>
      <c r="Q1222" t="s">
        <v>2245</v>
      </c>
      <c r="R1222">
        <v>24281</v>
      </c>
      <c r="S1222" s="1">
        <v>42114</v>
      </c>
      <c r="T1222" s="1">
        <v>42115</v>
      </c>
      <c r="U1222">
        <v>-102.66200000000001</v>
      </c>
      <c r="V1222">
        <v>8</v>
      </c>
      <c r="W1222">
        <v>1452.18</v>
      </c>
      <c r="X1222">
        <v>86173</v>
      </c>
      <c r="Y1222">
        <f>cleaneddata[[#This Row],[Unit Price]]-cleaneddata[[#This Row],[Discount]]</f>
        <v>170.98</v>
      </c>
      <c r="Z1222" t="str">
        <f>_xlfn.IFS(cleaneddata[[#This Row],[Region]]="Central","Chris",cleaneddata[[#This Row],[Region]]="East","Erin",cleaneddata[[#This Row],[Region]]="South","Sam",cleaneddata[[#This Row],[Region]]="West","William")</f>
        <v>Sam</v>
      </c>
    </row>
    <row r="1223" spans="1:26" x14ac:dyDescent="0.3">
      <c r="A1223">
        <v>3283</v>
      </c>
      <c r="B1223" t="s">
        <v>2246</v>
      </c>
      <c r="C1223" t="s">
        <v>27</v>
      </c>
      <c r="D1223">
        <v>0.05</v>
      </c>
      <c r="E1223">
        <v>363.25</v>
      </c>
      <c r="F1223">
        <v>19.989999999999998</v>
      </c>
      <c r="G1223" t="s">
        <v>89</v>
      </c>
      <c r="H1223" t="s">
        <v>96</v>
      </c>
      <c r="I1223" t="s">
        <v>50</v>
      </c>
      <c r="J1223" t="s">
        <v>97</v>
      </c>
      <c r="K1223" t="s">
        <v>75</v>
      </c>
      <c r="L1223" t="s">
        <v>201</v>
      </c>
      <c r="M1223">
        <v>0.56999999999999995</v>
      </c>
      <c r="N1223" t="s">
        <v>34</v>
      </c>
      <c r="O1223" t="s">
        <v>35</v>
      </c>
      <c r="P1223" t="s">
        <v>125</v>
      </c>
      <c r="Q1223" t="s">
        <v>2247</v>
      </c>
      <c r="R1223">
        <v>33156</v>
      </c>
      <c r="S1223" s="1">
        <v>42115</v>
      </c>
      <c r="T1223" s="1">
        <v>42115</v>
      </c>
      <c r="U1223">
        <v>-269.75549999999998</v>
      </c>
      <c r="V1223">
        <v>5</v>
      </c>
      <c r="W1223">
        <v>1867.04</v>
      </c>
      <c r="X1223">
        <v>90752</v>
      </c>
      <c r="Y1223">
        <f>cleaneddata[[#This Row],[Unit Price]]-cleaneddata[[#This Row],[Discount]]</f>
        <v>363.2</v>
      </c>
      <c r="Z1223" t="str">
        <f>_xlfn.IFS(cleaneddata[[#This Row],[Region]]="Central","Chris",cleaneddata[[#This Row],[Region]]="East","Erin",cleaneddata[[#This Row],[Region]]="South","Sam",cleaneddata[[#This Row],[Region]]="West","William")</f>
        <v>Sam</v>
      </c>
    </row>
    <row r="1224" spans="1:26" x14ac:dyDescent="0.3">
      <c r="A1224">
        <v>2038</v>
      </c>
      <c r="B1224" t="s">
        <v>2248</v>
      </c>
      <c r="C1224" t="s">
        <v>39</v>
      </c>
      <c r="D1224">
        <v>0.06</v>
      </c>
      <c r="E1224">
        <v>40.99</v>
      </c>
      <c r="F1224">
        <v>17.48</v>
      </c>
      <c r="G1224" t="s">
        <v>40</v>
      </c>
      <c r="H1224" t="s">
        <v>29</v>
      </c>
      <c r="I1224" t="s">
        <v>50</v>
      </c>
      <c r="J1224" t="s">
        <v>90</v>
      </c>
      <c r="K1224" t="s">
        <v>75</v>
      </c>
      <c r="L1224" t="s">
        <v>1400</v>
      </c>
      <c r="M1224">
        <v>0.36</v>
      </c>
      <c r="N1224" t="s">
        <v>34</v>
      </c>
      <c r="O1224" t="s">
        <v>113</v>
      </c>
      <c r="P1224" t="s">
        <v>114</v>
      </c>
      <c r="Q1224" t="s">
        <v>69</v>
      </c>
      <c r="R1224">
        <v>10550</v>
      </c>
      <c r="S1224" s="1">
        <v>42115</v>
      </c>
      <c r="T1224" s="1">
        <v>42115</v>
      </c>
      <c r="U1224">
        <v>109.16</v>
      </c>
      <c r="V1224">
        <v>7</v>
      </c>
      <c r="W1224">
        <v>277.12</v>
      </c>
      <c r="X1224">
        <v>89334</v>
      </c>
      <c r="Y1224">
        <f>cleaneddata[[#This Row],[Unit Price]]-cleaneddata[[#This Row],[Discount]]</f>
        <v>40.93</v>
      </c>
      <c r="Z1224" t="str">
        <f>_xlfn.IFS(cleaneddata[[#This Row],[Region]]="Central","Chris",cleaneddata[[#This Row],[Region]]="East","Erin",cleaneddata[[#This Row],[Region]]="South","Sam",cleaneddata[[#This Row],[Region]]="West","William")</f>
        <v>Erin</v>
      </c>
    </row>
    <row r="1225" spans="1:26" x14ac:dyDescent="0.3">
      <c r="A1225">
        <v>2260</v>
      </c>
      <c r="B1225" t="s">
        <v>1198</v>
      </c>
      <c r="C1225" t="s">
        <v>39</v>
      </c>
      <c r="D1225">
        <v>0.08</v>
      </c>
      <c r="E1225">
        <v>4.9800000000000004</v>
      </c>
      <c r="F1225">
        <v>0.49</v>
      </c>
      <c r="G1225" t="s">
        <v>40</v>
      </c>
      <c r="H1225" t="s">
        <v>96</v>
      </c>
      <c r="I1225" t="s">
        <v>50</v>
      </c>
      <c r="J1225" t="s">
        <v>154</v>
      </c>
      <c r="K1225" t="s">
        <v>75</v>
      </c>
      <c r="L1225" t="s">
        <v>1105</v>
      </c>
      <c r="M1225">
        <v>0.39</v>
      </c>
      <c r="N1225" t="s">
        <v>34</v>
      </c>
      <c r="O1225" t="s">
        <v>35</v>
      </c>
      <c r="P1225" t="s">
        <v>77</v>
      </c>
      <c r="Q1225" t="s">
        <v>1199</v>
      </c>
      <c r="R1225">
        <v>30161</v>
      </c>
      <c r="S1225" s="1">
        <v>42115</v>
      </c>
      <c r="T1225" s="1">
        <v>42116</v>
      </c>
      <c r="U1225">
        <v>4949.9160000000002</v>
      </c>
      <c r="V1225">
        <v>1</v>
      </c>
      <c r="W1225">
        <v>4.95</v>
      </c>
      <c r="X1225">
        <v>89602</v>
      </c>
      <c r="Y1225">
        <f>cleaneddata[[#This Row],[Unit Price]]-cleaneddata[[#This Row],[Discount]]</f>
        <v>4.9000000000000004</v>
      </c>
      <c r="Z1225" t="str">
        <f>_xlfn.IFS(cleaneddata[[#This Row],[Region]]="Central","Chris",cleaneddata[[#This Row],[Region]]="East","Erin",cleaneddata[[#This Row],[Region]]="South","Sam",cleaneddata[[#This Row],[Region]]="West","William")</f>
        <v>Sam</v>
      </c>
    </row>
    <row r="1226" spans="1:26" x14ac:dyDescent="0.3">
      <c r="A1226">
        <v>2260</v>
      </c>
      <c r="B1226" t="s">
        <v>1198</v>
      </c>
      <c r="C1226" t="s">
        <v>39</v>
      </c>
      <c r="D1226">
        <v>0.09</v>
      </c>
      <c r="E1226">
        <v>119.99</v>
      </c>
      <c r="F1226">
        <v>14</v>
      </c>
      <c r="G1226" t="s">
        <v>28</v>
      </c>
      <c r="H1226" t="s">
        <v>96</v>
      </c>
      <c r="I1226" t="s">
        <v>42</v>
      </c>
      <c r="J1226" t="s">
        <v>58</v>
      </c>
      <c r="K1226" t="s">
        <v>59</v>
      </c>
      <c r="L1226" t="s">
        <v>2153</v>
      </c>
      <c r="M1226">
        <v>0.36</v>
      </c>
      <c r="N1226" t="s">
        <v>34</v>
      </c>
      <c r="O1226" t="s">
        <v>35</v>
      </c>
      <c r="P1226" t="s">
        <v>77</v>
      </c>
      <c r="Q1226" t="s">
        <v>1199</v>
      </c>
      <c r="R1226">
        <v>30161</v>
      </c>
      <c r="S1226" s="1">
        <v>42115</v>
      </c>
      <c r="T1226" s="1">
        <v>42117</v>
      </c>
      <c r="U1226">
        <v>1055.604</v>
      </c>
      <c r="V1226">
        <v>4</v>
      </c>
      <c r="W1226">
        <v>461.24</v>
      </c>
      <c r="X1226">
        <v>89602</v>
      </c>
      <c r="Y1226">
        <f>cleaneddata[[#This Row],[Unit Price]]-cleaneddata[[#This Row],[Discount]]</f>
        <v>119.89999999999999</v>
      </c>
      <c r="Z1226" t="str">
        <f>_xlfn.IFS(cleaneddata[[#This Row],[Region]]="Central","Chris",cleaneddata[[#This Row],[Region]]="East","Erin",cleaneddata[[#This Row],[Region]]="South","Sam",cleaneddata[[#This Row],[Region]]="West","William")</f>
        <v>Sam</v>
      </c>
    </row>
    <row r="1227" spans="1:26" x14ac:dyDescent="0.3">
      <c r="A1227">
        <v>2964</v>
      </c>
      <c r="B1227" t="s">
        <v>2249</v>
      </c>
      <c r="C1227" t="s">
        <v>39</v>
      </c>
      <c r="D1227">
        <v>0.06</v>
      </c>
      <c r="E1227">
        <v>42.98</v>
      </c>
      <c r="F1227">
        <v>4.62</v>
      </c>
      <c r="G1227" t="s">
        <v>40</v>
      </c>
      <c r="H1227" t="s">
        <v>41</v>
      </c>
      <c r="I1227" t="s">
        <v>50</v>
      </c>
      <c r="J1227" t="s">
        <v>97</v>
      </c>
      <c r="K1227" t="s">
        <v>75</v>
      </c>
      <c r="L1227" t="s">
        <v>282</v>
      </c>
      <c r="M1227">
        <v>0.56000000000000005</v>
      </c>
      <c r="N1227" t="s">
        <v>34</v>
      </c>
      <c r="O1227" t="s">
        <v>113</v>
      </c>
      <c r="P1227" t="s">
        <v>319</v>
      </c>
      <c r="Q1227" t="s">
        <v>69</v>
      </c>
      <c r="R1227">
        <v>43050</v>
      </c>
      <c r="S1227" s="1">
        <v>42115</v>
      </c>
      <c r="T1227" s="1">
        <v>42117</v>
      </c>
      <c r="U1227">
        <v>-24.63</v>
      </c>
      <c r="V1227">
        <v>1</v>
      </c>
      <c r="W1227">
        <v>47.04</v>
      </c>
      <c r="X1227">
        <v>88610</v>
      </c>
      <c r="Y1227">
        <f>cleaneddata[[#This Row],[Unit Price]]-cleaneddata[[#This Row],[Discount]]</f>
        <v>42.919999999999995</v>
      </c>
      <c r="Z1227" t="str">
        <f>_xlfn.IFS(cleaneddata[[#This Row],[Region]]="Central","Chris",cleaneddata[[#This Row],[Region]]="East","Erin",cleaneddata[[#This Row],[Region]]="South","Sam",cleaneddata[[#This Row],[Region]]="West","William")</f>
        <v>Erin</v>
      </c>
    </row>
    <row r="1228" spans="1:26" x14ac:dyDescent="0.3">
      <c r="A1228">
        <v>535</v>
      </c>
      <c r="B1228" t="s">
        <v>2250</v>
      </c>
      <c r="C1228" t="s">
        <v>49</v>
      </c>
      <c r="D1228">
        <v>0</v>
      </c>
      <c r="E1228">
        <v>15.99</v>
      </c>
      <c r="F1228">
        <v>13.18</v>
      </c>
      <c r="G1228" t="s">
        <v>40</v>
      </c>
      <c r="H1228" t="s">
        <v>96</v>
      </c>
      <c r="I1228" t="s">
        <v>50</v>
      </c>
      <c r="J1228" t="s">
        <v>74</v>
      </c>
      <c r="K1228" t="s">
        <v>75</v>
      </c>
      <c r="L1228" t="s">
        <v>297</v>
      </c>
      <c r="M1228">
        <v>0.37</v>
      </c>
      <c r="N1228" t="s">
        <v>34</v>
      </c>
      <c r="O1228" t="s">
        <v>35</v>
      </c>
      <c r="P1228" t="s">
        <v>244</v>
      </c>
      <c r="Q1228" t="s">
        <v>1503</v>
      </c>
      <c r="R1228">
        <v>22025</v>
      </c>
      <c r="S1228" s="1">
        <v>42115</v>
      </c>
      <c r="T1228" s="1">
        <v>42119</v>
      </c>
      <c r="U1228">
        <v>46.488</v>
      </c>
      <c r="V1228">
        <v>23</v>
      </c>
      <c r="W1228">
        <v>403.25</v>
      </c>
      <c r="X1228">
        <v>88511</v>
      </c>
      <c r="Y1228">
        <f>cleaneddata[[#This Row],[Unit Price]]-cleaneddata[[#This Row],[Discount]]</f>
        <v>15.99</v>
      </c>
      <c r="Z1228" t="str">
        <f>_xlfn.IFS(cleaneddata[[#This Row],[Region]]="Central","Chris",cleaneddata[[#This Row],[Region]]="East","Erin",cleaneddata[[#This Row],[Region]]="South","Sam",cleaneddata[[#This Row],[Region]]="West","William")</f>
        <v>Sam</v>
      </c>
    </row>
    <row r="1229" spans="1:26" x14ac:dyDescent="0.3">
      <c r="A1229">
        <v>2548</v>
      </c>
      <c r="B1229" t="s">
        <v>1986</v>
      </c>
      <c r="C1229" t="s">
        <v>49</v>
      </c>
      <c r="D1229">
        <v>0.05</v>
      </c>
      <c r="E1229">
        <v>30.98</v>
      </c>
      <c r="F1229">
        <v>9.18</v>
      </c>
      <c r="G1229" t="s">
        <v>89</v>
      </c>
      <c r="H1229" t="s">
        <v>29</v>
      </c>
      <c r="I1229" t="s">
        <v>50</v>
      </c>
      <c r="J1229" t="s">
        <v>90</v>
      </c>
      <c r="K1229" t="s">
        <v>75</v>
      </c>
      <c r="L1229" t="s">
        <v>2251</v>
      </c>
      <c r="M1229">
        <v>0.4</v>
      </c>
      <c r="N1229" t="s">
        <v>34</v>
      </c>
      <c r="O1229" t="s">
        <v>61</v>
      </c>
      <c r="P1229" t="s">
        <v>92</v>
      </c>
      <c r="Q1229" t="s">
        <v>102</v>
      </c>
      <c r="R1229">
        <v>90068</v>
      </c>
      <c r="S1229" s="1">
        <v>42115</v>
      </c>
      <c r="T1229" s="1">
        <v>42115</v>
      </c>
      <c r="U1229">
        <v>61.47</v>
      </c>
      <c r="V1229">
        <v>12</v>
      </c>
      <c r="W1229">
        <v>382.29</v>
      </c>
      <c r="X1229">
        <v>40997</v>
      </c>
      <c r="Y1229">
        <f>cleaneddata[[#This Row],[Unit Price]]-cleaneddata[[#This Row],[Discount]]</f>
        <v>30.93</v>
      </c>
      <c r="Z1229" t="str">
        <f>_xlfn.IFS(cleaneddata[[#This Row],[Region]]="Central","Chris",cleaneddata[[#This Row],[Region]]="East","Erin",cleaneddata[[#This Row],[Region]]="South","Sam",cleaneddata[[#This Row],[Region]]="West","William")</f>
        <v>William</v>
      </c>
    </row>
    <row r="1230" spans="1:26" x14ac:dyDescent="0.3">
      <c r="A1230">
        <v>2548</v>
      </c>
      <c r="B1230" t="s">
        <v>1986</v>
      </c>
      <c r="C1230" t="s">
        <v>49</v>
      </c>
      <c r="D1230">
        <v>0.05</v>
      </c>
      <c r="E1230">
        <v>22.99</v>
      </c>
      <c r="F1230">
        <v>8.99</v>
      </c>
      <c r="G1230" t="s">
        <v>40</v>
      </c>
      <c r="H1230" t="s">
        <v>29</v>
      </c>
      <c r="I1230" t="s">
        <v>50</v>
      </c>
      <c r="J1230" t="s">
        <v>51</v>
      </c>
      <c r="K1230" t="s">
        <v>44</v>
      </c>
      <c r="L1230" t="s">
        <v>2252</v>
      </c>
      <c r="M1230">
        <v>0.56999999999999995</v>
      </c>
      <c r="N1230" t="s">
        <v>34</v>
      </c>
      <c r="O1230" t="s">
        <v>61</v>
      </c>
      <c r="P1230" t="s">
        <v>92</v>
      </c>
      <c r="Q1230" t="s">
        <v>102</v>
      </c>
      <c r="R1230">
        <v>90068</v>
      </c>
      <c r="S1230" s="1">
        <v>42115</v>
      </c>
      <c r="T1230" s="1">
        <v>42122</v>
      </c>
      <c r="U1230">
        <v>18.27</v>
      </c>
      <c r="V1230">
        <v>37</v>
      </c>
      <c r="W1230">
        <v>881.74</v>
      </c>
      <c r="X1230">
        <v>40997</v>
      </c>
      <c r="Y1230">
        <f>cleaneddata[[#This Row],[Unit Price]]-cleaneddata[[#This Row],[Discount]]</f>
        <v>22.939999999999998</v>
      </c>
      <c r="Z1230" t="str">
        <f>_xlfn.IFS(cleaneddata[[#This Row],[Region]]="Central","Chris",cleaneddata[[#This Row],[Region]]="East","Erin",cleaneddata[[#This Row],[Region]]="South","Sam",cleaneddata[[#This Row],[Region]]="West","William")</f>
        <v>William</v>
      </c>
    </row>
    <row r="1231" spans="1:26" x14ac:dyDescent="0.3">
      <c r="A1231">
        <v>2548</v>
      </c>
      <c r="B1231" t="s">
        <v>1986</v>
      </c>
      <c r="C1231" t="s">
        <v>49</v>
      </c>
      <c r="D1231">
        <v>0.04</v>
      </c>
      <c r="E1231">
        <v>212.6</v>
      </c>
      <c r="F1231">
        <v>110.2</v>
      </c>
      <c r="G1231" t="s">
        <v>28</v>
      </c>
      <c r="H1231" t="s">
        <v>29</v>
      </c>
      <c r="I1231" t="s">
        <v>30</v>
      </c>
      <c r="J1231" t="s">
        <v>31</v>
      </c>
      <c r="K1231" t="s">
        <v>32</v>
      </c>
      <c r="L1231" t="s">
        <v>165</v>
      </c>
      <c r="M1231">
        <v>0.73</v>
      </c>
      <c r="N1231" t="s">
        <v>34</v>
      </c>
      <c r="O1231" t="s">
        <v>61</v>
      </c>
      <c r="P1231" t="s">
        <v>92</v>
      </c>
      <c r="Q1231" t="s">
        <v>102</v>
      </c>
      <c r="R1231">
        <v>90068</v>
      </c>
      <c r="S1231" s="1">
        <v>42115</v>
      </c>
      <c r="T1231" s="1">
        <v>42119</v>
      </c>
      <c r="U1231">
        <v>-513.79042000000004</v>
      </c>
      <c r="V1231">
        <v>33</v>
      </c>
      <c r="W1231">
        <v>7384.18</v>
      </c>
      <c r="X1231">
        <v>40997</v>
      </c>
      <c r="Y1231">
        <f>cleaneddata[[#This Row],[Unit Price]]-cleaneddata[[#This Row],[Discount]]</f>
        <v>212.56</v>
      </c>
      <c r="Z1231" t="str">
        <f>_xlfn.IFS(cleaneddata[[#This Row],[Region]]="Central","Chris",cleaneddata[[#This Row],[Region]]="East","Erin",cleaneddata[[#This Row],[Region]]="South","Sam",cleaneddata[[#This Row],[Region]]="West","William")</f>
        <v>William</v>
      </c>
    </row>
    <row r="1232" spans="1:26" x14ac:dyDescent="0.3">
      <c r="A1232">
        <v>2549</v>
      </c>
      <c r="B1232" t="s">
        <v>2253</v>
      </c>
      <c r="C1232" t="s">
        <v>49</v>
      </c>
      <c r="D1232">
        <v>0.05</v>
      </c>
      <c r="E1232">
        <v>30.98</v>
      </c>
      <c r="F1232">
        <v>9.18</v>
      </c>
      <c r="G1232" t="s">
        <v>89</v>
      </c>
      <c r="H1232" t="s">
        <v>29</v>
      </c>
      <c r="I1232" t="s">
        <v>50</v>
      </c>
      <c r="J1232" t="s">
        <v>90</v>
      </c>
      <c r="K1232" t="s">
        <v>75</v>
      </c>
      <c r="L1232" t="s">
        <v>2251</v>
      </c>
      <c r="M1232">
        <v>0.4</v>
      </c>
      <c r="N1232" t="s">
        <v>34</v>
      </c>
      <c r="O1232" t="s">
        <v>113</v>
      </c>
      <c r="P1232" t="s">
        <v>319</v>
      </c>
      <c r="Q1232" t="s">
        <v>2254</v>
      </c>
      <c r="R1232">
        <v>43213</v>
      </c>
      <c r="S1232" s="1">
        <v>42115</v>
      </c>
      <c r="T1232" s="1">
        <v>42115</v>
      </c>
      <c r="U1232">
        <v>61.47</v>
      </c>
      <c r="V1232">
        <v>3</v>
      </c>
      <c r="W1232">
        <v>95.57</v>
      </c>
      <c r="X1232">
        <v>88657</v>
      </c>
      <c r="Y1232">
        <f>cleaneddata[[#This Row],[Unit Price]]-cleaneddata[[#This Row],[Discount]]</f>
        <v>30.93</v>
      </c>
      <c r="Z1232" t="str">
        <f>_xlfn.IFS(cleaneddata[[#This Row],[Region]]="Central","Chris",cleaneddata[[#This Row],[Region]]="East","Erin",cleaneddata[[#This Row],[Region]]="South","Sam",cleaneddata[[#This Row],[Region]]="West","William")</f>
        <v>Erin</v>
      </c>
    </row>
    <row r="1233" spans="1:26" x14ac:dyDescent="0.3">
      <c r="A1233">
        <v>2549</v>
      </c>
      <c r="B1233" t="s">
        <v>2253</v>
      </c>
      <c r="C1233" t="s">
        <v>49</v>
      </c>
      <c r="D1233">
        <v>0.05</v>
      </c>
      <c r="E1233">
        <v>22.99</v>
      </c>
      <c r="F1233">
        <v>8.99</v>
      </c>
      <c r="G1233" t="s">
        <v>40</v>
      </c>
      <c r="H1233" t="s">
        <v>29</v>
      </c>
      <c r="I1233" t="s">
        <v>50</v>
      </c>
      <c r="J1233" t="s">
        <v>51</v>
      </c>
      <c r="K1233" t="s">
        <v>44</v>
      </c>
      <c r="L1233" t="s">
        <v>2252</v>
      </c>
      <c r="M1233">
        <v>0.56999999999999995</v>
      </c>
      <c r="N1233" t="s">
        <v>34</v>
      </c>
      <c r="O1233" t="s">
        <v>113</v>
      </c>
      <c r="P1233" t="s">
        <v>319</v>
      </c>
      <c r="Q1233" t="s">
        <v>2254</v>
      </c>
      <c r="R1233">
        <v>43213</v>
      </c>
      <c r="S1233" s="1">
        <v>42115</v>
      </c>
      <c r="T1233" s="1">
        <v>42122</v>
      </c>
      <c r="U1233">
        <v>18.27</v>
      </c>
      <c r="V1233">
        <v>9</v>
      </c>
      <c r="W1233">
        <v>214.48</v>
      </c>
      <c r="X1233">
        <v>88657</v>
      </c>
      <c r="Y1233">
        <f>cleaneddata[[#This Row],[Unit Price]]-cleaneddata[[#This Row],[Discount]]</f>
        <v>22.939999999999998</v>
      </c>
      <c r="Z1233" t="str">
        <f>_xlfn.IFS(cleaneddata[[#This Row],[Region]]="Central","Chris",cleaneddata[[#This Row],[Region]]="East","Erin",cleaneddata[[#This Row],[Region]]="South","Sam",cleaneddata[[#This Row],[Region]]="West","William")</f>
        <v>Erin</v>
      </c>
    </row>
    <row r="1234" spans="1:26" x14ac:dyDescent="0.3">
      <c r="A1234">
        <v>2549</v>
      </c>
      <c r="B1234" t="s">
        <v>2253</v>
      </c>
      <c r="C1234" t="s">
        <v>49</v>
      </c>
      <c r="D1234">
        <v>0.04</v>
      </c>
      <c r="E1234">
        <v>212.6</v>
      </c>
      <c r="F1234">
        <v>110.2</v>
      </c>
      <c r="G1234" t="s">
        <v>28</v>
      </c>
      <c r="H1234" t="s">
        <v>29</v>
      </c>
      <c r="I1234" t="s">
        <v>30</v>
      </c>
      <c r="J1234" t="s">
        <v>31</v>
      </c>
      <c r="K1234" t="s">
        <v>32</v>
      </c>
      <c r="L1234" t="s">
        <v>165</v>
      </c>
      <c r="M1234">
        <v>0.73</v>
      </c>
      <c r="N1234" t="s">
        <v>34</v>
      </c>
      <c r="O1234" t="s">
        <v>113</v>
      </c>
      <c r="P1234" t="s">
        <v>319</v>
      </c>
      <c r="Q1234" t="s">
        <v>2254</v>
      </c>
      <c r="R1234">
        <v>43213</v>
      </c>
      <c r="S1234" s="1">
        <v>42115</v>
      </c>
      <c r="T1234" s="1">
        <v>42119</v>
      </c>
      <c r="U1234">
        <v>-513.79042000000004</v>
      </c>
      <c r="V1234">
        <v>8</v>
      </c>
      <c r="W1234">
        <v>1790.1</v>
      </c>
      <c r="X1234">
        <v>88657</v>
      </c>
      <c r="Y1234">
        <f>cleaneddata[[#This Row],[Unit Price]]-cleaneddata[[#This Row],[Discount]]</f>
        <v>212.56</v>
      </c>
      <c r="Z1234" t="str">
        <f>_xlfn.IFS(cleaneddata[[#This Row],[Region]]="Central","Chris",cleaneddata[[#This Row],[Region]]="East","Erin",cleaneddata[[#This Row],[Region]]="South","Sam",cleaneddata[[#This Row],[Region]]="West","William")</f>
        <v>Erin</v>
      </c>
    </row>
    <row r="1235" spans="1:26" x14ac:dyDescent="0.3">
      <c r="A1235">
        <v>627</v>
      </c>
      <c r="B1235" t="s">
        <v>2255</v>
      </c>
      <c r="C1235" t="s">
        <v>118</v>
      </c>
      <c r="D1235">
        <v>0.02</v>
      </c>
      <c r="E1235">
        <v>419.19</v>
      </c>
      <c r="F1235">
        <v>19.989999999999998</v>
      </c>
      <c r="G1235" t="s">
        <v>40</v>
      </c>
      <c r="H1235" t="s">
        <v>96</v>
      </c>
      <c r="I1235" t="s">
        <v>50</v>
      </c>
      <c r="J1235" t="s">
        <v>80</v>
      </c>
      <c r="K1235" t="s">
        <v>75</v>
      </c>
      <c r="L1235" t="s">
        <v>2194</v>
      </c>
      <c r="M1235">
        <v>0.57999999999999996</v>
      </c>
      <c r="N1235" t="s">
        <v>34</v>
      </c>
      <c r="O1235" t="s">
        <v>113</v>
      </c>
      <c r="P1235" t="s">
        <v>319</v>
      </c>
      <c r="Q1235" t="s">
        <v>2256</v>
      </c>
      <c r="R1235">
        <v>43952</v>
      </c>
      <c r="S1235" s="1">
        <v>42115</v>
      </c>
      <c r="T1235" s="1">
        <v>42116</v>
      </c>
      <c r="U1235">
        <v>6610.2</v>
      </c>
      <c r="V1235">
        <v>22</v>
      </c>
      <c r="W1235">
        <v>9580</v>
      </c>
      <c r="X1235">
        <v>90469</v>
      </c>
      <c r="Y1235">
        <f>cleaneddata[[#This Row],[Unit Price]]-cleaneddata[[#This Row],[Discount]]</f>
        <v>419.17</v>
      </c>
      <c r="Z1235" t="str">
        <f>_xlfn.IFS(cleaneddata[[#This Row],[Region]]="Central","Chris",cleaneddata[[#This Row],[Region]]="East","Erin",cleaneddata[[#This Row],[Region]]="South","Sam",cleaneddata[[#This Row],[Region]]="West","William")</f>
        <v>Erin</v>
      </c>
    </row>
    <row r="1236" spans="1:26" x14ac:dyDescent="0.3">
      <c r="A1236">
        <v>2668</v>
      </c>
      <c r="B1236" t="s">
        <v>1898</v>
      </c>
      <c r="C1236" t="s">
        <v>72</v>
      </c>
      <c r="D1236">
        <v>0.06</v>
      </c>
      <c r="E1236">
        <v>3.93</v>
      </c>
      <c r="F1236">
        <v>0.99</v>
      </c>
      <c r="G1236" t="s">
        <v>40</v>
      </c>
      <c r="H1236" t="s">
        <v>73</v>
      </c>
      <c r="I1236" t="s">
        <v>50</v>
      </c>
      <c r="J1236" t="s">
        <v>178</v>
      </c>
      <c r="K1236" t="s">
        <v>52</v>
      </c>
      <c r="L1236" t="s">
        <v>2257</v>
      </c>
      <c r="M1236">
        <v>0.39</v>
      </c>
      <c r="N1236" t="s">
        <v>34</v>
      </c>
      <c r="O1236" t="s">
        <v>54</v>
      </c>
      <c r="P1236" t="s">
        <v>1073</v>
      </c>
      <c r="Q1236" t="s">
        <v>1900</v>
      </c>
      <c r="R1236">
        <v>57701</v>
      </c>
      <c r="S1236" s="1">
        <v>42115</v>
      </c>
      <c r="T1236" s="1">
        <v>42117</v>
      </c>
      <c r="U1236">
        <v>10.782400000000001</v>
      </c>
      <c r="V1236">
        <v>6</v>
      </c>
      <c r="W1236">
        <v>24.18</v>
      </c>
      <c r="X1236">
        <v>87832</v>
      </c>
      <c r="Y1236">
        <f>cleaneddata[[#This Row],[Unit Price]]-cleaneddata[[#This Row],[Discount]]</f>
        <v>3.87</v>
      </c>
      <c r="Z1236" t="str">
        <f>_xlfn.IFS(cleaneddata[[#This Row],[Region]]="Central","Chris",cleaneddata[[#This Row],[Region]]="East","Erin",cleaneddata[[#This Row],[Region]]="South","Sam",cleaneddata[[#This Row],[Region]]="West","William")</f>
        <v>Chris</v>
      </c>
    </row>
    <row r="1237" spans="1:26" x14ac:dyDescent="0.3">
      <c r="A1237">
        <v>2932</v>
      </c>
      <c r="B1237" t="s">
        <v>2258</v>
      </c>
      <c r="C1237" t="s">
        <v>39</v>
      </c>
      <c r="D1237">
        <v>0.01</v>
      </c>
      <c r="E1237">
        <v>35.44</v>
      </c>
      <c r="F1237">
        <v>19.989999999999998</v>
      </c>
      <c r="G1237" t="s">
        <v>40</v>
      </c>
      <c r="H1237" t="s">
        <v>29</v>
      </c>
      <c r="I1237" t="s">
        <v>50</v>
      </c>
      <c r="J1237" t="s">
        <v>90</v>
      </c>
      <c r="K1237" t="s">
        <v>75</v>
      </c>
      <c r="L1237" t="s">
        <v>2259</v>
      </c>
      <c r="M1237">
        <v>0.38</v>
      </c>
      <c r="N1237" t="s">
        <v>34</v>
      </c>
      <c r="O1237" t="s">
        <v>113</v>
      </c>
      <c r="P1237" t="s">
        <v>250</v>
      </c>
      <c r="Q1237" t="s">
        <v>1657</v>
      </c>
      <c r="R1237">
        <v>6614</v>
      </c>
      <c r="S1237" s="1">
        <v>42116</v>
      </c>
      <c r="T1237" s="1">
        <v>42117</v>
      </c>
      <c r="U1237">
        <v>-52.822800000000001</v>
      </c>
      <c r="V1237">
        <v>1</v>
      </c>
      <c r="W1237">
        <v>55.43</v>
      </c>
      <c r="X1237">
        <v>87620</v>
      </c>
      <c r="Y1237">
        <f>cleaneddata[[#This Row],[Unit Price]]-cleaneddata[[#This Row],[Discount]]</f>
        <v>35.43</v>
      </c>
      <c r="Z1237" t="str">
        <f>_xlfn.IFS(cleaneddata[[#This Row],[Region]]="Central","Chris",cleaneddata[[#This Row],[Region]]="East","Erin",cleaneddata[[#This Row],[Region]]="South","Sam",cleaneddata[[#This Row],[Region]]="West","William")</f>
        <v>Erin</v>
      </c>
    </row>
    <row r="1238" spans="1:26" x14ac:dyDescent="0.3">
      <c r="A1238">
        <v>2938</v>
      </c>
      <c r="B1238" t="s">
        <v>2260</v>
      </c>
      <c r="C1238" t="s">
        <v>39</v>
      </c>
      <c r="D1238">
        <v>0.03</v>
      </c>
      <c r="E1238">
        <v>47.9</v>
      </c>
      <c r="F1238">
        <v>5.86</v>
      </c>
      <c r="G1238" t="s">
        <v>40</v>
      </c>
      <c r="H1238" t="s">
        <v>29</v>
      </c>
      <c r="I1238" t="s">
        <v>50</v>
      </c>
      <c r="J1238" t="s">
        <v>90</v>
      </c>
      <c r="K1238" t="s">
        <v>75</v>
      </c>
      <c r="L1238" t="s">
        <v>1311</v>
      </c>
      <c r="M1238">
        <v>0.37</v>
      </c>
      <c r="N1238" t="s">
        <v>34</v>
      </c>
      <c r="O1238" t="s">
        <v>113</v>
      </c>
      <c r="P1238" t="s">
        <v>405</v>
      </c>
      <c r="Q1238" t="s">
        <v>2261</v>
      </c>
      <c r="R1238">
        <v>2180</v>
      </c>
      <c r="S1238" s="1">
        <v>42116</v>
      </c>
      <c r="T1238" s="1">
        <v>42119</v>
      </c>
      <c r="U1238">
        <v>642.99030000000005</v>
      </c>
      <c r="V1238">
        <v>20</v>
      </c>
      <c r="W1238">
        <v>931.87</v>
      </c>
      <c r="X1238">
        <v>87620</v>
      </c>
      <c r="Y1238">
        <f>cleaneddata[[#This Row],[Unit Price]]-cleaneddata[[#This Row],[Discount]]</f>
        <v>47.87</v>
      </c>
      <c r="Z1238" t="str">
        <f>_xlfn.IFS(cleaneddata[[#This Row],[Region]]="Central","Chris",cleaneddata[[#This Row],[Region]]="East","Erin",cleaneddata[[#This Row],[Region]]="South","Sam",cleaneddata[[#This Row],[Region]]="West","William")</f>
        <v>Erin</v>
      </c>
    </row>
    <row r="1239" spans="1:26" x14ac:dyDescent="0.3">
      <c r="A1239">
        <v>666</v>
      </c>
      <c r="B1239" t="s">
        <v>2262</v>
      </c>
      <c r="C1239" t="s">
        <v>49</v>
      </c>
      <c r="D1239">
        <v>0.02</v>
      </c>
      <c r="E1239">
        <v>4.57</v>
      </c>
      <c r="F1239">
        <v>5.42</v>
      </c>
      <c r="G1239" t="s">
        <v>40</v>
      </c>
      <c r="H1239" t="s">
        <v>96</v>
      </c>
      <c r="I1239" t="s">
        <v>50</v>
      </c>
      <c r="J1239" t="s">
        <v>74</v>
      </c>
      <c r="K1239" t="s">
        <v>75</v>
      </c>
      <c r="L1239" t="s">
        <v>2263</v>
      </c>
      <c r="M1239">
        <v>0.37</v>
      </c>
      <c r="N1239" t="s">
        <v>34</v>
      </c>
      <c r="O1239" t="s">
        <v>35</v>
      </c>
      <c r="P1239" t="s">
        <v>402</v>
      </c>
      <c r="Q1239" t="s">
        <v>2264</v>
      </c>
      <c r="R1239">
        <v>37211</v>
      </c>
      <c r="S1239" s="1">
        <v>42116</v>
      </c>
      <c r="T1239" s="1">
        <v>42120</v>
      </c>
      <c r="U1239">
        <v>-352.81400000000002</v>
      </c>
      <c r="V1239">
        <v>11</v>
      </c>
      <c r="W1239">
        <v>54.04</v>
      </c>
      <c r="X1239">
        <v>88679</v>
      </c>
      <c r="Y1239">
        <f>cleaneddata[[#This Row],[Unit Price]]-cleaneddata[[#This Row],[Discount]]</f>
        <v>4.5500000000000007</v>
      </c>
      <c r="Z1239" t="str">
        <f>_xlfn.IFS(cleaneddata[[#This Row],[Region]]="Central","Chris",cleaneddata[[#This Row],[Region]]="East","Erin",cleaneddata[[#This Row],[Region]]="South","Sam",cleaneddata[[#This Row],[Region]]="West","William")</f>
        <v>Sam</v>
      </c>
    </row>
    <row r="1240" spans="1:26" x14ac:dyDescent="0.3">
      <c r="A1240">
        <v>667</v>
      </c>
      <c r="B1240" t="s">
        <v>555</v>
      </c>
      <c r="C1240" t="s">
        <v>49</v>
      </c>
      <c r="D1240">
        <v>0.02</v>
      </c>
      <c r="E1240">
        <v>4.57</v>
      </c>
      <c r="F1240">
        <v>5.42</v>
      </c>
      <c r="G1240" t="s">
        <v>40</v>
      </c>
      <c r="H1240" t="s">
        <v>96</v>
      </c>
      <c r="I1240" t="s">
        <v>50</v>
      </c>
      <c r="J1240" t="s">
        <v>74</v>
      </c>
      <c r="K1240" t="s">
        <v>75</v>
      </c>
      <c r="L1240" t="s">
        <v>2263</v>
      </c>
      <c r="M1240">
        <v>0.37</v>
      </c>
      <c r="N1240" t="s">
        <v>34</v>
      </c>
      <c r="O1240" t="s">
        <v>54</v>
      </c>
      <c r="P1240" t="s">
        <v>189</v>
      </c>
      <c r="Q1240" t="s">
        <v>556</v>
      </c>
      <c r="R1240">
        <v>75203</v>
      </c>
      <c r="S1240" s="1">
        <v>42116</v>
      </c>
      <c r="T1240" s="1">
        <v>42120</v>
      </c>
      <c r="U1240">
        <v>-124.2805</v>
      </c>
      <c r="V1240">
        <v>45</v>
      </c>
      <c r="W1240">
        <v>221.06</v>
      </c>
      <c r="X1240">
        <v>48257</v>
      </c>
      <c r="Y1240">
        <f>cleaneddata[[#This Row],[Unit Price]]-cleaneddata[[#This Row],[Discount]]</f>
        <v>4.5500000000000007</v>
      </c>
      <c r="Z1240" t="str">
        <f>_xlfn.IFS(cleaneddata[[#This Row],[Region]]="Central","Chris",cleaneddata[[#This Row],[Region]]="East","Erin",cleaneddata[[#This Row],[Region]]="South","Sam",cleaneddata[[#This Row],[Region]]="West","William")</f>
        <v>Chris</v>
      </c>
    </row>
    <row r="1241" spans="1:26" x14ac:dyDescent="0.3">
      <c r="A1241">
        <v>1777</v>
      </c>
      <c r="B1241" t="s">
        <v>174</v>
      </c>
      <c r="C1241" t="s">
        <v>49</v>
      </c>
      <c r="D1241">
        <v>7.0000000000000007E-2</v>
      </c>
      <c r="E1241">
        <v>5.43</v>
      </c>
      <c r="F1241">
        <v>0.95</v>
      </c>
      <c r="G1241" t="s">
        <v>40</v>
      </c>
      <c r="H1241" t="s">
        <v>41</v>
      </c>
      <c r="I1241" t="s">
        <v>50</v>
      </c>
      <c r="J1241" t="s">
        <v>90</v>
      </c>
      <c r="K1241" t="s">
        <v>52</v>
      </c>
      <c r="L1241" t="s">
        <v>2265</v>
      </c>
      <c r="M1241">
        <v>0.36</v>
      </c>
      <c r="N1241" t="s">
        <v>34</v>
      </c>
      <c r="O1241" t="s">
        <v>54</v>
      </c>
      <c r="P1241" t="s">
        <v>55</v>
      </c>
      <c r="Q1241" t="s">
        <v>176</v>
      </c>
      <c r="R1241">
        <v>46383</v>
      </c>
      <c r="S1241" s="1">
        <v>42116</v>
      </c>
      <c r="T1241" s="1">
        <v>42120</v>
      </c>
      <c r="U1241">
        <v>26.5029</v>
      </c>
      <c r="V1241">
        <v>7</v>
      </c>
      <c r="W1241">
        <v>38.409999999999997</v>
      </c>
      <c r="X1241">
        <v>89939</v>
      </c>
      <c r="Y1241">
        <f>cleaneddata[[#This Row],[Unit Price]]-cleaneddata[[#This Row],[Discount]]</f>
        <v>5.3599999999999994</v>
      </c>
      <c r="Z1241" t="str">
        <f>_xlfn.IFS(cleaneddata[[#This Row],[Region]]="Central","Chris",cleaneddata[[#This Row],[Region]]="East","Erin",cleaneddata[[#This Row],[Region]]="South","Sam",cleaneddata[[#This Row],[Region]]="West","William")</f>
        <v>Chris</v>
      </c>
    </row>
    <row r="1242" spans="1:26" x14ac:dyDescent="0.3">
      <c r="A1242">
        <v>678</v>
      </c>
      <c r="B1242" t="s">
        <v>2266</v>
      </c>
      <c r="C1242" t="s">
        <v>118</v>
      </c>
      <c r="D1242">
        <v>0.04</v>
      </c>
      <c r="E1242">
        <v>15.42</v>
      </c>
      <c r="F1242">
        <v>10.68</v>
      </c>
      <c r="G1242" t="s">
        <v>89</v>
      </c>
      <c r="H1242" t="s">
        <v>96</v>
      </c>
      <c r="I1242" t="s">
        <v>50</v>
      </c>
      <c r="J1242" t="s">
        <v>80</v>
      </c>
      <c r="K1242" t="s">
        <v>75</v>
      </c>
      <c r="L1242" t="s">
        <v>2267</v>
      </c>
      <c r="M1242">
        <v>0.57999999999999996</v>
      </c>
      <c r="N1242" t="s">
        <v>34</v>
      </c>
      <c r="O1242" t="s">
        <v>35</v>
      </c>
      <c r="P1242" t="s">
        <v>244</v>
      </c>
      <c r="Q1242" t="s">
        <v>2245</v>
      </c>
      <c r="R1242">
        <v>24281</v>
      </c>
      <c r="S1242" s="1">
        <v>42116</v>
      </c>
      <c r="T1242" s="1">
        <v>42117</v>
      </c>
      <c r="U1242">
        <v>-109.70399999999999</v>
      </c>
      <c r="V1242">
        <v>5</v>
      </c>
      <c r="W1242">
        <v>81.14</v>
      </c>
      <c r="X1242">
        <v>88889</v>
      </c>
      <c r="Y1242">
        <f>cleaneddata[[#This Row],[Unit Price]]-cleaneddata[[#This Row],[Discount]]</f>
        <v>15.38</v>
      </c>
      <c r="Z1242" t="str">
        <f>_xlfn.IFS(cleaneddata[[#This Row],[Region]]="Central","Chris",cleaneddata[[#This Row],[Region]]="East","Erin",cleaneddata[[#This Row],[Region]]="South","Sam",cleaneddata[[#This Row],[Region]]="West","William")</f>
        <v>Sam</v>
      </c>
    </row>
    <row r="1243" spans="1:26" x14ac:dyDescent="0.3">
      <c r="A1243">
        <v>2760</v>
      </c>
      <c r="B1243" t="s">
        <v>2268</v>
      </c>
      <c r="C1243" t="s">
        <v>118</v>
      </c>
      <c r="D1243">
        <v>0.08</v>
      </c>
      <c r="E1243">
        <v>22.01</v>
      </c>
      <c r="F1243">
        <v>5.53</v>
      </c>
      <c r="G1243" t="s">
        <v>40</v>
      </c>
      <c r="H1243" t="s">
        <v>96</v>
      </c>
      <c r="I1243" t="s">
        <v>50</v>
      </c>
      <c r="J1243" t="s">
        <v>51</v>
      </c>
      <c r="K1243" t="s">
        <v>44</v>
      </c>
      <c r="L1243" t="s">
        <v>498</v>
      </c>
      <c r="M1243">
        <v>0.59</v>
      </c>
      <c r="N1243" t="s">
        <v>34</v>
      </c>
      <c r="O1243" t="s">
        <v>113</v>
      </c>
      <c r="P1243" t="s">
        <v>250</v>
      </c>
      <c r="Q1243" t="s">
        <v>2269</v>
      </c>
      <c r="R1243">
        <v>6708</v>
      </c>
      <c r="S1243" s="1">
        <v>42116</v>
      </c>
      <c r="T1243" s="1">
        <v>42118</v>
      </c>
      <c r="U1243">
        <v>105.7</v>
      </c>
      <c r="V1243">
        <v>11</v>
      </c>
      <c r="W1243">
        <v>241.97</v>
      </c>
      <c r="X1243">
        <v>90724</v>
      </c>
      <c r="Y1243">
        <f>cleaneddata[[#This Row],[Unit Price]]-cleaneddata[[#This Row],[Discount]]</f>
        <v>21.930000000000003</v>
      </c>
      <c r="Z1243" t="str">
        <f>_xlfn.IFS(cleaneddata[[#This Row],[Region]]="Central","Chris",cleaneddata[[#This Row],[Region]]="East","Erin",cleaneddata[[#This Row],[Region]]="South","Sam",cleaneddata[[#This Row],[Region]]="West","William")</f>
        <v>Erin</v>
      </c>
    </row>
    <row r="1244" spans="1:26" x14ac:dyDescent="0.3">
      <c r="A1244">
        <v>2764</v>
      </c>
      <c r="B1244" t="s">
        <v>2270</v>
      </c>
      <c r="C1244" t="s">
        <v>118</v>
      </c>
      <c r="D1244">
        <v>0.02</v>
      </c>
      <c r="E1244">
        <v>29.74</v>
      </c>
      <c r="F1244">
        <v>6.64</v>
      </c>
      <c r="G1244" t="s">
        <v>40</v>
      </c>
      <c r="H1244" t="s">
        <v>96</v>
      </c>
      <c r="I1244" t="s">
        <v>50</v>
      </c>
      <c r="J1244" t="s">
        <v>80</v>
      </c>
      <c r="K1244" t="s">
        <v>75</v>
      </c>
      <c r="L1244" t="s">
        <v>2271</v>
      </c>
      <c r="M1244">
        <v>0.7</v>
      </c>
      <c r="N1244" t="s">
        <v>34</v>
      </c>
      <c r="O1244" t="s">
        <v>113</v>
      </c>
      <c r="P1244" t="s">
        <v>399</v>
      </c>
      <c r="Q1244" t="s">
        <v>2007</v>
      </c>
      <c r="R1244">
        <v>7601</v>
      </c>
      <c r="S1244" s="1">
        <v>42116</v>
      </c>
      <c r="T1244" s="1">
        <v>42116</v>
      </c>
      <c r="U1244">
        <v>-21.06</v>
      </c>
      <c r="V1244">
        <v>4</v>
      </c>
      <c r="W1244">
        <v>120.81</v>
      </c>
      <c r="X1244">
        <v>90724</v>
      </c>
      <c r="Y1244">
        <f>cleaneddata[[#This Row],[Unit Price]]-cleaneddata[[#This Row],[Discount]]</f>
        <v>29.72</v>
      </c>
      <c r="Z1244" t="str">
        <f>_xlfn.IFS(cleaneddata[[#This Row],[Region]]="Central","Chris",cleaneddata[[#This Row],[Region]]="East","Erin",cleaneddata[[#This Row],[Region]]="South","Sam",cleaneddata[[#This Row],[Region]]="West","William")</f>
        <v>Erin</v>
      </c>
    </row>
    <row r="1245" spans="1:26" x14ac:dyDescent="0.3">
      <c r="A1245">
        <v>2737</v>
      </c>
      <c r="B1245" t="s">
        <v>2272</v>
      </c>
      <c r="C1245" t="s">
        <v>72</v>
      </c>
      <c r="D1245">
        <v>0.05</v>
      </c>
      <c r="E1245">
        <v>100.98</v>
      </c>
      <c r="F1245">
        <v>7.18</v>
      </c>
      <c r="G1245" t="s">
        <v>40</v>
      </c>
      <c r="H1245" t="s">
        <v>29</v>
      </c>
      <c r="I1245" t="s">
        <v>42</v>
      </c>
      <c r="J1245" t="s">
        <v>43</v>
      </c>
      <c r="K1245" t="s">
        <v>75</v>
      </c>
      <c r="L1245" t="s">
        <v>671</v>
      </c>
      <c r="M1245">
        <v>0.4</v>
      </c>
      <c r="N1245" t="s">
        <v>34</v>
      </c>
      <c r="O1245" t="s">
        <v>113</v>
      </c>
      <c r="P1245" t="s">
        <v>635</v>
      </c>
      <c r="Q1245" t="s">
        <v>1948</v>
      </c>
      <c r="R1245">
        <v>5701</v>
      </c>
      <c r="S1245" s="1">
        <v>42116</v>
      </c>
      <c r="T1245" s="1">
        <v>42118</v>
      </c>
      <c r="U1245">
        <v>566.60730000000001</v>
      </c>
      <c r="V1245">
        <v>8</v>
      </c>
      <c r="W1245">
        <v>821.17</v>
      </c>
      <c r="X1245">
        <v>89018</v>
      </c>
      <c r="Y1245">
        <f>cleaneddata[[#This Row],[Unit Price]]-cleaneddata[[#This Row],[Discount]]</f>
        <v>100.93</v>
      </c>
      <c r="Z1245" t="str">
        <f>_xlfn.IFS(cleaneddata[[#This Row],[Region]]="Central","Chris",cleaneddata[[#This Row],[Region]]="East","Erin",cleaneddata[[#This Row],[Region]]="South","Sam",cleaneddata[[#This Row],[Region]]="West","William")</f>
        <v>Erin</v>
      </c>
    </row>
    <row r="1246" spans="1:26" x14ac:dyDescent="0.3">
      <c r="A1246">
        <v>2114</v>
      </c>
      <c r="B1246" t="s">
        <v>1377</v>
      </c>
      <c r="C1246" t="s">
        <v>27</v>
      </c>
      <c r="D1246">
        <v>0.08</v>
      </c>
      <c r="E1246">
        <v>2.89</v>
      </c>
      <c r="F1246">
        <v>0.49</v>
      </c>
      <c r="G1246" t="s">
        <v>40</v>
      </c>
      <c r="H1246" t="s">
        <v>96</v>
      </c>
      <c r="I1246" t="s">
        <v>50</v>
      </c>
      <c r="J1246" t="s">
        <v>154</v>
      </c>
      <c r="K1246" t="s">
        <v>75</v>
      </c>
      <c r="L1246" t="s">
        <v>2273</v>
      </c>
      <c r="M1246">
        <v>0.38</v>
      </c>
      <c r="N1246" t="s">
        <v>34</v>
      </c>
      <c r="O1246" t="s">
        <v>35</v>
      </c>
      <c r="P1246" t="s">
        <v>244</v>
      </c>
      <c r="Q1246" t="s">
        <v>1379</v>
      </c>
      <c r="R1246">
        <v>23518</v>
      </c>
      <c r="S1246" s="1">
        <v>42117</v>
      </c>
      <c r="T1246" s="1">
        <v>42117</v>
      </c>
      <c r="U1246">
        <v>38.405999999999999</v>
      </c>
      <c r="V1246">
        <v>1</v>
      </c>
      <c r="W1246">
        <v>3.07</v>
      </c>
      <c r="X1246">
        <v>88404</v>
      </c>
      <c r="Y1246">
        <f>cleaneddata[[#This Row],[Unit Price]]-cleaneddata[[#This Row],[Discount]]</f>
        <v>2.81</v>
      </c>
      <c r="Z1246" t="str">
        <f>_xlfn.IFS(cleaneddata[[#This Row],[Region]]="Central","Chris",cleaneddata[[#This Row],[Region]]="East","Erin",cleaneddata[[#This Row],[Region]]="South","Sam",cleaneddata[[#This Row],[Region]]="West","William")</f>
        <v>Sam</v>
      </c>
    </row>
    <row r="1247" spans="1:26" x14ac:dyDescent="0.3">
      <c r="A1247">
        <v>1253</v>
      </c>
      <c r="B1247" t="s">
        <v>2274</v>
      </c>
      <c r="C1247" t="s">
        <v>49</v>
      </c>
      <c r="D1247">
        <v>0.02</v>
      </c>
      <c r="E1247">
        <v>46.89</v>
      </c>
      <c r="F1247">
        <v>5.0999999999999996</v>
      </c>
      <c r="G1247" t="s">
        <v>40</v>
      </c>
      <c r="H1247" t="s">
        <v>73</v>
      </c>
      <c r="I1247" t="s">
        <v>50</v>
      </c>
      <c r="J1247" t="s">
        <v>97</v>
      </c>
      <c r="K1247" t="s">
        <v>146</v>
      </c>
      <c r="L1247" t="s">
        <v>1845</v>
      </c>
      <c r="M1247">
        <v>0.46</v>
      </c>
      <c r="N1247" t="s">
        <v>34</v>
      </c>
      <c r="O1247" t="s">
        <v>54</v>
      </c>
      <c r="P1247" t="s">
        <v>189</v>
      </c>
      <c r="Q1247" t="s">
        <v>2275</v>
      </c>
      <c r="R1247">
        <v>78613</v>
      </c>
      <c r="S1247" s="1">
        <v>42117</v>
      </c>
      <c r="T1247" s="1">
        <v>42117</v>
      </c>
      <c r="U1247">
        <v>421.3485</v>
      </c>
      <c r="V1247">
        <v>13</v>
      </c>
      <c r="W1247">
        <v>610.65</v>
      </c>
      <c r="X1247">
        <v>89981</v>
      </c>
      <c r="Y1247">
        <f>cleaneddata[[#This Row],[Unit Price]]-cleaneddata[[#This Row],[Discount]]</f>
        <v>46.87</v>
      </c>
      <c r="Z1247" t="str">
        <f>_xlfn.IFS(cleaneddata[[#This Row],[Region]]="Central","Chris",cleaneddata[[#This Row],[Region]]="East","Erin",cleaneddata[[#This Row],[Region]]="South","Sam",cleaneddata[[#This Row],[Region]]="West","William")</f>
        <v>Chris</v>
      </c>
    </row>
    <row r="1248" spans="1:26" x14ac:dyDescent="0.3">
      <c r="A1248">
        <v>1253</v>
      </c>
      <c r="B1248" t="s">
        <v>2274</v>
      </c>
      <c r="C1248" t="s">
        <v>49</v>
      </c>
      <c r="D1248">
        <v>0.05</v>
      </c>
      <c r="E1248">
        <v>140.97999999999999</v>
      </c>
      <c r="F1248">
        <v>36.090000000000003</v>
      </c>
      <c r="G1248" t="s">
        <v>28</v>
      </c>
      <c r="H1248" t="s">
        <v>73</v>
      </c>
      <c r="I1248" t="s">
        <v>30</v>
      </c>
      <c r="J1248" t="s">
        <v>119</v>
      </c>
      <c r="K1248" t="s">
        <v>32</v>
      </c>
      <c r="L1248" t="s">
        <v>1864</v>
      </c>
      <c r="M1248">
        <v>0.77</v>
      </c>
      <c r="N1248" t="s">
        <v>34</v>
      </c>
      <c r="O1248" t="s">
        <v>54</v>
      </c>
      <c r="P1248" t="s">
        <v>189</v>
      </c>
      <c r="Q1248" t="s">
        <v>2275</v>
      </c>
      <c r="R1248">
        <v>78613</v>
      </c>
      <c r="S1248" s="1">
        <v>42117</v>
      </c>
      <c r="T1248" s="1">
        <v>42119</v>
      </c>
      <c r="U1248">
        <v>-373.09</v>
      </c>
      <c r="V1248">
        <v>5</v>
      </c>
      <c r="W1248">
        <v>699.24</v>
      </c>
      <c r="X1248">
        <v>89981</v>
      </c>
      <c r="Y1248">
        <f>cleaneddata[[#This Row],[Unit Price]]-cleaneddata[[#This Row],[Discount]]</f>
        <v>140.92999999999998</v>
      </c>
      <c r="Z1248" t="str">
        <f>_xlfn.IFS(cleaneddata[[#This Row],[Region]]="Central","Chris",cleaneddata[[#This Row],[Region]]="East","Erin",cleaneddata[[#This Row],[Region]]="South","Sam",cleaneddata[[#This Row],[Region]]="West","William")</f>
        <v>Chris</v>
      </c>
    </row>
    <row r="1249" spans="1:26" x14ac:dyDescent="0.3">
      <c r="A1249">
        <v>1253</v>
      </c>
      <c r="B1249" t="s">
        <v>2274</v>
      </c>
      <c r="C1249" t="s">
        <v>49</v>
      </c>
      <c r="D1249">
        <v>0.1</v>
      </c>
      <c r="E1249">
        <v>212.6</v>
      </c>
      <c r="F1249">
        <v>110.2</v>
      </c>
      <c r="G1249" t="s">
        <v>28</v>
      </c>
      <c r="H1249" t="s">
        <v>73</v>
      </c>
      <c r="I1249" t="s">
        <v>30</v>
      </c>
      <c r="J1249" t="s">
        <v>31</v>
      </c>
      <c r="K1249" t="s">
        <v>32</v>
      </c>
      <c r="L1249" t="s">
        <v>165</v>
      </c>
      <c r="M1249">
        <v>0.73</v>
      </c>
      <c r="N1249" t="s">
        <v>34</v>
      </c>
      <c r="O1249" t="s">
        <v>54</v>
      </c>
      <c r="P1249" t="s">
        <v>189</v>
      </c>
      <c r="Q1249" t="s">
        <v>2275</v>
      </c>
      <c r="R1249">
        <v>78613</v>
      </c>
      <c r="S1249" s="1">
        <v>42117</v>
      </c>
      <c r="T1249" s="1">
        <v>42119</v>
      </c>
      <c r="U1249">
        <v>-3465.0720000000001</v>
      </c>
      <c r="V1249">
        <v>12</v>
      </c>
      <c r="W1249">
        <v>2346.0300000000002</v>
      </c>
      <c r="X1249">
        <v>89981</v>
      </c>
      <c r="Y1249">
        <f>cleaneddata[[#This Row],[Unit Price]]-cleaneddata[[#This Row],[Discount]]</f>
        <v>212.5</v>
      </c>
      <c r="Z1249" t="str">
        <f>_xlfn.IFS(cleaneddata[[#This Row],[Region]]="Central","Chris",cleaneddata[[#This Row],[Region]]="East","Erin",cleaneddata[[#This Row],[Region]]="South","Sam",cleaneddata[[#This Row],[Region]]="West","William")</f>
        <v>Chris</v>
      </c>
    </row>
    <row r="1250" spans="1:26" x14ac:dyDescent="0.3">
      <c r="A1250">
        <v>146</v>
      </c>
      <c r="B1250" t="s">
        <v>1602</v>
      </c>
      <c r="C1250" t="s">
        <v>118</v>
      </c>
      <c r="D1250">
        <v>0.06</v>
      </c>
      <c r="E1250">
        <v>180.98</v>
      </c>
      <c r="F1250">
        <v>26.2</v>
      </c>
      <c r="G1250" t="s">
        <v>28</v>
      </c>
      <c r="H1250" t="s">
        <v>96</v>
      </c>
      <c r="I1250" t="s">
        <v>30</v>
      </c>
      <c r="J1250" t="s">
        <v>111</v>
      </c>
      <c r="K1250" t="s">
        <v>59</v>
      </c>
      <c r="L1250" t="s">
        <v>2276</v>
      </c>
      <c r="M1250">
        <v>0.59</v>
      </c>
      <c r="N1250" t="s">
        <v>34</v>
      </c>
      <c r="O1250" t="s">
        <v>54</v>
      </c>
      <c r="P1250" t="s">
        <v>189</v>
      </c>
      <c r="Q1250" t="s">
        <v>1604</v>
      </c>
      <c r="R1250">
        <v>76148</v>
      </c>
      <c r="S1250" s="1">
        <v>42117</v>
      </c>
      <c r="T1250" s="1">
        <v>42118</v>
      </c>
      <c r="U1250">
        <v>251.4084</v>
      </c>
      <c r="V1250">
        <v>5</v>
      </c>
      <c r="W1250">
        <v>929.57</v>
      </c>
      <c r="X1250">
        <v>91090</v>
      </c>
      <c r="Y1250">
        <f>cleaneddata[[#This Row],[Unit Price]]-cleaneddata[[#This Row],[Discount]]</f>
        <v>180.92</v>
      </c>
      <c r="Z1250" t="str">
        <f>_xlfn.IFS(cleaneddata[[#This Row],[Region]]="Central","Chris",cleaneddata[[#This Row],[Region]]="East","Erin",cleaneddata[[#This Row],[Region]]="South","Sam",cleaneddata[[#This Row],[Region]]="West","William")</f>
        <v>Chris</v>
      </c>
    </row>
    <row r="1251" spans="1:26" x14ac:dyDescent="0.3">
      <c r="A1251">
        <v>699</v>
      </c>
      <c r="B1251" t="s">
        <v>863</v>
      </c>
      <c r="C1251" t="s">
        <v>118</v>
      </c>
      <c r="D1251">
        <v>0.03</v>
      </c>
      <c r="E1251">
        <v>5.28</v>
      </c>
      <c r="F1251">
        <v>5.61</v>
      </c>
      <c r="G1251" t="s">
        <v>40</v>
      </c>
      <c r="H1251" t="s">
        <v>41</v>
      </c>
      <c r="I1251" t="s">
        <v>50</v>
      </c>
      <c r="J1251" t="s">
        <v>90</v>
      </c>
      <c r="K1251" t="s">
        <v>75</v>
      </c>
      <c r="L1251" t="s">
        <v>2277</v>
      </c>
      <c r="M1251">
        <v>0.4</v>
      </c>
      <c r="N1251" t="s">
        <v>34</v>
      </c>
      <c r="O1251" t="s">
        <v>61</v>
      </c>
      <c r="P1251" t="s">
        <v>92</v>
      </c>
      <c r="Q1251" t="s">
        <v>102</v>
      </c>
      <c r="R1251">
        <v>90041</v>
      </c>
      <c r="S1251" s="1">
        <v>42117</v>
      </c>
      <c r="T1251" s="1">
        <v>42118</v>
      </c>
      <c r="U1251">
        <v>-16.670000000000002</v>
      </c>
      <c r="V1251">
        <v>5</v>
      </c>
      <c r="W1251">
        <v>32.5</v>
      </c>
      <c r="X1251">
        <v>44517</v>
      </c>
      <c r="Y1251">
        <f>cleaneddata[[#This Row],[Unit Price]]-cleaneddata[[#This Row],[Discount]]</f>
        <v>5.25</v>
      </c>
      <c r="Z1251" t="str">
        <f>_xlfn.IFS(cleaneddata[[#This Row],[Region]]="Central","Chris",cleaneddata[[#This Row],[Region]]="East","Erin",cleaneddata[[#This Row],[Region]]="South","Sam",cleaneddata[[#This Row],[Region]]="West","William")</f>
        <v>William</v>
      </c>
    </row>
    <row r="1252" spans="1:26" x14ac:dyDescent="0.3">
      <c r="A1252">
        <v>702</v>
      </c>
      <c r="B1252" t="s">
        <v>2278</v>
      </c>
      <c r="C1252" t="s">
        <v>118</v>
      </c>
      <c r="D1252">
        <v>0.03</v>
      </c>
      <c r="E1252">
        <v>5.28</v>
      </c>
      <c r="F1252">
        <v>5.61</v>
      </c>
      <c r="G1252" t="s">
        <v>40</v>
      </c>
      <c r="H1252" t="s">
        <v>41</v>
      </c>
      <c r="I1252" t="s">
        <v>50</v>
      </c>
      <c r="J1252" t="s">
        <v>90</v>
      </c>
      <c r="K1252" t="s">
        <v>75</v>
      </c>
      <c r="L1252" t="s">
        <v>2277</v>
      </c>
      <c r="M1252">
        <v>0.4</v>
      </c>
      <c r="N1252" t="s">
        <v>34</v>
      </c>
      <c r="O1252" t="s">
        <v>61</v>
      </c>
      <c r="P1252" t="s">
        <v>92</v>
      </c>
      <c r="Q1252" t="s">
        <v>2279</v>
      </c>
      <c r="R1252">
        <v>95404</v>
      </c>
      <c r="S1252" s="1">
        <v>42117</v>
      </c>
      <c r="T1252" s="1">
        <v>42118</v>
      </c>
      <c r="U1252">
        <v>-16.670000000000002</v>
      </c>
      <c r="V1252">
        <v>1</v>
      </c>
      <c r="W1252">
        <v>6.5</v>
      </c>
      <c r="X1252">
        <v>87977</v>
      </c>
      <c r="Y1252">
        <f>cleaneddata[[#This Row],[Unit Price]]-cleaneddata[[#This Row],[Discount]]</f>
        <v>5.25</v>
      </c>
      <c r="Z1252" t="str">
        <f>_xlfn.IFS(cleaneddata[[#This Row],[Region]]="Central","Chris",cleaneddata[[#This Row],[Region]]="East","Erin",cleaneddata[[#This Row],[Region]]="South","Sam",cleaneddata[[#This Row],[Region]]="West","William")</f>
        <v>William</v>
      </c>
    </row>
    <row r="1253" spans="1:26" x14ac:dyDescent="0.3">
      <c r="A1253">
        <v>1304</v>
      </c>
      <c r="B1253" t="s">
        <v>2280</v>
      </c>
      <c r="C1253" t="s">
        <v>118</v>
      </c>
      <c r="D1253">
        <v>0.08</v>
      </c>
      <c r="E1253">
        <v>2.88</v>
      </c>
      <c r="F1253">
        <v>0.5</v>
      </c>
      <c r="G1253" t="s">
        <v>40</v>
      </c>
      <c r="H1253" t="s">
        <v>41</v>
      </c>
      <c r="I1253" t="s">
        <v>50</v>
      </c>
      <c r="J1253" t="s">
        <v>154</v>
      </c>
      <c r="K1253" t="s">
        <v>75</v>
      </c>
      <c r="L1253" t="s">
        <v>2281</v>
      </c>
      <c r="M1253">
        <v>0.39</v>
      </c>
      <c r="N1253" t="s">
        <v>34</v>
      </c>
      <c r="O1253" t="s">
        <v>61</v>
      </c>
      <c r="P1253" t="s">
        <v>148</v>
      </c>
      <c r="Q1253" t="s">
        <v>2282</v>
      </c>
      <c r="R1253">
        <v>84084</v>
      </c>
      <c r="S1253" s="1">
        <v>42117</v>
      </c>
      <c r="T1253" s="1">
        <v>42118</v>
      </c>
      <c r="U1253">
        <v>6.0305999999999997</v>
      </c>
      <c r="V1253">
        <v>3</v>
      </c>
      <c r="W1253">
        <v>8.74</v>
      </c>
      <c r="X1253">
        <v>87004</v>
      </c>
      <c r="Y1253">
        <f>cleaneddata[[#This Row],[Unit Price]]-cleaneddata[[#This Row],[Discount]]</f>
        <v>2.8</v>
      </c>
      <c r="Z1253" t="str">
        <f>_xlfn.IFS(cleaneddata[[#This Row],[Region]]="Central","Chris",cleaneddata[[#This Row],[Region]]="East","Erin",cleaneddata[[#This Row],[Region]]="South","Sam",cleaneddata[[#This Row],[Region]]="West","William")</f>
        <v>William</v>
      </c>
    </row>
    <row r="1254" spans="1:26" x14ac:dyDescent="0.3">
      <c r="A1254">
        <v>483</v>
      </c>
      <c r="B1254" t="s">
        <v>817</v>
      </c>
      <c r="C1254" t="s">
        <v>72</v>
      </c>
      <c r="D1254">
        <v>0.06</v>
      </c>
      <c r="E1254">
        <v>3.36</v>
      </c>
      <c r="F1254">
        <v>6.27</v>
      </c>
      <c r="G1254" t="s">
        <v>40</v>
      </c>
      <c r="H1254" t="s">
        <v>96</v>
      </c>
      <c r="I1254" t="s">
        <v>50</v>
      </c>
      <c r="J1254" t="s">
        <v>74</v>
      </c>
      <c r="K1254" t="s">
        <v>75</v>
      </c>
      <c r="L1254" t="s">
        <v>188</v>
      </c>
      <c r="M1254">
        <v>0.4</v>
      </c>
      <c r="N1254" t="s">
        <v>34</v>
      </c>
      <c r="O1254" t="s">
        <v>54</v>
      </c>
      <c r="P1254" t="s">
        <v>105</v>
      </c>
      <c r="Q1254" t="s">
        <v>819</v>
      </c>
      <c r="R1254">
        <v>60543</v>
      </c>
      <c r="S1254" s="1">
        <v>42117</v>
      </c>
      <c r="T1254" s="1">
        <v>42118</v>
      </c>
      <c r="U1254">
        <v>-24.057539999999999</v>
      </c>
      <c r="V1254">
        <v>2</v>
      </c>
      <c r="W1254">
        <v>8.82</v>
      </c>
      <c r="X1254">
        <v>90354</v>
      </c>
      <c r="Y1254">
        <f>cleaneddata[[#This Row],[Unit Price]]-cleaneddata[[#This Row],[Discount]]</f>
        <v>3.3</v>
      </c>
      <c r="Z1254" t="str">
        <f>_xlfn.IFS(cleaneddata[[#This Row],[Region]]="Central","Chris",cleaneddata[[#This Row],[Region]]="East","Erin",cleaneddata[[#This Row],[Region]]="South","Sam",cleaneddata[[#This Row],[Region]]="West","William")</f>
        <v>Chris</v>
      </c>
    </row>
    <row r="1255" spans="1:26" x14ac:dyDescent="0.3">
      <c r="A1255">
        <v>483</v>
      </c>
      <c r="B1255" t="s">
        <v>817</v>
      </c>
      <c r="C1255" t="s">
        <v>72</v>
      </c>
      <c r="D1255">
        <v>7.0000000000000007E-2</v>
      </c>
      <c r="E1255">
        <v>699.99</v>
      </c>
      <c r="F1255">
        <v>24.49</v>
      </c>
      <c r="G1255" t="s">
        <v>40</v>
      </c>
      <c r="H1255" t="s">
        <v>96</v>
      </c>
      <c r="I1255" t="s">
        <v>42</v>
      </c>
      <c r="J1255" t="s">
        <v>65</v>
      </c>
      <c r="K1255" t="s">
        <v>66</v>
      </c>
      <c r="L1255" t="s">
        <v>315</v>
      </c>
      <c r="M1255">
        <v>0.41</v>
      </c>
      <c r="N1255" t="s">
        <v>34</v>
      </c>
      <c r="O1255" t="s">
        <v>54</v>
      </c>
      <c r="P1255" t="s">
        <v>105</v>
      </c>
      <c r="Q1255" t="s">
        <v>819</v>
      </c>
      <c r="R1255">
        <v>60543</v>
      </c>
      <c r="S1255" s="1">
        <v>42117</v>
      </c>
      <c r="T1255" s="1">
        <v>42119</v>
      </c>
      <c r="U1255">
        <v>2583.5614799999998</v>
      </c>
      <c r="V1255">
        <v>9</v>
      </c>
      <c r="W1255">
        <v>5976.09</v>
      </c>
      <c r="X1255">
        <v>90354</v>
      </c>
      <c r="Y1255">
        <f>cleaneddata[[#This Row],[Unit Price]]-cleaneddata[[#This Row],[Discount]]</f>
        <v>699.92</v>
      </c>
      <c r="Z1255" t="str">
        <f>_xlfn.IFS(cleaneddata[[#This Row],[Region]]="Central","Chris",cleaneddata[[#This Row],[Region]]="East","Erin",cleaneddata[[#This Row],[Region]]="South","Sam",cleaneddata[[#This Row],[Region]]="West","William")</f>
        <v>Chris</v>
      </c>
    </row>
    <row r="1256" spans="1:26" x14ac:dyDescent="0.3">
      <c r="A1256">
        <v>1257</v>
      </c>
      <c r="B1256" t="s">
        <v>2283</v>
      </c>
      <c r="C1256" t="s">
        <v>27</v>
      </c>
      <c r="D1256">
        <v>0.04</v>
      </c>
      <c r="E1256">
        <v>2.52</v>
      </c>
      <c r="F1256">
        <v>1.92</v>
      </c>
      <c r="G1256" t="s">
        <v>40</v>
      </c>
      <c r="H1256" t="s">
        <v>73</v>
      </c>
      <c r="I1256" t="s">
        <v>50</v>
      </c>
      <c r="J1256" t="s">
        <v>570</v>
      </c>
      <c r="K1256" t="s">
        <v>52</v>
      </c>
      <c r="L1256" t="s">
        <v>2284</v>
      </c>
      <c r="M1256">
        <v>0.82</v>
      </c>
      <c r="N1256" t="s">
        <v>34</v>
      </c>
      <c r="O1256" t="s">
        <v>61</v>
      </c>
      <c r="P1256" t="s">
        <v>62</v>
      </c>
      <c r="Q1256" t="s">
        <v>1125</v>
      </c>
      <c r="R1256">
        <v>80013</v>
      </c>
      <c r="S1256" s="1">
        <v>42118</v>
      </c>
      <c r="T1256" s="1">
        <v>42118</v>
      </c>
      <c r="U1256">
        <v>-8.2080000000000002</v>
      </c>
      <c r="V1256">
        <v>1</v>
      </c>
      <c r="W1256">
        <v>3.13</v>
      </c>
      <c r="X1256">
        <v>86536</v>
      </c>
      <c r="Y1256">
        <f>cleaneddata[[#This Row],[Unit Price]]-cleaneddata[[#This Row],[Discount]]</f>
        <v>2.48</v>
      </c>
      <c r="Z1256" t="str">
        <f>_xlfn.IFS(cleaneddata[[#This Row],[Region]]="Central","Chris",cleaneddata[[#This Row],[Region]]="East","Erin",cleaneddata[[#This Row],[Region]]="South","Sam",cleaneddata[[#This Row],[Region]]="West","William")</f>
        <v>William</v>
      </c>
    </row>
    <row r="1257" spans="1:26" x14ac:dyDescent="0.3">
      <c r="A1257">
        <v>3325</v>
      </c>
      <c r="B1257" t="s">
        <v>2285</v>
      </c>
      <c r="C1257" t="s">
        <v>27</v>
      </c>
      <c r="D1257">
        <v>7.0000000000000007E-2</v>
      </c>
      <c r="E1257">
        <v>5.58</v>
      </c>
      <c r="F1257">
        <v>1.99</v>
      </c>
      <c r="G1257" t="s">
        <v>40</v>
      </c>
      <c r="H1257" t="s">
        <v>41</v>
      </c>
      <c r="I1257" t="s">
        <v>50</v>
      </c>
      <c r="J1257" t="s">
        <v>51</v>
      </c>
      <c r="K1257" t="s">
        <v>52</v>
      </c>
      <c r="L1257" t="s">
        <v>2286</v>
      </c>
      <c r="M1257">
        <v>0.46</v>
      </c>
      <c r="N1257" t="s">
        <v>34</v>
      </c>
      <c r="O1257" t="s">
        <v>61</v>
      </c>
      <c r="P1257" t="s">
        <v>141</v>
      </c>
      <c r="Q1257" t="s">
        <v>2287</v>
      </c>
      <c r="R1257">
        <v>97420</v>
      </c>
      <c r="S1257" s="1">
        <v>42118</v>
      </c>
      <c r="T1257" s="1">
        <v>42120</v>
      </c>
      <c r="U1257">
        <v>23.045999999999999</v>
      </c>
      <c r="V1257">
        <v>23</v>
      </c>
      <c r="W1257">
        <v>121.46</v>
      </c>
      <c r="X1257">
        <v>90987</v>
      </c>
      <c r="Y1257">
        <f>cleaneddata[[#This Row],[Unit Price]]-cleaneddata[[#This Row],[Discount]]</f>
        <v>5.51</v>
      </c>
      <c r="Z1257" t="str">
        <f>_xlfn.IFS(cleaneddata[[#This Row],[Region]]="Central","Chris",cleaneddata[[#This Row],[Region]]="East","Erin",cleaneddata[[#This Row],[Region]]="South","Sam",cleaneddata[[#This Row],[Region]]="West","William")</f>
        <v>William</v>
      </c>
    </row>
    <row r="1258" spans="1:26" x14ac:dyDescent="0.3">
      <c r="A1258">
        <v>1085</v>
      </c>
      <c r="B1258" t="s">
        <v>233</v>
      </c>
      <c r="C1258" t="s">
        <v>39</v>
      </c>
      <c r="D1258">
        <v>0.04</v>
      </c>
      <c r="E1258">
        <v>9.06</v>
      </c>
      <c r="F1258">
        <v>9.86</v>
      </c>
      <c r="G1258" t="s">
        <v>40</v>
      </c>
      <c r="H1258" t="s">
        <v>73</v>
      </c>
      <c r="I1258" t="s">
        <v>50</v>
      </c>
      <c r="J1258" t="s">
        <v>90</v>
      </c>
      <c r="K1258" t="s">
        <v>75</v>
      </c>
      <c r="L1258" t="s">
        <v>2288</v>
      </c>
      <c r="M1258">
        <v>0.4</v>
      </c>
      <c r="N1258" t="s">
        <v>34</v>
      </c>
      <c r="O1258" t="s">
        <v>113</v>
      </c>
      <c r="P1258" t="s">
        <v>114</v>
      </c>
      <c r="Q1258" t="s">
        <v>235</v>
      </c>
      <c r="R1258">
        <v>11729</v>
      </c>
      <c r="S1258" s="1">
        <v>42118</v>
      </c>
      <c r="T1258" s="1">
        <v>42119</v>
      </c>
      <c r="U1258">
        <v>-53.25</v>
      </c>
      <c r="V1258">
        <v>3</v>
      </c>
      <c r="W1258">
        <v>30.87</v>
      </c>
      <c r="X1258">
        <v>86123</v>
      </c>
      <c r="Y1258">
        <f>cleaneddata[[#This Row],[Unit Price]]-cleaneddata[[#This Row],[Discount]]</f>
        <v>9.0200000000000014</v>
      </c>
      <c r="Z1258" t="str">
        <f>_xlfn.IFS(cleaneddata[[#This Row],[Region]]="Central","Chris",cleaneddata[[#This Row],[Region]]="East","Erin",cleaneddata[[#This Row],[Region]]="South","Sam",cleaneddata[[#This Row],[Region]]="West","William")</f>
        <v>Erin</v>
      </c>
    </row>
    <row r="1259" spans="1:26" x14ac:dyDescent="0.3">
      <c r="A1259">
        <v>1086</v>
      </c>
      <c r="B1259" t="s">
        <v>2289</v>
      </c>
      <c r="C1259" t="s">
        <v>39</v>
      </c>
      <c r="D1259">
        <v>0.04</v>
      </c>
      <c r="E1259">
        <v>14.27</v>
      </c>
      <c r="F1259">
        <v>7.27</v>
      </c>
      <c r="G1259" t="s">
        <v>40</v>
      </c>
      <c r="H1259" t="s">
        <v>73</v>
      </c>
      <c r="I1259" t="s">
        <v>50</v>
      </c>
      <c r="J1259" t="s">
        <v>74</v>
      </c>
      <c r="K1259" t="s">
        <v>75</v>
      </c>
      <c r="L1259" t="s">
        <v>2290</v>
      </c>
      <c r="M1259">
        <v>0.38</v>
      </c>
      <c r="N1259" t="s">
        <v>34</v>
      </c>
      <c r="O1259" t="s">
        <v>113</v>
      </c>
      <c r="P1259" t="s">
        <v>114</v>
      </c>
      <c r="Q1259" t="s">
        <v>2291</v>
      </c>
      <c r="R1259">
        <v>11746</v>
      </c>
      <c r="S1259" s="1">
        <v>42118</v>
      </c>
      <c r="T1259" s="1">
        <v>42119</v>
      </c>
      <c r="U1259">
        <v>2.125</v>
      </c>
      <c r="V1259">
        <v>3</v>
      </c>
      <c r="W1259">
        <v>45.24</v>
      </c>
      <c r="X1259">
        <v>86123</v>
      </c>
      <c r="Y1259">
        <f>cleaneddata[[#This Row],[Unit Price]]-cleaneddata[[#This Row],[Discount]]</f>
        <v>14.23</v>
      </c>
      <c r="Z1259" t="str">
        <f>_xlfn.IFS(cleaneddata[[#This Row],[Region]]="Central","Chris",cleaneddata[[#This Row],[Region]]="East","Erin",cleaneddata[[#This Row],[Region]]="South","Sam",cleaneddata[[#This Row],[Region]]="West","William")</f>
        <v>Erin</v>
      </c>
    </row>
    <row r="1260" spans="1:26" x14ac:dyDescent="0.3">
      <c r="A1260">
        <v>1670</v>
      </c>
      <c r="B1260" t="s">
        <v>2292</v>
      </c>
      <c r="C1260" t="s">
        <v>49</v>
      </c>
      <c r="D1260">
        <v>0.03</v>
      </c>
      <c r="E1260">
        <v>35.409999999999997</v>
      </c>
      <c r="F1260">
        <v>1.99</v>
      </c>
      <c r="G1260" t="s">
        <v>40</v>
      </c>
      <c r="H1260" t="s">
        <v>29</v>
      </c>
      <c r="I1260" t="s">
        <v>42</v>
      </c>
      <c r="J1260" t="s">
        <v>43</v>
      </c>
      <c r="K1260" t="s">
        <v>44</v>
      </c>
      <c r="L1260" t="s">
        <v>2293</v>
      </c>
      <c r="M1260">
        <v>0.43</v>
      </c>
      <c r="N1260" t="s">
        <v>34</v>
      </c>
      <c r="O1260" t="s">
        <v>35</v>
      </c>
      <c r="P1260" t="s">
        <v>244</v>
      </c>
      <c r="Q1260" t="s">
        <v>2175</v>
      </c>
      <c r="R1260">
        <v>24060</v>
      </c>
      <c r="S1260" s="1">
        <v>42118</v>
      </c>
      <c r="T1260" s="1">
        <v>42120</v>
      </c>
      <c r="U1260">
        <v>1912.422</v>
      </c>
      <c r="V1260">
        <v>10</v>
      </c>
      <c r="W1260">
        <v>367.52</v>
      </c>
      <c r="X1260">
        <v>86722</v>
      </c>
      <c r="Y1260">
        <f>cleaneddata[[#This Row],[Unit Price]]-cleaneddata[[#This Row],[Discount]]</f>
        <v>35.379999999999995</v>
      </c>
      <c r="Z1260" t="str">
        <f>_xlfn.IFS(cleaneddata[[#This Row],[Region]]="Central","Chris",cleaneddata[[#This Row],[Region]]="East","Erin",cleaneddata[[#This Row],[Region]]="South","Sam",cleaneddata[[#This Row],[Region]]="West","William")</f>
        <v>Sam</v>
      </c>
    </row>
    <row r="1261" spans="1:26" x14ac:dyDescent="0.3">
      <c r="A1261">
        <v>1670</v>
      </c>
      <c r="B1261" t="s">
        <v>2292</v>
      </c>
      <c r="C1261" t="s">
        <v>49</v>
      </c>
      <c r="D1261">
        <v>0</v>
      </c>
      <c r="E1261">
        <v>142.86000000000001</v>
      </c>
      <c r="F1261">
        <v>19.989999999999998</v>
      </c>
      <c r="G1261" t="s">
        <v>40</v>
      </c>
      <c r="H1261" t="s">
        <v>29</v>
      </c>
      <c r="I1261" t="s">
        <v>50</v>
      </c>
      <c r="J1261" t="s">
        <v>80</v>
      </c>
      <c r="K1261" t="s">
        <v>75</v>
      </c>
      <c r="L1261" t="s">
        <v>1958</v>
      </c>
      <c r="M1261">
        <v>0.56000000000000005</v>
      </c>
      <c r="N1261" t="s">
        <v>34</v>
      </c>
      <c r="O1261" t="s">
        <v>35</v>
      </c>
      <c r="P1261" t="s">
        <v>244</v>
      </c>
      <c r="Q1261" t="s">
        <v>2175</v>
      </c>
      <c r="R1261">
        <v>24060</v>
      </c>
      <c r="S1261" s="1">
        <v>42118</v>
      </c>
      <c r="T1261" s="1">
        <v>42127</v>
      </c>
      <c r="U1261">
        <v>-739.32600000000002</v>
      </c>
      <c r="V1261">
        <v>11</v>
      </c>
      <c r="W1261">
        <v>1576.35</v>
      </c>
      <c r="X1261">
        <v>86722</v>
      </c>
      <c r="Y1261">
        <f>cleaneddata[[#This Row],[Unit Price]]-cleaneddata[[#This Row],[Discount]]</f>
        <v>142.86000000000001</v>
      </c>
      <c r="Z1261" t="str">
        <f>_xlfn.IFS(cleaneddata[[#This Row],[Region]]="Central","Chris",cleaneddata[[#This Row],[Region]]="East","Erin",cleaneddata[[#This Row],[Region]]="South","Sam",cleaneddata[[#This Row],[Region]]="West","William")</f>
        <v>Sam</v>
      </c>
    </row>
    <row r="1262" spans="1:26" x14ac:dyDescent="0.3">
      <c r="A1262">
        <v>1391</v>
      </c>
      <c r="B1262" t="s">
        <v>2294</v>
      </c>
      <c r="C1262" t="s">
        <v>72</v>
      </c>
      <c r="D1262">
        <v>0</v>
      </c>
      <c r="E1262">
        <v>2.88</v>
      </c>
      <c r="F1262">
        <v>0.7</v>
      </c>
      <c r="G1262" t="s">
        <v>89</v>
      </c>
      <c r="H1262" t="s">
        <v>41</v>
      </c>
      <c r="I1262" t="s">
        <v>50</v>
      </c>
      <c r="J1262" t="s">
        <v>51</v>
      </c>
      <c r="K1262" t="s">
        <v>52</v>
      </c>
      <c r="L1262" t="s">
        <v>641</v>
      </c>
      <c r="M1262">
        <v>0.56000000000000005</v>
      </c>
      <c r="N1262" t="s">
        <v>34</v>
      </c>
      <c r="O1262" t="s">
        <v>61</v>
      </c>
      <c r="P1262" t="s">
        <v>92</v>
      </c>
      <c r="Q1262" t="s">
        <v>2295</v>
      </c>
      <c r="R1262">
        <v>94086</v>
      </c>
      <c r="S1262" s="1">
        <v>42118</v>
      </c>
      <c r="T1262" s="1">
        <v>42118</v>
      </c>
      <c r="U1262">
        <v>-0.11</v>
      </c>
      <c r="V1262">
        <v>1</v>
      </c>
      <c r="W1262">
        <v>7.96</v>
      </c>
      <c r="X1262">
        <v>88727</v>
      </c>
      <c r="Y1262">
        <f>cleaneddata[[#This Row],[Unit Price]]-cleaneddata[[#This Row],[Discount]]</f>
        <v>2.88</v>
      </c>
      <c r="Z1262" t="str">
        <f>_xlfn.IFS(cleaneddata[[#This Row],[Region]]="Central","Chris",cleaneddata[[#This Row],[Region]]="East","Erin",cleaneddata[[#This Row],[Region]]="South","Sam",cleaneddata[[#This Row],[Region]]="West","William")</f>
        <v>William</v>
      </c>
    </row>
    <row r="1263" spans="1:26" x14ac:dyDescent="0.3">
      <c r="A1263">
        <v>2570</v>
      </c>
      <c r="B1263" t="s">
        <v>2296</v>
      </c>
      <c r="C1263" t="s">
        <v>27</v>
      </c>
      <c r="D1263">
        <v>0</v>
      </c>
      <c r="E1263">
        <v>4.37</v>
      </c>
      <c r="F1263">
        <v>5.15</v>
      </c>
      <c r="G1263" t="s">
        <v>40</v>
      </c>
      <c r="H1263" t="s">
        <v>41</v>
      </c>
      <c r="I1263" t="s">
        <v>50</v>
      </c>
      <c r="J1263" t="s">
        <v>97</v>
      </c>
      <c r="K1263" t="s">
        <v>75</v>
      </c>
      <c r="L1263" t="s">
        <v>1297</v>
      </c>
      <c r="M1263">
        <v>0.59</v>
      </c>
      <c r="N1263" t="s">
        <v>34</v>
      </c>
      <c r="O1263" t="s">
        <v>61</v>
      </c>
      <c r="P1263" t="s">
        <v>92</v>
      </c>
      <c r="Q1263" t="s">
        <v>2297</v>
      </c>
      <c r="R1263">
        <v>95616</v>
      </c>
      <c r="S1263" s="1">
        <v>42119</v>
      </c>
      <c r="T1263" s="1">
        <v>42121</v>
      </c>
      <c r="U1263">
        <v>-150.2604</v>
      </c>
      <c r="V1263">
        <v>19</v>
      </c>
      <c r="W1263">
        <v>87.85</v>
      </c>
      <c r="X1263">
        <v>90327</v>
      </c>
      <c r="Y1263">
        <f>cleaneddata[[#This Row],[Unit Price]]-cleaneddata[[#This Row],[Discount]]</f>
        <v>4.37</v>
      </c>
      <c r="Z1263" t="str">
        <f>_xlfn.IFS(cleaneddata[[#This Row],[Region]]="Central","Chris",cleaneddata[[#This Row],[Region]]="East","Erin",cleaneddata[[#This Row],[Region]]="South","Sam",cleaneddata[[#This Row],[Region]]="West","William")</f>
        <v>William</v>
      </c>
    </row>
    <row r="1264" spans="1:26" x14ac:dyDescent="0.3">
      <c r="A1264">
        <v>2570</v>
      </c>
      <c r="B1264" t="s">
        <v>2296</v>
      </c>
      <c r="C1264" t="s">
        <v>27</v>
      </c>
      <c r="D1264">
        <v>0.01</v>
      </c>
      <c r="E1264">
        <v>500.98</v>
      </c>
      <c r="F1264">
        <v>56</v>
      </c>
      <c r="G1264" t="s">
        <v>28</v>
      </c>
      <c r="H1264" t="s">
        <v>41</v>
      </c>
      <c r="I1264" t="s">
        <v>30</v>
      </c>
      <c r="J1264" t="s">
        <v>111</v>
      </c>
      <c r="K1264" t="s">
        <v>59</v>
      </c>
      <c r="L1264" t="s">
        <v>2298</v>
      </c>
      <c r="M1264">
        <v>0.6</v>
      </c>
      <c r="N1264" t="s">
        <v>34</v>
      </c>
      <c r="O1264" t="s">
        <v>61</v>
      </c>
      <c r="P1264" t="s">
        <v>92</v>
      </c>
      <c r="Q1264" t="s">
        <v>2297</v>
      </c>
      <c r="R1264">
        <v>95616</v>
      </c>
      <c r="S1264" s="1">
        <v>42119</v>
      </c>
      <c r="T1264" s="1">
        <v>42120</v>
      </c>
      <c r="U1264">
        <v>4899.1288000000004</v>
      </c>
      <c r="V1264">
        <v>14</v>
      </c>
      <c r="W1264">
        <v>7429.63</v>
      </c>
      <c r="X1264">
        <v>90327</v>
      </c>
      <c r="Y1264">
        <f>cleaneddata[[#This Row],[Unit Price]]-cleaneddata[[#This Row],[Discount]]</f>
        <v>500.97</v>
      </c>
      <c r="Z1264" t="str">
        <f>_xlfn.IFS(cleaneddata[[#This Row],[Region]]="Central","Chris",cleaneddata[[#This Row],[Region]]="East","Erin",cleaneddata[[#This Row],[Region]]="South","Sam",cleaneddata[[#This Row],[Region]]="West","William")</f>
        <v>William</v>
      </c>
    </row>
    <row r="1265" spans="1:26" x14ac:dyDescent="0.3">
      <c r="A1265">
        <v>2570</v>
      </c>
      <c r="B1265" t="s">
        <v>2296</v>
      </c>
      <c r="C1265" t="s">
        <v>27</v>
      </c>
      <c r="D1265">
        <v>0.02</v>
      </c>
      <c r="E1265">
        <v>12.58</v>
      </c>
      <c r="F1265">
        <v>5.16</v>
      </c>
      <c r="G1265" t="s">
        <v>40</v>
      </c>
      <c r="H1265" t="s">
        <v>41</v>
      </c>
      <c r="I1265" t="s">
        <v>30</v>
      </c>
      <c r="J1265" t="s">
        <v>128</v>
      </c>
      <c r="K1265" t="s">
        <v>75</v>
      </c>
      <c r="L1265" t="s">
        <v>2299</v>
      </c>
      <c r="M1265">
        <v>0.43</v>
      </c>
      <c r="N1265" t="s">
        <v>34</v>
      </c>
      <c r="O1265" t="s">
        <v>61</v>
      </c>
      <c r="P1265" t="s">
        <v>92</v>
      </c>
      <c r="Q1265" t="s">
        <v>2297</v>
      </c>
      <c r="R1265">
        <v>95616</v>
      </c>
      <c r="S1265" s="1">
        <v>42119</v>
      </c>
      <c r="T1265" s="1">
        <v>42119</v>
      </c>
      <c r="U1265">
        <v>44.712000000000003</v>
      </c>
      <c r="V1265">
        <v>18</v>
      </c>
      <c r="W1265">
        <v>224.29</v>
      </c>
      <c r="X1265">
        <v>90327</v>
      </c>
      <c r="Y1265">
        <f>cleaneddata[[#This Row],[Unit Price]]-cleaneddata[[#This Row],[Discount]]</f>
        <v>12.56</v>
      </c>
      <c r="Z1265" t="str">
        <f>_xlfn.IFS(cleaneddata[[#This Row],[Region]]="Central","Chris",cleaneddata[[#This Row],[Region]]="East","Erin",cleaneddata[[#This Row],[Region]]="South","Sam",cleaneddata[[#This Row],[Region]]="West","William")</f>
        <v>William</v>
      </c>
    </row>
    <row r="1266" spans="1:26" x14ac:dyDescent="0.3">
      <c r="A1266">
        <v>2570</v>
      </c>
      <c r="B1266" t="s">
        <v>2296</v>
      </c>
      <c r="C1266" t="s">
        <v>27</v>
      </c>
      <c r="D1266">
        <v>0.1</v>
      </c>
      <c r="E1266">
        <v>7.7</v>
      </c>
      <c r="F1266">
        <v>3.68</v>
      </c>
      <c r="G1266" t="s">
        <v>40</v>
      </c>
      <c r="H1266" t="s">
        <v>41</v>
      </c>
      <c r="I1266" t="s">
        <v>30</v>
      </c>
      <c r="J1266" t="s">
        <v>128</v>
      </c>
      <c r="K1266" t="s">
        <v>52</v>
      </c>
      <c r="L1266" t="s">
        <v>2300</v>
      </c>
      <c r="M1266">
        <v>0.52</v>
      </c>
      <c r="N1266" t="s">
        <v>34</v>
      </c>
      <c r="O1266" t="s">
        <v>61</v>
      </c>
      <c r="P1266" t="s">
        <v>92</v>
      </c>
      <c r="Q1266" t="s">
        <v>2297</v>
      </c>
      <c r="R1266">
        <v>95616</v>
      </c>
      <c r="S1266" s="1">
        <v>42119</v>
      </c>
      <c r="T1266" s="1">
        <v>42120</v>
      </c>
      <c r="U1266">
        <v>-22.626000000000001</v>
      </c>
      <c r="V1266">
        <v>7</v>
      </c>
      <c r="W1266">
        <v>51.2</v>
      </c>
      <c r="X1266">
        <v>90327</v>
      </c>
      <c r="Y1266">
        <f>cleaneddata[[#This Row],[Unit Price]]-cleaneddata[[#This Row],[Discount]]</f>
        <v>7.6000000000000005</v>
      </c>
      <c r="Z1266" t="str">
        <f>_xlfn.IFS(cleaneddata[[#This Row],[Region]]="Central","Chris",cleaneddata[[#This Row],[Region]]="East","Erin",cleaneddata[[#This Row],[Region]]="South","Sam",cleaneddata[[#This Row],[Region]]="West","William")</f>
        <v>William</v>
      </c>
    </row>
    <row r="1267" spans="1:26" x14ac:dyDescent="0.3">
      <c r="A1267">
        <v>2571</v>
      </c>
      <c r="B1267" t="s">
        <v>2301</v>
      </c>
      <c r="C1267" t="s">
        <v>27</v>
      </c>
      <c r="D1267">
        <v>0.01</v>
      </c>
      <c r="E1267">
        <v>500.98</v>
      </c>
      <c r="F1267">
        <v>56</v>
      </c>
      <c r="G1267" t="s">
        <v>28</v>
      </c>
      <c r="H1267" t="s">
        <v>41</v>
      </c>
      <c r="I1267" t="s">
        <v>30</v>
      </c>
      <c r="J1267" t="s">
        <v>111</v>
      </c>
      <c r="K1267" t="s">
        <v>59</v>
      </c>
      <c r="L1267" t="s">
        <v>2298</v>
      </c>
      <c r="M1267">
        <v>0.6</v>
      </c>
      <c r="N1267" t="s">
        <v>34</v>
      </c>
      <c r="O1267" t="s">
        <v>113</v>
      </c>
      <c r="P1267" t="s">
        <v>114</v>
      </c>
      <c r="Q1267" t="s">
        <v>115</v>
      </c>
      <c r="R1267">
        <v>10165</v>
      </c>
      <c r="S1267" s="1">
        <v>42119</v>
      </c>
      <c r="T1267" s="1">
        <v>42120</v>
      </c>
      <c r="U1267">
        <v>4260.1120000000001</v>
      </c>
      <c r="V1267">
        <v>56</v>
      </c>
      <c r="W1267">
        <v>29718.53</v>
      </c>
      <c r="X1267">
        <v>50656</v>
      </c>
      <c r="Y1267">
        <f>cleaneddata[[#This Row],[Unit Price]]-cleaneddata[[#This Row],[Discount]]</f>
        <v>500.97</v>
      </c>
      <c r="Z1267" t="str">
        <f>_xlfn.IFS(cleaneddata[[#This Row],[Region]]="Central","Chris",cleaneddata[[#This Row],[Region]]="East","Erin",cleaneddata[[#This Row],[Region]]="South","Sam",cleaneddata[[#This Row],[Region]]="West","William")</f>
        <v>Erin</v>
      </c>
    </row>
    <row r="1268" spans="1:26" x14ac:dyDescent="0.3">
      <c r="A1268">
        <v>2571</v>
      </c>
      <c r="B1268" t="s">
        <v>2301</v>
      </c>
      <c r="C1268" t="s">
        <v>27</v>
      </c>
      <c r="D1268">
        <v>0.1</v>
      </c>
      <c r="E1268">
        <v>7.7</v>
      </c>
      <c r="F1268">
        <v>3.68</v>
      </c>
      <c r="G1268" t="s">
        <v>40</v>
      </c>
      <c r="H1268" t="s">
        <v>41</v>
      </c>
      <c r="I1268" t="s">
        <v>30</v>
      </c>
      <c r="J1268" t="s">
        <v>128</v>
      </c>
      <c r="K1268" t="s">
        <v>52</v>
      </c>
      <c r="L1268" t="s">
        <v>2300</v>
      </c>
      <c r="M1268">
        <v>0.52</v>
      </c>
      <c r="N1268" t="s">
        <v>34</v>
      </c>
      <c r="O1268" t="s">
        <v>113</v>
      </c>
      <c r="P1268" t="s">
        <v>114</v>
      </c>
      <c r="Q1268" t="s">
        <v>115</v>
      </c>
      <c r="R1268">
        <v>10165</v>
      </c>
      <c r="S1268" s="1">
        <v>42119</v>
      </c>
      <c r="T1268" s="1">
        <v>42120</v>
      </c>
      <c r="U1268">
        <v>-25.14</v>
      </c>
      <c r="V1268">
        <v>27</v>
      </c>
      <c r="W1268">
        <v>197.48</v>
      </c>
      <c r="X1268">
        <v>50656</v>
      </c>
      <c r="Y1268">
        <f>cleaneddata[[#This Row],[Unit Price]]-cleaneddata[[#This Row],[Discount]]</f>
        <v>7.6000000000000005</v>
      </c>
      <c r="Z1268" t="str">
        <f>_xlfn.IFS(cleaneddata[[#This Row],[Region]]="Central","Chris",cleaneddata[[#This Row],[Region]]="East","Erin",cleaneddata[[#This Row],[Region]]="South","Sam",cleaneddata[[#This Row],[Region]]="West","William")</f>
        <v>Erin</v>
      </c>
    </row>
    <row r="1269" spans="1:26" x14ac:dyDescent="0.3">
      <c r="A1269">
        <v>3379</v>
      </c>
      <c r="B1269" t="s">
        <v>1871</v>
      </c>
      <c r="C1269" t="s">
        <v>27</v>
      </c>
      <c r="D1269">
        <v>0.05</v>
      </c>
      <c r="E1269">
        <v>3.14</v>
      </c>
      <c r="F1269">
        <v>1.92</v>
      </c>
      <c r="G1269" t="s">
        <v>89</v>
      </c>
      <c r="H1269" t="s">
        <v>73</v>
      </c>
      <c r="I1269" t="s">
        <v>50</v>
      </c>
      <c r="J1269" t="s">
        <v>570</v>
      </c>
      <c r="K1269" t="s">
        <v>52</v>
      </c>
      <c r="L1269" t="s">
        <v>1442</v>
      </c>
      <c r="M1269">
        <v>0.84</v>
      </c>
      <c r="N1269" t="s">
        <v>34</v>
      </c>
      <c r="O1269" t="s">
        <v>35</v>
      </c>
      <c r="P1269" t="s">
        <v>77</v>
      </c>
      <c r="Q1269" t="s">
        <v>1873</v>
      </c>
      <c r="R1269">
        <v>30144</v>
      </c>
      <c r="S1269" s="1">
        <v>42119</v>
      </c>
      <c r="T1269" s="1">
        <v>42120</v>
      </c>
      <c r="U1269">
        <v>1628.37</v>
      </c>
      <c r="V1269">
        <v>18</v>
      </c>
      <c r="W1269">
        <v>59.22</v>
      </c>
      <c r="X1269">
        <v>88839</v>
      </c>
      <c r="Y1269">
        <f>cleaneddata[[#This Row],[Unit Price]]-cleaneddata[[#This Row],[Discount]]</f>
        <v>3.0900000000000003</v>
      </c>
      <c r="Z1269" t="str">
        <f>_xlfn.IFS(cleaneddata[[#This Row],[Region]]="Central","Chris",cleaneddata[[#This Row],[Region]]="East","Erin",cleaneddata[[#This Row],[Region]]="South","Sam",cleaneddata[[#This Row],[Region]]="West","William")</f>
        <v>Sam</v>
      </c>
    </row>
    <row r="1270" spans="1:26" x14ac:dyDescent="0.3">
      <c r="A1270">
        <v>731</v>
      </c>
      <c r="B1270" t="s">
        <v>2302</v>
      </c>
      <c r="C1270" t="s">
        <v>39</v>
      </c>
      <c r="D1270">
        <v>0.09</v>
      </c>
      <c r="E1270">
        <v>101.41</v>
      </c>
      <c r="F1270">
        <v>35</v>
      </c>
      <c r="G1270" t="s">
        <v>40</v>
      </c>
      <c r="H1270" t="s">
        <v>41</v>
      </c>
      <c r="I1270" t="s">
        <v>50</v>
      </c>
      <c r="J1270" t="s">
        <v>80</v>
      </c>
      <c r="K1270" t="s">
        <v>66</v>
      </c>
      <c r="L1270" t="s">
        <v>768</v>
      </c>
      <c r="M1270">
        <v>0.82</v>
      </c>
      <c r="N1270" t="s">
        <v>34</v>
      </c>
      <c r="O1270" t="s">
        <v>113</v>
      </c>
      <c r="P1270" t="s">
        <v>405</v>
      </c>
      <c r="Q1270" t="s">
        <v>930</v>
      </c>
      <c r="R1270">
        <v>1803</v>
      </c>
      <c r="S1270" s="1">
        <v>42120</v>
      </c>
      <c r="T1270" s="1">
        <v>42121</v>
      </c>
      <c r="U1270">
        <v>-801.15480000000002</v>
      </c>
      <c r="V1270">
        <v>12</v>
      </c>
      <c r="W1270">
        <v>1178.32</v>
      </c>
      <c r="X1270">
        <v>90362</v>
      </c>
      <c r="Y1270">
        <f>cleaneddata[[#This Row],[Unit Price]]-cleaneddata[[#This Row],[Discount]]</f>
        <v>101.32</v>
      </c>
      <c r="Z1270" t="str">
        <f>_xlfn.IFS(cleaneddata[[#This Row],[Region]]="Central","Chris",cleaneddata[[#This Row],[Region]]="East","Erin",cleaneddata[[#This Row],[Region]]="South","Sam",cleaneddata[[#This Row],[Region]]="West","William")</f>
        <v>Erin</v>
      </c>
    </row>
    <row r="1271" spans="1:26" x14ac:dyDescent="0.3">
      <c r="A1271">
        <v>1893</v>
      </c>
      <c r="B1271" t="s">
        <v>2303</v>
      </c>
      <c r="C1271" t="s">
        <v>49</v>
      </c>
      <c r="D1271">
        <v>0.03</v>
      </c>
      <c r="E1271">
        <v>180.98</v>
      </c>
      <c r="F1271">
        <v>26.2</v>
      </c>
      <c r="G1271" t="s">
        <v>28</v>
      </c>
      <c r="H1271" t="s">
        <v>41</v>
      </c>
      <c r="I1271" t="s">
        <v>30</v>
      </c>
      <c r="J1271" t="s">
        <v>111</v>
      </c>
      <c r="K1271" t="s">
        <v>59</v>
      </c>
      <c r="L1271" t="s">
        <v>2276</v>
      </c>
      <c r="M1271">
        <v>0.59</v>
      </c>
      <c r="N1271" t="s">
        <v>34</v>
      </c>
      <c r="O1271" t="s">
        <v>54</v>
      </c>
      <c r="P1271" t="s">
        <v>82</v>
      </c>
      <c r="Q1271" t="s">
        <v>2304</v>
      </c>
      <c r="R1271">
        <v>63119</v>
      </c>
      <c r="S1271" s="1">
        <v>42120</v>
      </c>
      <c r="T1271" s="1">
        <v>42124</v>
      </c>
      <c r="U1271">
        <v>588.54</v>
      </c>
      <c r="V1271">
        <v>5</v>
      </c>
      <c r="W1271">
        <v>928.92</v>
      </c>
      <c r="X1271">
        <v>91262</v>
      </c>
      <c r="Y1271">
        <f>cleaneddata[[#This Row],[Unit Price]]-cleaneddata[[#This Row],[Discount]]</f>
        <v>180.95</v>
      </c>
      <c r="Z1271" t="str">
        <f>_xlfn.IFS(cleaneddata[[#This Row],[Region]]="Central","Chris",cleaneddata[[#This Row],[Region]]="East","Erin",cleaneddata[[#This Row],[Region]]="South","Sam",cleaneddata[[#This Row],[Region]]="West","William")</f>
        <v>Chris</v>
      </c>
    </row>
    <row r="1272" spans="1:26" x14ac:dyDescent="0.3">
      <c r="A1272">
        <v>2491</v>
      </c>
      <c r="B1272" t="s">
        <v>459</v>
      </c>
      <c r="C1272" t="s">
        <v>49</v>
      </c>
      <c r="D1272">
        <v>0.06</v>
      </c>
      <c r="E1272">
        <v>4.28</v>
      </c>
      <c r="F1272">
        <v>0.94</v>
      </c>
      <c r="G1272" t="s">
        <v>40</v>
      </c>
      <c r="H1272" t="s">
        <v>41</v>
      </c>
      <c r="I1272" t="s">
        <v>50</v>
      </c>
      <c r="J1272" t="s">
        <v>51</v>
      </c>
      <c r="K1272" t="s">
        <v>52</v>
      </c>
      <c r="L1272" t="s">
        <v>483</v>
      </c>
      <c r="M1272">
        <v>0.56000000000000005</v>
      </c>
      <c r="N1272" t="s">
        <v>34</v>
      </c>
      <c r="O1272" t="s">
        <v>61</v>
      </c>
      <c r="P1272" t="s">
        <v>92</v>
      </c>
      <c r="Q1272" t="s">
        <v>102</v>
      </c>
      <c r="R1272">
        <v>90045</v>
      </c>
      <c r="S1272" s="1">
        <v>42120</v>
      </c>
      <c r="T1272" s="1">
        <v>42122</v>
      </c>
      <c r="U1272">
        <v>0.37</v>
      </c>
      <c r="V1272">
        <v>9</v>
      </c>
      <c r="W1272">
        <v>38.96</v>
      </c>
      <c r="X1272">
        <v>11712</v>
      </c>
      <c r="Y1272">
        <f>cleaneddata[[#This Row],[Unit Price]]-cleaneddata[[#This Row],[Discount]]</f>
        <v>4.2200000000000006</v>
      </c>
      <c r="Z1272" t="str">
        <f>_xlfn.IFS(cleaneddata[[#This Row],[Region]]="Central","Chris",cleaneddata[[#This Row],[Region]]="East","Erin",cleaneddata[[#This Row],[Region]]="South","Sam",cleaneddata[[#This Row],[Region]]="West","William")</f>
        <v>William</v>
      </c>
    </row>
    <row r="1273" spans="1:26" x14ac:dyDescent="0.3">
      <c r="A1273">
        <v>2495</v>
      </c>
      <c r="B1273" t="s">
        <v>2305</v>
      </c>
      <c r="C1273" t="s">
        <v>49</v>
      </c>
      <c r="D1273">
        <v>0.06</v>
      </c>
      <c r="E1273">
        <v>4.28</v>
      </c>
      <c r="F1273">
        <v>0.94</v>
      </c>
      <c r="G1273" t="s">
        <v>40</v>
      </c>
      <c r="H1273" t="s">
        <v>41</v>
      </c>
      <c r="I1273" t="s">
        <v>50</v>
      </c>
      <c r="J1273" t="s">
        <v>51</v>
      </c>
      <c r="K1273" t="s">
        <v>52</v>
      </c>
      <c r="L1273" t="s">
        <v>483</v>
      </c>
      <c r="M1273">
        <v>0.56000000000000005</v>
      </c>
      <c r="N1273" t="s">
        <v>34</v>
      </c>
      <c r="O1273" t="s">
        <v>61</v>
      </c>
      <c r="P1273" t="s">
        <v>1062</v>
      </c>
      <c r="Q1273" t="s">
        <v>1663</v>
      </c>
      <c r="R1273">
        <v>82901</v>
      </c>
      <c r="S1273" s="1">
        <v>42120</v>
      </c>
      <c r="T1273" s="1">
        <v>42122</v>
      </c>
      <c r="U1273">
        <v>0.37</v>
      </c>
      <c r="V1273">
        <v>2</v>
      </c>
      <c r="W1273">
        <v>8.66</v>
      </c>
      <c r="X1273">
        <v>86885</v>
      </c>
      <c r="Y1273">
        <f>cleaneddata[[#This Row],[Unit Price]]-cleaneddata[[#This Row],[Discount]]</f>
        <v>4.2200000000000006</v>
      </c>
      <c r="Z1273" t="str">
        <f>_xlfn.IFS(cleaneddata[[#This Row],[Region]]="Central","Chris",cleaneddata[[#This Row],[Region]]="East","Erin",cleaneddata[[#This Row],[Region]]="South","Sam",cleaneddata[[#This Row],[Region]]="West","William")</f>
        <v>William</v>
      </c>
    </row>
    <row r="1274" spans="1:26" x14ac:dyDescent="0.3">
      <c r="A1274">
        <v>2489</v>
      </c>
      <c r="B1274" t="s">
        <v>453</v>
      </c>
      <c r="C1274" t="s">
        <v>118</v>
      </c>
      <c r="D1274">
        <v>0.04</v>
      </c>
      <c r="E1274">
        <v>419.19</v>
      </c>
      <c r="F1274">
        <v>19.989999999999998</v>
      </c>
      <c r="G1274" t="s">
        <v>40</v>
      </c>
      <c r="H1274" t="s">
        <v>73</v>
      </c>
      <c r="I1274" t="s">
        <v>50</v>
      </c>
      <c r="J1274" t="s">
        <v>80</v>
      </c>
      <c r="K1274" t="s">
        <v>75</v>
      </c>
      <c r="L1274" t="s">
        <v>2194</v>
      </c>
      <c r="M1274">
        <v>0.57999999999999996</v>
      </c>
      <c r="N1274" t="s">
        <v>34</v>
      </c>
      <c r="O1274" t="s">
        <v>61</v>
      </c>
      <c r="P1274" t="s">
        <v>92</v>
      </c>
      <c r="Q1274" t="s">
        <v>455</v>
      </c>
      <c r="R1274">
        <v>94521</v>
      </c>
      <c r="S1274" s="1">
        <v>42120</v>
      </c>
      <c r="T1274" s="1">
        <v>42121</v>
      </c>
      <c r="U1274">
        <v>1388.3559</v>
      </c>
      <c r="V1274">
        <v>5</v>
      </c>
      <c r="W1274">
        <v>2012.11</v>
      </c>
      <c r="X1274">
        <v>86885</v>
      </c>
      <c r="Y1274">
        <f>cleaneddata[[#This Row],[Unit Price]]-cleaneddata[[#This Row],[Discount]]</f>
        <v>419.15</v>
      </c>
      <c r="Z1274" t="str">
        <f>_xlfn.IFS(cleaneddata[[#This Row],[Region]]="Central","Chris",cleaneddata[[#This Row],[Region]]="East","Erin",cleaneddata[[#This Row],[Region]]="South","Sam",cleaneddata[[#This Row],[Region]]="West","William")</f>
        <v>William</v>
      </c>
    </row>
    <row r="1275" spans="1:26" x14ac:dyDescent="0.3">
      <c r="A1275">
        <v>2491</v>
      </c>
      <c r="B1275" t="s">
        <v>459</v>
      </c>
      <c r="C1275" t="s">
        <v>118</v>
      </c>
      <c r="D1275">
        <v>0.04</v>
      </c>
      <c r="E1275">
        <v>419.19</v>
      </c>
      <c r="F1275">
        <v>19.989999999999998</v>
      </c>
      <c r="G1275" t="s">
        <v>40</v>
      </c>
      <c r="H1275" t="s">
        <v>73</v>
      </c>
      <c r="I1275" t="s">
        <v>50</v>
      </c>
      <c r="J1275" t="s">
        <v>80</v>
      </c>
      <c r="K1275" t="s">
        <v>75</v>
      </c>
      <c r="L1275" t="s">
        <v>2194</v>
      </c>
      <c r="M1275">
        <v>0.57999999999999996</v>
      </c>
      <c r="N1275" t="s">
        <v>34</v>
      </c>
      <c r="O1275" t="s">
        <v>61</v>
      </c>
      <c r="P1275" t="s">
        <v>92</v>
      </c>
      <c r="Q1275" t="s">
        <v>102</v>
      </c>
      <c r="R1275">
        <v>90045</v>
      </c>
      <c r="S1275" s="1">
        <v>42120</v>
      </c>
      <c r="T1275" s="1">
        <v>42121</v>
      </c>
      <c r="U1275">
        <v>1947.67</v>
      </c>
      <c r="V1275">
        <v>20</v>
      </c>
      <c r="W1275">
        <v>8048.45</v>
      </c>
      <c r="X1275">
        <v>23042</v>
      </c>
      <c r="Y1275">
        <f>cleaneddata[[#This Row],[Unit Price]]-cleaneddata[[#This Row],[Discount]]</f>
        <v>419.15</v>
      </c>
      <c r="Z1275" t="str">
        <f>_xlfn.IFS(cleaneddata[[#This Row],[Region]]="Central","Chris",cleaneddata[[#This Row],[Region]]="East","Erin",cleaneddata[[#This Row],[Region]]="South","Sam",cleaneddata[[#This Row],[Region]]="West","William")</f>
        <v>William</v>
      </c>
    </row>
    <row r="1276" spans="1:26" x14ac:dyDescent="0.3">
      <c r="A1276">
        <v>2380</v>
      </c>
      <c r="B1276" t="s">
        <v>2306</v>
      </c>
      <c r="C1276" t="s">
        <v>72</v>
      </c>
      <c r="D1276">
        <v>7.0000000000000007E-2</v>
      </c>
      <c r="E1276">
        <v>3.38</v>
      </c>
      <c r="F1276">
        <v>0.85</v>
      </c>
      <c r="G1276" t="s">
        <v>40</v>
      </c>
      <c r="H1276" t="s">
        <v>29</v>
      </c>
      <c r="I1276" t="s">
        <v>50</v>
      </c>
      <c r="J1276" t="s">
        <v>51</v>
      </c>
      <c r="K1276" t="s">
        <v>52</v>
      </c>
      <c r="L1276" t="s">
        <v>938</v>
      </c>
      <c r="M1276">
        <v>0.48</v>
      </c>
      <c r="N1276" t="s">
        <v>34</v>
      </c>
      <c r="O1276" t="s">
        <v>54</v>
      </c>
      <c r="P1276" t="s">
        <v>291</v>
      </c>
      <c r="Q1276" t="s">
        <v>2307</v>
      </c>
      <c r="R1276">
        <v>49505</v>
      </c>
      <c r="S1276" s="1">
        <v>42120</v>
      </c>
      <c r="T1276" s="1">
        <v>42122</v>
      </c>
      <c r="U1276">
        <v>19.04</v>
      </c>
      <c r="V1276">
        <v>9</v>
      </c>
      <c r="W1276">
        <v>29.08</v>
      </c>
      <c r="X1276">
        <v>86654</v>
      </c>
      <c r="Y1276">
        <f>cleaneddata[[#This Row],[Unit Price]]-cleaneddata[[#This Row],[Discount]]</f>
        <v>3.31</v>
      </c>
      <c r="Z1276" t="str">
        <f>_xlfn.IFS(cleaneddata[[#This Row],[Region]]="Central","Chris",cleaneddata[[#This Row],[Region]]="East","Erin",cleaneddata[[#This Row],[Region]]="South","Sam",cleaneddata[[#This Row],[Region]]="West","William")</f>
        <v>Chris</v>
      </c>
    </row>
    <row r="1277" spans="1:26" x14ac:dyDescent="0.3">
      <c r="A1277">
        <v>2382</v>
      </c>
      <c r="B1277" t="s">
        <v>2308</v>
      </c>
      <c r="C1277" t="s">
        <v>72</v>
      </c>
      <c r="D1277">
        <v>7.0000000000000007E-2</v>
      </c>
      <c r="E1277">
        <v>3.38</v>
      </c>
      <c r="F1277">
        <v>0.85</v>
      </c>
      <c r="G1277" t="s">
        <v>40</v>
      </c>
      <c r="H1277" t="s">
        <v>29</v>
      </c>
      <c r="I1277" t="s">
        <v>50</v>
      </c>
      <c r="J1277" t="s">
        <v>51</v>
      </c>
      <c r="K1277" t="s">
        <v>52</v>
      </c>
      <c r="L1277" t="s">
        <v>938</v>
      </c>
      <c r="M1277">
        <v>0.48</v>
      </c>
      <c r="N1277" t="s">
        <v>34</v>
      </c>
      <c r="O1277" t="s">
        <v>113</v>
      </c>
      <c r="P1277" t="s">
        <v>114</v>
      </c>
      <c r="Q1277" t="s">
        <v>115</v>
      </c>
      <c r="R1277">
        <v>10024</v>
      </c>
      <c r="S1277" s="1">
        <v>42120</v>
      </c>
      <c r="T1277" s="1">
        <v>42122</v>
      </c>
      <c r="U1277">
        <v>19.04</v>
      </c>
      <c r="V1277">
        <v>34</v>
      </c>
      <c r="W1277">
        <v>109.86</v>
      </c>
      <c r="X1277">
        <v>13606</v>
      </c>
      <c r="Y1277">
        <f>cleaneddata[[#This Row],[Unit Price]]-cleaneddata[[#This Row],[Discount]]</f>
        <v>3.31</v>
      </c>
      <c r="Z1277" t="str">
        <f>_xlfn.IFS(cleaneddata[[#This Row],[Region]]="Central","Chris",cleaneddata[[#This Row],[Region]]="East","Erin",cleaneddata[[#This Row],[Region]]="South","Sam",cleaneddata[[#This Row],[Region]]="West","William")</f>
        <v>Erin</v>
      </c>
    </row>
    <row r="1278" spans="1:26" x14ac:dyDescent="0.3">
      <c r="A1278">
        <v>2468</v>
      </c>
      <c r="B1278" t="s">
        <v>1613</v>
      </c>
      <c r="C1278" t="s">
        <v>27</v>
      </c>
      <c r="D1278">
        <v>0.09</v>
      </c>
      <c r="E1278">
        <v>58.1</v>
      </c>
      <c r="F1278">
        <v>1.49</v>
      </c>
      <c r="G1278" t="s">
        <v>89</v>
      </c>
      <c r="H1278" t="s">
        <v>73</v>
      </c>
      <c r="I1278" t="s">
        <v>50</v>
      </c>
      <c r="J1278" t="s">
        <v>74</v>
      </c>
      <c r="K1278" t="s">
        <v>75</v>
      </c>
      <c r="L1278" t="s">
        <v>624</v>
      </c>
      <c r="M1278">
        <v>0.38</v>
      </c>
      <c r="N1278" t="s">
        <v>34</v>
      </c>
      <c r="O1278" t="s">
        <v>35</v>
      </c>
      <c r="P1278" t="s">
        <v>99</v>
      </c>
      <c r="Q1278" t="s">
        <v>1615</v>
      </c>
      <c r="R1278">
        <v>28144</v>
      </c>
      <c r="S1278" s="1">
        <v>42121</v>
      </c>
      <c r="T1278" s="1">
        <v>42123</v>
      </c>
      <c r="U1278">
        <v>765.75</v>
      </c>
      <c r="V1278">
        <v>3</v>
      </c>
      <c r="W1278">
        <v>169.46</v>
      </c>
      <c r="X1278">
        <v>88135</v>
      </c>
      <c r="Y1278">
        <f>cleaneddata[[#This Row],[Unit Price]]-cleaneddata[[#This Row],[Discount]]</f>
        <v>58.01</v>
      </c>
      <c r="Z1278" t="str">
        <f>_xlfn.IFS(cleaneddata[[#This Row],[Region]]="Central","Chris",cleaneddata[[#This Row],[Region]]="East","Erin",cleaneddata[[#This Row],[Region]]="South","Sam",cleaneddata[[#This Row],[Region]]="West","William")</f>
        <v>Sam</v>
      </c>
    </row>
    <row r="1279" spans="1:26" x14ac:dyDescent="0.3">
      <c r="A1279">
        <v>983</v>
      </c>
      <c r="B1279" t="s">
        <v>2309</v>
      </c>
      <c r="C1279" t="s">
        <v>49</v>
      </c>
      <c r="D1279">
        <v>0.09</v>
      </c>
      <c r="E1279">
        <v>300.97000000000003</v>
      </c>
      <c r="F1279">
        <v>7.18</v>
      </c>
      <c r="G1279" t="s">
        <v>40</v>
      </c>
      <c r="H1279" t="s">
        <v>96</v>
      </c>
      <c r="I1279" t="s">
        <v>42</v>
      </c>
      <c r="J1279" t="s">
        <v>43</v>
      </c>
      <c r="K1279" t="s">
        <v>75</v>
      </c>
      <c r="L1279" t="s">
        <v>2211</v>
      </c>
      <c r="M1279">
        <v>0.48</v>
      </c>
      <c r="N1279" t="s">
        <v>34</v>
      </c>
      <c r="O1279" t="s">
        <v>35</v>
      </c>
      <c r="P1279" t="s">
        <v>46</v>
      </c>
      <c r="Q1279" t="s">
        <v>2310</v>
      </c>
      <c r="R1279">
        <v>72143</v>
      </c>
      <c r="S1279" s="1">
        <v>42121</v>
      </c>
      <c r="T1279" s="1">
        <v>42121</v>
      </c>
      <c r="U1279">
        <v>17.771999999999998</v>
      </c>
      <c r="V1279">
        <v>10</v>
      </c>
      <c r="W1279">
        <v>2848.38</v>
      </c>
      <c r="X1279">
        <v>90201</v>
      </c>
      <c r="Y1279">
        <f>cleaneddata[[#This Row],[Unit Price]]-cleaneddata[[#This Row],[Discount]]</f>
        <v>300.88000000000005</v>
      </c>
      <c r="Z1279" t="str">
        <f>_xlfn.IFS(cleaneddata[[#This Row],[Region]]="Central","Chris",cleaneddata[[#This Row],[Region]]="East","Erin",cleaneddata[[#This Row],[Region]]="South","Sam",cleaneddata[[#This Row],[Region]]="West","William")</f>
        <v>Sam</v>
      </c>
    </row>
    <row r="1280" spans="1:26" x14ac:dyDescent="0.3">
      <c r="A1280">
        <v>202</v>
      </c>
      <c r="B1280" t="s">
        <v>550</v>
      </c>
      <c r="C1280" t="s">
        <v>72</v>
      </c>
      <c r="D1280">
        <v>0.09</v>
      </c>
      <c r="E1280">
        <v>12.28</v>
      </c>
      <c r="F1280">
        <v>4.8600000000000003</v>
      </c>
      <c r="G1280" t="s">
        <v>40</v>
      </c>
      <c r="H1280" t="s">
        <v>96</v>
      </c>
      <c r="I1280" t="s">
        <v>50</v>
      </c>
      <c r="J1280" t="s">
        <v>90</v>
      </c>
      <c r="K1280" t="s">
        <v>75</v>
      </c>
      <c r="L1280" t="s">
        <v>1862</v>
      </c>
      <c r="M1280">
        <v>0.38</v>
      </c>
      <c r="N1280" t="s">
        <v>34</v>
      </c>
      <c r="O1280" t="s">
        <v>54</v>
      </c>
      <c r="P1280" t="s">
        <v>209</v>
      </c>
      <c r="Q1280" t="s">
        <v>552</v>
      </c>
      <c r="R1280">
        <v>74006</v>
      </c>
      <c r="S1280" s="1">
        <v>42121</v>
      </c>
      <c r="T1280" s="1">
        <v>42122</v>
      </c>
      <c r="U1280">
        <v>1.73</v>
      </c>
      <c r="V1280">
        <v>3</v>
      </c>
      <c r="W1280">
        <v>34.65</v>
      </c>
      <c r="X1280">
        <v>88971</v>
      </c>
      <c r="Y1280">
        <f>cleaneddata[[#This Row],[Unit Price]]-cleaneddata[[#This Row],[Discount]]</f>
        <v>12.19</v>
      </c>
      <c r="Z1280" t="str">
        <f>_xlfn.IFS(cleaneddata[[#This Row],[Region]]="Central","Chris",cleaneddata[[#This Row],[Region]]="East","Erin",cleaneddata[[#This Row],[Region]]="South","Sam",cleaneddata[[#This Row],[Region]]="West","William")</f>
        <v>Chris</v>
      </c>
    </row>
    <row r="1281" spans="1:26" x14ac:dyDescent="0.3">
      <c r="A1281">
        <v>762</v>
      </c>
      <c r="B1281" t="s">
        <v>2311</v>
      </c>
      <c r="C1281" t="s">
        <v>72</v>
      </c>
      <c r="D1281">
        <v>0</v>
      </c>
      <c r="E1281">
        <v>125.99</v>
      </c>
      <c r="F1281">
        <v>8.99</v>
      </c>
      <c r="G1281" t="s">
        <v>40</v>
      </c>
      <c r="H1281" t="s">
        <v>29</v>
      </c>
      <c r="I1281" t="s">
        <v>42</v>
      </c>
      <c r="J1281" t="s">
        <v>137</v>
      </c>
      <c r="K1281" t="s">
        <v>75</v>
      </c>
      <c r="L1281" t="s">
        <v>777</v>
      </c>
      <c r="M1281">
        <v>0.56999999999999995</v>
      </c>
      <c r="N1281" t="s">
        <v>34</v>
      </c>
      <c r="O1281" t="s">
        <v>61</v>
      </c>
      <c r="P1281" t="s">
        <v>68</v>
      </c>
      <c r="Q1281" t="s">
        <v>2312</v>
      </c>
      <c r="R1281">
        <v>98661</v>
      </c>
      <c r="S1281" s="1">
        <v>42121</v>
      </c>
      <c r="T1281" s="1">
        <v>42123</v>
      </c>
      <c r="U1281">
        <v>613.89576</v>
      </c>
      <c r="V1281">
        <v>12</v>
      </c>
      <c r="W1281">
        <v>1362.2</v>
      </c>
      <c r="X1281">
        <v>87525</v>
      </c>
      <c r="Y1281">
        <f>cleaneddata[[#This Row],[Unit Price]]-cleaneddata[[#This Row],[Discount]]</f>
        <v>125.99</v>
      </c>
      <c r="Z1281" t="str">
        <f>_xlfn.IFS(cleaneddata[[#This Row],[Region]]="Central","Chris",cleaneddata[[#This Row],[Region]]="East","Erin",cleaneddata[[#This Row],[Region]]="South","Sam",cleaneddata[[#This Row],[Region]]="West","William")</f>
        <v>William</v>
      </c>
    </row>
    <row r="1282" spans="1:26" x14ac:dyDescent="0.3">
      <c r="A1282">
        <v>3320</v>
      </c>
      <c r="B1282" t="s">
        <v>2313</v>
      </c>
      <c r="C1282" t="s">
        <v>72</v>
      </c>
      <c r="D1282">
        <v>0.08</v>
      </c>
      <c r="E1282">
        <v>3.28</v>
      </c>
      <c r="F1282">
        <v>3.97</v>
      </c>
      <c r="G1282" t="s">
        <v>40</v>
      </c>
      <c r="H1282" t="s">
        <v>29</v>
      </c>
      <c r="I1282" t="s">
        <v>50</v>
      </c>
      <c r="J1282" t="s">
        <v>51</v>
      </c>
      <c r="K1282" t="s">
        <v>52</v>
      </c>
      <c r="L1282" t="s">
        <v>247</v>
      </c>
      <c r="M1282">
        <v>0.56000000000000005</v>
      </c>
      <c r="N1282" t="s">
        <v>34</v>
      </c>
      <c r="O1282" t="s">
        <v>35</v>
      </c>
      <c r="P1282" t="s">
        <v>402</v>
      </c>
      <c r="Q1282" t="s">
        <v>2118</v>
      </c>
      <c r="R1282">
        <v>38301</v>
      </c>
      <c r="S1282" s="1">
        <v>42121</v>
      </c>
      <c r="T1282" s="1">
        <v>42122</v>
      </c>
      <c r="U1282">
        <v>0.42659999999999998</v>
      </c>
      <c r="V1282">
        <v>18</v>
      </c>
      <c r="W1282">
        <v>57.24</v>
      </c>
      <c r="X1282">
        <v>90103</v>
      </c>
      <c r="Y1282">
        <f>cleaneddata[[#This Row],[Unit Price]]-cleaneddata[[#This Row],[Discount]]</f>
        <v>3.1999999999999997</v>
      </c>
      <c r="Z1282" t="str">
        <f>_xlfn.IFS(cleaneddata[[#This Row],[Region]]="Central","Chris",cleaneddata[[#This Row],[Region]]="East","Erin",cleaneddata[[#This Row],[Region]]="South","Sam",cleaneddata[[#This Row],[Region]]="West","William")</f>
        <v>Sam</v>
      </c>
    </row>
    <row r="1283" spans="1:26" x14ac:dyDescent="0.3">
      <c r="A1283">
        <v>3320</v>
      </c>
      <c r="B1283" t="s">
        <v>2313</v>
      </c>
      <c r="C1283" t="s">
        <v>72</v>
      </c>
      <c r="D1283">
        <v>0.09</v>
      </c>
      <c r="E1283">
        <v>40.97</v>
      </c>
      <c r="F1283">
        <v>8.99</v>
      </c>
      <c r="G1283" t="s">
        <v>89</v>
      </c>
      <c r="H1283" t="s">
        <v>29</v>
      </c>
      <c r="I1283" t="s">
        <v>50</v>
      </c>
      <c r="J1283" t="s">
        <v>51</v>
      </c>
      <c r="K1283" t="s">
        <v>44</v>
      </c>
      <c r="L1283" t="s">
        <v>1737</v>
      </c>
      <c r="M1283">
        <v>0.59</v>
      </c>
      <c r="N1283" t="s">
        <v>34</v>
      </c>
      <c r="O1283" t="s">
        <v>35</v>
      </c>
      <c r="P1283" t="s">
        <v>402</v>
      </c>
      <c r="Q1283" t="s">
        <v>2118</v>
      </c>
      <c r="R1283">
        <v>38301</v>
      </c>
      <c r="S1283" s="1">
        <v>42121</v>
      </c>
      <c r="T1283" s="1">
        <v>42123</v>
      </c>
      <c r="U1283">
        <v>66.215999999999994</v>
      </c>
      <c r="V1283">
        <v>22</v>
      </c>
      <c r="W1283">
        <v>824.7</v>
      </c>
      <c r="X1283">
        <v>90103</v>
      </c>
      <c r="Y1283">
        <f>cleaneddata[[#This Row],[Unit Price]]-cleaneddata[[#This Row],[Discount]]</f>
        <v>40.879999999999995</v>
      </c>
      <c r="Z1283" t="str">
        <f>_xlfn.IFS(cleaneddata[[#This Row],[Region]]="Central","Chris",cleaneddata[[#This Row],[Region]]="East","Erin",cleaneddata[[#This Row],[Region]]="South","Sam",cleaneddata[[#This Row],[Region]]="West","William")</f>
        <v>Sam</v>
      </c>
    </row>
    <row r="1284" spans="1:26" x14ac:dyDescent="0.3">
      <c r="A1284">
        <v>1439</v>
      </c>
      <c r="B1284" t="s">
        <v>2314</v>
      </c>
      <c r="C1284" t="s">
        <v>27</v>
      </c>
      <c r="D1284">
        <v>0.05</v>
      </c>
      <c r="E1284">
        <v>6.48</v>
      </c>
      <c r="F1284">
        <v>6.22</v>
      </c>
      <c r="G1284" t="s">
        <v>40</v>
      </c>
      <c r="H1284" t="s">
        <v>96</v>
      </c>
      <c r="I1284" t="s">
        <v>50</v>
      </c>
      <c r="J1284" t="s">
        <v>90</v>
      </c>
      <c r="K1284" t="s">
        <v>75</v>
      </c>
      <c r="L1284" t="s">
        <v>1080</v>
      </c>
      <c r="M1284">
        <v>0.37</v>
      </c>
      <c r="N1284" t="s">
        <v>34</v>
      </c>
      <c r="O1284" t="s">
        <v>113</v>
      </c>
      <c r="P1284" t="s">
        <v>319</v>
      </c>
      <c r="Q1284" t="s">
        <v>2315</v>
      </c>
      <c r="R1284">
        <v>44117</v>
      </c>
      <c r="S1284" s="1">
        <v>42122</v>
      </c>
      <c r="T1284" s="1">
        <v>42123</v>
      </c>
      <c r="U1284">
        <v>-29.07</v>
      </c>
      <c r="V1284">
        <v>3</v>
      </c>
      <c r="W1284">
        <v>21.46</v>
      </c>
      <c r="X1284">
        <v>90121</v>
      </c>
      <c r="Y1284">
        <f>cleaneddata[[#This Row],[Unit Price]]-cleaneddata[[#This Row],[Discount]]</f>
        <v>6.4300000000000006</v>
      </c>
      <c r="Z1284" t="str">
        <f>_xlfn.IFS(cleaneddata[[#This Row],[Region]]="Central","Chris",cleaneddata[[#This Row],[Region]]="East","Erin",cleaneddata[[#This Row],[Region]]="South","Sam",cleaneddata[[#This Row],[Region]]="West","William")</f>
        <v>Erin</v>
      </c>
    </row>
    <row r="1285" spans="1:26" x14ac:dyDescent="0.3">
      <c r="A1285">
        <v>3011</v>
      </c>
      <c r="B1285" t="s">
        <v>2316</v>
      </c>
      <c r="C1285" t="s">
        <v>27</v>
      </c>
      <c r="D1285">
        <v>0.03</v>
      </c>
      <c r="E1285">
        <v>300.64999999999998</v>
      </c>
      <c r="F1285">
        <v>24.49</v>
      </c>
      <c r="G1285" t="s">
        <v>40</v>
      </c>
      <c r="H1285" t="s">
        <v>96</v>
      </c>
      <c r="I1285" t="s">
        <v>50</v>
      </c>
      <c r="J1285" t="s">
        <v>97</v>
      </c>
      <c r="K1285" t="s">
        <v>66</v>
      </c>
      <c r="L1285" t="s">
        <v>2317</v>
      </c>
      <c r="M1285">
        <v>0.52</v>
      </c>
      <c r="N1285" t="s">
        <v>34</v>
      </c>
      <c r="O1285" t="s">
        <v>113</v>
      </c>
      <c r="P1285" t="s">
        <v>405</v>
      </c>
      <c r="Q1285" t="s">
        <v>790</v>
      </c>
      <c r="R1285">
        <v>2113</v>
      </c>
      <c r="S1285" s="1">
        <v>42122</v>
      </c>
      <c r="T1285" s="1">
        <v>42124</v>
      </c>
      <c r="U1285">
        <v>1282.4960000000001</v>
      </c>
      <c r="V1285">
        <v>32</v>
      </c>
      <c r="W1285">
        <v>9705.4599999999991</v>
      </c>
      <c r="X1285">
        <v>7623</v>
      </c>
      <c r="Y1285">
        <f>cleaneddata[[#This Row],[Unit Price]]-cleaneddata[[#This Row],[Discount]]</f>
        <v>300.62</v>
      </c>
      <c r="Z1285" t="str">
        <f>_xlfn.IFS(cleaneddata[[#This Row],[Region]]="Central","Chris",cleaneddata[[#This Row],[Region]]="East","Erin",cleaneddata[[#This Row],[Region]]="South","Sam",cleaneddata[[#This Row],[Region]]="West","William")</f>
        <v>Erin</v>
      </c>
    </row>
    <row r="1286" spans="1:26" x14ac:dyDescent="0.3">
      <c r="A1286">
        <v>3011</v>
      </c>
      <c r="B1286" t="s">
        <v>2316</v>
      </c>
      <c r="C1286" t="s">
        <v>27</v>
      </c>
      <c r="D1286">
        <v>0.06</v>
      </c>
      <c r="E1286">
        <v>49.99</v>
      </c>
      <c r="F1286">
        <v>19.989999999999998</v>
      </c>
      <c r="G1286" t="s">
        <v>40</v>
      </c>
      <c r="H1286" t="s">
        <v>96</v>
      </c>
      <c r="I1286" t="s">
        <v>42</v>
      </c>
      <c r="J1286" t="s">
        <v>43</v>
      </c>
      <c r="K1286" t="s">
        <v>75</v>
      </c>
      <c r="L1286" t="s">
        <v>891</v>
      </c>
      <c r="M1286">
        <v>0.45</v>
      </c>
      <c r="N1286" t="s">
        <v>34</v>
      </c>
      <c r="O1286" t="s">
        <v>113</v>
      </c>
      <c r="P1286" t="s">
        <v>405</v>
      </c>
      <c r="Q1286" t="s">
        <v>790</v>
      </c>
      <c r="R1286">
        <v>2113</v>
      </c>
      <c r="S1286" s="1">
        <v>42122</v>
      </c>
      <c r="T1286" s="1">
        <v>42124</v>
      </c>
      <c r="U1286">
        <v>17.2</v>
      </c>
      <c r="V1286">
        <v>67</v>
      </c>
      <c r="W1286">
        <v>3247.54</v>
      </c>
      <c r="X1286">
        <v>7623</v>
      </c>
      <c r="Y1286">
        <f>cleaneddata[[#This Row],[Unit Price]]-cleaneddata[[#This Row],[Discount]]</f>
        <v>49.93</v>
      </c>
      <c r="Z1286" t="str">
        <f>_xlfn.IFS(cleaneddata[[#This Row],[Region]]="Central","Chris",cleaneddata[[#This Row],[Region]]="East","Erin",cleaneddata[[#This Row],[Region]]="South","Sam",cleaneddata[[#This Row],[Region]]="West","William")</f>
        <v>Erin</v>
      </c>
    </row>
    <row r="1287" spans="1:26" x14ac:dyDescent="0.3">
      <c r="A1287">
        <v>3011</v>
      </c>
      <c r="B1287" t="s">
        <v>2316</v>
      </c>
      <c r="C1287" t="s">
        <v>27</v>
      </c>
      <c r="D1287">
        <v>0.1</v>
      </c>
      <c r="E1287">
        <v>104.85</v>
      </c>
      <c r="F1287">
        <v>4.6500000000000004</v>
      </c>
      <c r="G1287" t="s">
        <v>40</v>
      </c>
      <c r="H1287" t="s">
        <v>96</v>
      </c>
      <c r="I1287" t="s">
        <v>50</v>
      </c>
      <c r="J1287" t="s">
        <v>90</v>
      </c>
      <c r="K1287" t="s">
        <v>75</v>
      </c>
      <c r="L1287" t="s">
        <v>2318</v>
      </c>
      <c r="M1287">
        <v>0.37</v>
      </c>
      <c r="N1287" t="s">
        <v>34</v>
      </c>
      <c r="O1287" t="s">
        <v>113</v>
      </c>
      <c r="P1287" t="s">
        <v>405</v>
      </c>
      <c r="Q1287" t="s">
        <v>790</v>
      </c>
      <c r="R1287">
        <v>2113</v>
      </c>
      <c r="S1287" s="1">
        <v>42122</v>
      </c>
      <c r="T1287" s="1">
        <v>42123</v>
      </c>
      <c r="U1287">
        <v>1184.1199999999999</v>
      </c>
      <c r="V1287">
        <v>58</v>
      </c>
      <c r="W1287">
        <v>5582.63</v>
      </c>
      <c r="X1287">
        <v>7623</v>
      </c>
      <c r="Y1287">
        <f>cleaneddata[[#This Row],[Unit Price]]-cleaneddata[[#This Row],[Discount]]</f>
        <v>104.75</v>
      </c>
      <c r="Z1287" t="str">
        <f>_xlfn.IFS(cleaneddata[[#This Row],[Region]]="Central","Chris",cleaneddata[[#This Row],[Region]]="East","Erin",cleaneddata[[#This Row],[Region]]="South","Sam",cleaneddata[[#This Row],[Region]]="West","William")</f>
        <v>Erin</v>
      </c>
    </row>
    <row r="1288" spans="1:26" x14ac:dyDescent="0.3">
      <c r="A1288">
        <v>3012</v>
      </c>
      <c r="B1288" t="s">
        <v>2319</v>
      </c>
      <c r="C1288" t="s">
        <v>27</v>
      </c>
      <c r="D1288">
        <v>0.03</v>
      </c>
      <c r="E1288">
        <v>300.64999999999998</v>
      </c>
      <c r="F1288">
        <v>24.49</v>
      </c>
      <c r="G1288" t="s">
        <v>40</v>
      </c>
      <c r="H1288" t="s">
        <v>96</v>
      </c>
      <c r="I1288" t="s">
        <v>50</v>
      </c>
      <c r="J1288" t="s">
        <v>97</v>
      </c>
      <c r="K1288" t="s">
        <v>66</v>
      </c>
      <c r="L1288" t="s">
        <v>2317</v>
      </c>
      <c r="M1288">
        <v>0.52</v>
      </c>
      <c r="N1288" t="s">
        <v>34</v>
      </c>
      <c r="O1288" t="s">
        <v>113</v>
      </c>
      <c r="P1288" t="s">
        <v>114</v>
      </c>
      <c r="Q1288" t="s">
        <v>2320</v>
      </c>
      <c r="R1288">
        <v>14609</v>
      </c>
      <c r="S1288" s="1">
        <v>42122</v>
      </c>
      <c r="T1288" s="1">
        <v>42124</v>
      </c>
      <c r="U1288">
        <v>1474.8704</v>
      </c>
      <c r="V1288">
        <v>8</v>
      </c>
      <c r="W1288">
        <v>2426.36</v>
      </c>
      <c r="X1288">
        <v>86346</v>
      </c>
      <c r="Y1288">
        <f>cleaneddata[[#This Row],[Unit Price]]-cleaneddata[[#This Row],[Discount]]</f>
        <v>300.62</v>
      </c>
      <c r="Z1288" t="str">
        <f>_xlfn.IFS(cleaneddata[[#This Row],[Region]]="Central","Chris",cleaneddata[[#This Row],[Region]]="East","Erin",cleaneddata[[#This Row],[Region]]="South","Sam",cleaneddata[[#This Row],[Region]]="West","William")</f>
        <v>Erin</v>
      </c>
    </row>
    <row r="1289" spans="1:26" x14ac:dyDescent="0.3">
      <c r="A1289">
        <v>3012</v>
      </c>
      <c r="B1289" t="s">
        <v>2319</v>
      </c>
      <c r="C1289" t="s">
        <v>27</v>
      </c>
      <c r="D1289">
        <v>0.06</v>
      </c>
      <c r="E1289">
        <v>49.99</v>
      </c>
      <c r="F1289">
        <v>19.989999999999998</v>
      </c>
      <c r="G1289" t="s">
        <v>40</v>
      </c>
      <c r="H1289" t="s">
        <v>96</v>
      </c>
      <c r="I1289" t="s">
        <v>42</v>
      </c>
      <c r="J1289" t="s">
        <v>43</v>
      </c>
      <c r="K1289" t="s">
        <v>75</v>
      </c>
      <c r="L1289" t="s">
        <v>891</v>
      </c>
      <c r="M1289">
        <v>0.45</v>
      </c>
      <c r="N1289" t="s">
        <v>34</v>
      </c>
      <c r="O1289" t="s">
        <v>113</v>
      </c>
      <c r="P1289" t="s">
        <v>114</v>
      </c>
      <c r="Q1289" t="s">
        <v>2320</v>
      </c>
      <c r="R1289">
        <v>14609</v>
      </c>
      <c r="S1289" s="1">
        <v>42122</v>
      </c>
      <c r="T1289" s="1">
        <v>42124</v>
      </c>
      <c r="U1289">
        <v>19.78</v>
      </c>
      <c r="V1289">
        <v>17</v>
      </c>
      <c r="W1289">
        <v>824</v>
      </c>
      <c r="X1289">
        <v>86346</v>
      </c>
      <c r="Y1289">
        <f>cleaneddata[[#This Row],[Unit Price]]-cleaneddata[[#This Row],[Discount]]</f>
        <v>49.93</v>
      </c>
      <c r="Z1289" t="str">
        <f>_xlfn.IFS(cleaneddata[[#This Row],[Region]]="Central","Chris",cleaneddata[[#This Row],[Region]]="East","Erin",cleaneddata[[#This Row],[Region]]="South","Sam",cleaneddata[[#This Row],[Region]]="West","William")</f>
        <v>Erin</v>
      </c>
    </row>
    <row r="1290" spans="1:26" x14ac:dyDescent="0.3">
      <c r="A1290">
        <v>3012</v>
      </c>
      <c r="B1290" t="s">
        <v>2319</v>
      </c>
      <c r="C1290" t="s">
        <v>27</v>
      </c>
      <c r="D1290">
        <v>0.1</v>
      </c>
      <c r="E1290">
        <v>104.85</v>
      </c>
      <c r="F1290">
        <v>4.6500000000000004</v>
      </c>
      <c r="G1290" t="s">
        <v>40</v>
      </c>
      <c r="H1290" t="s">
        <v>96</v>
      </c>
      <c r="I1290" t="s">
        <v>50</v>
      </c>
      <c r="J1290" t="s">
        <v>90</v>
      </c>
      <c r="K1290" t="s">
        <v>75</v>
      </c>
      <c r="L1290" t="s">
        <v>2318</v>
      </c>
      <c r="M1290">
        <v>0.37</v>
      </c>
      <c r="N1290" t="s">
        <v>34</v>
      </c>
      <c r="O1290" t="s">
        <v>113</v>
      </c>
      <c r="P1290" t="s">
        <v>114</v>
      </c>
      <c r="Q1290" t="s">
        <v>2320</v>
      </c>
      <c r="R1290">
        <v>14609</v>
      </c>
      <c r="S1290" s="1">
        <v>42122</v>
      </c>
      <c r="T1290" s="1">
        <v>42123</v>
      </c>
      <c r="U1290">
        <v>929.79570000000001</v>
      </c>
      <c r="V1290">
        <v>14</v>
      </c>
      <c r="W1290">
        <v>1347.53</v>
      </c>
      <c r="X1290">
        <v>86346</v>
      </c>
      <c r="Y1290">
        <f>cleaneddata[[#This Row],[Unit Price]]-cleaneddata[[#This Row],[Discount]]</f>
        <v>104.75</v>
      </c>
      <c r="Z1290" t="str">
        <f>_xlfn.IFS(cleaneddata[[#This Row],[Region]]="Central","Chris",cleaneddata[[#This Row],[Region]]="East","Erin",cleaneddata[[#This Row],[Region]]="South","Sam",cleaneddata[[#This Row],[Region]]="West","William")</f>
        <v>Erin</v>
      </c>
    </row>
    <row r="1291" spans="1:26" x14ac:dyDescent="0.3">
      <c r="A1291">
        <v>2254</v>
      </c>
      <c r="B1291" t="s">
        <v>827</v>
      </c>
      <c r="C1291" t="s">
        <v>39</v>
      </c>
      <c r="D1291">
        <v>0.1</v>
      </c>
      <c r="E1291">
        <v>48.91</v>
      </c>
      <c r="F1291">
        <v>5.97</v>
      </c>
      <c r="G1291" t="s">
        <v>40</v>
      </c>
      <c r="H1291" t="s">
        <v>96</v>
      </c>
      <c r="I1291" t="s">
        <v>50</v>
      </c>
      <c r="J1291" t="s">
        <v>90</v>
      </c>
      <c r="K1291" t="s">
        <v>75</v>
      </c>
      <c r="L1291" t="s">
        <v>2321</v>
      </c>
      <c r="M1291">
        <v>0.38</v>
      </c>
      <c r="N1291" t="s">
        <v>34</v>
      </c>
      <c r="O1291" t="s">
        <v>35</v>
      </c>
      <c r="P1291" t="s">
        <v>390</v>
      </c>
      <c r="Q1291" t="s">
        <v>829</v>
      </c>
      <c r="R1291">
        <v>42003</v>
      </c>
      <c r="S1291" s="1">
        <v>42122</v>
      </c>
      <c r="T1291" s="1">
        <v>42124</v>
      </c>
      <c r="U1291">
        <v>156.74340000000001</v>
      </c>
      <c r="V1291">
        <v>14</v>
      </c>
      <c r="W1291">
        <v>618.96</v>
      </c>
      <c r="X1291">
        <v>89279</v>
      </c>
      <c r="Y1291">
        <f>cleaneddata[[#This Row],[Unit Price]]-cleaneddata[[#This Row],[Discount]]</f>
        <v>48.809999999999995</v>
      </c>
      <c r="Z1291" t="str">
        <f>_xlfn.IFS(cleaneddata[[#This Row],[Region]]="Central","Chris",cleaneddata[[#This Row],[Region]]="East","Erin",cleaneddata[[#This Row],[Region]]="South","Sam",cleaneddata[[#This Row],[Region]]="West","William")</f>
        <v>Sam</v>
      </c>
    </row>
    <row r="1292" spans="1:26" x14ac:dyDescent="0.3">
      <c r="A1292">
        <v>2254</v>
      </c>
      <c r="B1292" t="s">
        <v>827</v>
      </c>
      <c r="C1292" t="s">
        <v>39</v>
      </c>
      <c r="D1292">
        <v>0.08</v>
      </c>
      <c r="E1292">
        <v>5.98</v>
      </c>
      <c r="F1292">
        <v>5.46</v>
      </c>
      <c r="G1292" t="s">
        <v>40</v>
      </c>
      <c r="H1292" t="s">
        <v>96</v>
      </c>
      <c r="I1292" t="s">
        <v>50</v>
      </c>
      <c r="J1292" t="s">
        <v>90</v>
      </c>
      <c r="K1292" t="s">
        <v>75</v>
      </c>
      <c r="L1292" t="s">
        <v>1158</v>
      </c>
      <c r="M1292">
        <v>0.36</v>
      </c>
      <c r="N1292" t="s">
        <v>34</v>
      </c>
      <c r="O1292" t="s">
        <v>35</v>
      </c>
      <c r="P1292" t="s">
        <v>390</v>
      </c>
      <c r="Q1292" t="s">
        <v>829</v>
      </c>
      <c r="R1292">
        <v>42003</v>
      </c>
      <c r="S1292" s="1">
        <v>42122</v>
      </c>
      <c r="T1292" s="1">
        <v>42122</v>
      </c>
      <c r="U1292">
        <v>110.11799999999999</v>
      </c>
      <c r="V1292">
        <v>13</v>
      </c>
      <c r="W1292">
        <v>77.540000000000006</v>
      </c>
      <c r="X1292">
        <v>89279</v>
      </c>
      <c r="Y1292">
        <f>cleaneddata[[#This Row],[Unit Price]]-cleaneddata[[#This Row],[Discount]]</f>
        <v>5.9</v>
      </c>
      <c r="Z1292" t="str">
        <f>_xlfn.IFS(cleaneddata[[#This Row],[Region]]="Central","Chris",cleaneddata[[#This Row],[Region]]="East","Erin",cleaneddata[[#This Row],[Region]]="South","Sam",cleaneddata[[#This Row],[Region]]="West","William")</f>
        <v>Sam</v>
      </c>
    </row>
    <row r="1293" spans="1:26" x14ac:dyDescent="0.3">
      <c r="A1293">
        <v>2912</v>
      </c>
      <c r="B1293" t="s">
        <v>2322</v>
      </c>
      <c r="C1293" t="s">
        <v>39</v>
      </c>
      <c r="D1293">
        <v>0.04</v>
      </c>
      <c r="E1293">
        <v>4.13</v>
      </c>
      <c r="F1293">
        <v>0.99</v>
      </c>
      <c r="G1293" t="s">
        <v>89</v>
      </c>
      <c r="H1293" t="s">
        <v>73</v>
      </c>
      <c r="I1293" t="s">
        <v>50</v>
      </c>
      <c r="J1293" t="s">
        <v>154</v>
      </c>
      <c r="K1293" t="s">
        <v>75</v>
      </c>
      <c r="L1293" t="s">
        <v>328</v>
      </c>
      <c r="M1293">
        <v>0.39</v>
      </c>
      <c r="N1293" t="s">
        <v>34</v>
      </c>
      <c r="O1293" t="s">
        <v>54</v>
      </c>
      <c r="P1293" t="s">
        <v>567</v>
      </c>
      <c r="Q1293" t="s">
        <v>2323</v>
      </c>
      <c r="R1293">
        <v>58201</v>
      </c>
      <c r="S1293" s="1">
        <v>42122</v>
      </c>
      <c r="T1293" s="1">
        <v>42124</v>
      </c>
      <c r="U1293">
        <v>22.307700000000001</v>
      </c>
      <c r="V1293">
        <v>7</v>
      </c>
      <c r="W1293">
        <v>32.33</v>
      </c>
      <c r="X1293">
        <v>87396</v>
      </c>
      <c r="Y1293">
        <f>cleaneddata[[#This Row],[Unit Price]]-cleaneddata[[#This Row],[Discount]]</f>
        <v>4.09</v>
      </c>
      <c r="Z1293" t="str">
        <f>_xlfn.IFS(cleaneddata[[#This Row],[Region]]="Central","Chris",cleaneddata[[#This Row],[Region]]="East","Erin",cleaneddata[[#This Row],[Region]]="South","Sam",cleaneddata[[#This Row],[Region]]="West","William")</f>
        <v>Chris</v>
      </c>
    </row>
    <row r="1294" spans="1:26" x14ac:dyDescent="0.3">
      <c r="A1294">
        <v>2912</v>
      </c>
      <c r="B1294" t="s">
        <v>2322</v>
      </c>
      <c r="C1294" t="s">
        <v>39</v>
      </c>
      <c r="D1294">
        <v>0.06</v>
      </c>
      <c r="E1294">
        <v>55.48</v>
      </c>
      <c r="F1294">
        <v>14.3</v>
      </c>
      <c r="G1294" t="s">
        <v>40</v>
      </c>
      <c r="H1294" t="s">
        <v>73</v>
      </c>
      <c r="I1294" t="s">
        <v>50</v>
      </c>
      <c r="J1294" t="s">
        <v>90</v>
      </c>
      <c r="K1294" t="s">
        <v>75</v>
      </c>
      <c r="L1294" t="s">
        <v>849</v>
      </c>
      <c r="M1294">
        <v>0.37</v>
      </c>
      <c r="N1294" t="s">
        <v>34</v>
      </c>
      <c r="O1294" t="s">
        <v>54</v>
      </c>
      <c r="P1294" t="s">
        <v>567</v>
      </c>
      <c r="Q1294" t="s">
        <v>2323</v>
      </c>
      <c r="R1294">
        <v>58201</v>
      </c>
      <c r="S1294" s="1">
        <v>42122</v>
      </c>
      <c r="T1294" s="1">
        <v>42124</v>
      </c>
      <c r="U1294">
        <v>443.02140000000003</v>
      </c>
      <c r="V1294">
        <v>12</v>
      </c>
      <c r="W1294">
        <v>642.05999999999995</v>
      </c>
      <c r="X1294">
        <v>87396</v>
      </c>
      <c r="Y1294">
        <f>cleaneddata[[#This Row],[Unit Price]]-cleaneddata[[#This Row],[Discount]]</f>
        <v>55.419999999999995</v>
      </c>
      <c r="Z1294" t="str">
        <f>_xlfn.IFS(cleaneddata[[#This Row],[Region]]="Central","Chris",cleaneddata[[#This Row],[Region]]="East","Erin",cleaneddata[[#This Row],[Region]]="South","Sam",cleaneddata[[#This Row],[Region]]="West","William")</f>
        <v>Chris</v>
      </c>
    </row>
    <row r="1295" spans="1:26" x14ac:dyDescent="0.3">
      <c r="A1295">
        <v>3359</v>
      </c>
      <c r="B1295" t="s">
        <v>2324</v>
      </c>
      <c r="C1295" t="s">
        <v>39</v>
      </c>
      <c r="D1295">
        <v>0.09</v>
      </c>
      <c r="E1295">
        <v>28.53</v>
      </c>
      <c r="F1295">
        <v>1.49</v>
      </c>
      <c r="G1295" t="s">
        <v>40</v>
      </c>
      <c r="H1295" t="s">
        <v>73</v>
      </c>
      <c r="I1295" t="s">
        <v>50</v>
      </c>
      <c r="J1295" t="s">
        <v>74</v>
      </c>
      <c r="K1295" t="s">
        <v>75</v>
      </c>
      <c r="L1295" t="s">
        <v>1834</v>
      </c>
      <c r="M1295">
        <v>0.38</v>
      </c>
      <c r="N1295" t="s">
        <v>34</v>
      </c>
      <c r="O1295" t="s">
        <v>54</v>
      </c>
      <c r="P1295" t="s">
        <v>359</v>
      </c>
      <c r="Q1295" t="s">
        <v>2325</v>
      </c>
      <c r="R1295">
        <v>53213</v>
      </c>
      <c r="S1295" s="1">
        <v>42122</v>
      </c>
      <c r="T1295" s="1">
        <v>42124</v>
      </c>
      <c r="U1295">
        <v>107.45462000000001</v>
      </c>
      <c r="V1295">
        <v>6</v>
      </c>
      <c r="W1295">
        <v>157.33000000000001</v>
      </c>
      <c r="X1295">
        <v>91437</v>
      </c>
      <c r="Y1295">
        <f>cleaneddata[[#This Row],[Unit Price]]-cleaneddata[[#This Row],[Discount]]</f>
        <v>28.44</v>
      </c>
      <c r="Z1295" t="str">
        <f>_xlfn.IFS(cleaneddata[[#This Row],[Region]]="Central","Chris",cleaneddata[[#This Row],[Region]]="East","Erin",cleaneddata[[#This Row],[Region]]="South","Sam",cleaneddata[[#This Row],[Region]]="West","William")</f>
        <v>Chris</v>
      </c>
    </row>
    <row r="1296" spans="1:26" x14ac:dyDescent="0.3">
      <c r="A1296">
        <v>234</v>
      </c>
      <c r="B1296" t="s">
        <v>987</v>
      </c>
      <c r="C1296" t="s">
        <v>49</v>
      </c>
      <c r="D1296">
        <v>0.06</v>
      </c>
      <c r="E1296">
        <v>3.34</v>
      </c>
      <c r="F1296">
        <v>7.49</v>
      </c>
      <c r="G1296" t="s">
        <v>89</v>
      </c>
      <c r="H1296" t="s">
        <v>29</v>
      </c>
      <c r="I1296" t="s">
        <v>50</v>
      </c>
      <c r="J1296" t="s">
        <v>51</v>
      </c>
      <c r="K1296" t="s">
        <v>52</v>
      </c>
      <c r="L1296" t="s">
        <v>2326</v>
      </c>
      <c r="M1296">
        <v>0.54</v>
      </c>
      <c r="N1296" t="s">
        <v>34</v>
      </c>
      <c r="O1296" t="s">
        <v>54</v>
      </c>
      <c r="P1296" t="s">
        <v>215</v>
      </c>
      <c r="Q1296" t="s">
        <v>739</v>
      </c>
      <c r="R1296">
        <v>50208</v>
      </c>
      <c r="S1296" s="1">
        <v>42122</v>
      </c>
      <c r="T1296" s="1">
        <v>42124</v>
      </c>
      <c r="U1296">
        <v>-175.86</v>
      </c>
      <c r="V1296">
        <v>8</v>
      </c>
      <c r="W1296">
        <v>27.45</v>
      </c>
      <c r="X1296">
        <v>90239</v>
      </c>
      <c r="Y1296">
        <f>cleaneddata[[#This Row],[Unit Price]]-cleaneddata[[#This Row],[Discount]]</f>
        <v>3.28</v>
      </c>
      <c r="Z1296" t="str">
        <f>_xlfn.IFS(cleaneddata[[#This Row],[Region]]="Central","Chris",cleaneddata[[#This Row],[Region]]="East","Erin",cleaneddata[[#This Row],[Region]]="South","Sam",cleaneddata[[#This Row],[Region]]="West","William")</f>
        <v>Chris</v>
      </c>
    </row>
    <row r="1297" spans="1:26" x14ac:dyDescent="0.3">
      <c r="A1297">
        <v>1217</v>
      </c>
      <c r="B1297" t="s">
        <v>2327</v>
      </c>
      <c r="C1297" t="s">
        <v>118</v>
      </c>
      <c r="D1297">
        <v>0.09</v>
      </c>
      <c r="E1297">
        <v>130.97999999999999</v>
      </c>
      <c r="F1297">
        <v>30</v>
      </c>
      <c r="G1297" t="s">
        <v>28</v>
      </c>
      <c r="H1297" t="s">
        <v>29</v>
      </c>
      <c r="I1297" t="s">
        <v>30</v>
      </c>
      <c r="J1297" t="s">
        <v>111</v>
      </c>
      <c r="K1297" t="s">
        <v>59</v>
      </c>
      <c r="L1297" t="s">
        <v>2201</v>
      </c>
      <c r="M1297">
        <v>0.78</v>
      </c>
      <c r="N1297" t="s">
        <v>34</v>
      </c>
      <c r="O1297" t="s">
        <v>113</v>
      </c>
      <c r="P1297" t="s">
        <v>405</v>
      </c>
      <c r="Q1297" t="s">
        <v>790</v>
      </c>
      <c r="R1297">
        <v>2112</v>
      </c>
      <c r="S1297" s="1">
        <v>42122</v>
      </c>
      <c r="T1297" s="1">
        <v>42125</v>
      </c>
      <c r="U1297">
        <v>-421.76</v>
      </c>
      <c r="V1297">
        <v>41</v>
      </c>
      <c r="W1297">
        <v>5258.94</v>
      </c>
      <c r="X1297">
        <v>54595</v>
      </c>
      <c r="Y1297">
        <f>cleaneddata[[#This Row],[Unit Price]]-cleaneddata[[#This Row],[Discount]]</f>
        <v>130.88999999999999</v>
      </c>
      <c r="Z1297" t="str">
        <f>_xlfn.IFS(cleaneddata[[#This Row],[Region]]="Central","Chris",cleaneddata[[#This Row],[Region]]="East","Erin",cleaneddata[[#This Row],[Region]]="South","Sam",cleaneddata[[#This Row],[Region]]="West","William")</f>
        <v>Erin</v>
      </c>
    </row>
    <row r="1298" spans="1:26" x14ac:dyDescent="0.3">
      <c r="A1298">
        <v>1226</v>
      </c>
      <c r="B1298" t="s">
        <v>2328</v>
      </c>
      <c r="C1298" t="s">
        <v>118</v>
      </c>
      <c r="D1298">
        <v>0.02</v>
      </c>
      <c r="E1298">
        <v>8.34</v>
      </c>
      <c r="F1298">
        <v>2.64</v>
      </c>
      <c r="G1298" t="s">
        <v>40</v>
      </c>
      <c r="H1298" t="s">
        <v>29</v>
      </c>
      <c r="I1298" t="s">
        <v>50</v>
      </c>
      <c r="J1298" t="s">
        <v>570</v>
      </c>
      <c r="K1298" t="s">
        <v>44</v>
      </c>
      <c r="L1298" t="s">
        <v>885</v>
      </c>
      <c r="M1298">
        <v>0.59</v>
      </c>
      <c r="N1298" t="s">
        <v>34</v>
      </c>
      <c r="O1298" t="s">
        <v>113</v>
      </c>
      <c r="P1298" t="s">
        <v>586</v>
      </c>
      <c r="Q1298" t="s">
        <v>2329</v>
      </c>
      <c r="R1298">
        <v>2861</v>
      </c>
      <c r="S1298" s="1">
        <v>42122</v>
      </c>
      <c r="T1298" s="1">
        <v>42124</v>
      </c>
      <c r="U1298">
        <v>6.79</v>
      </c>
      <c r="V1298">
        <v>8</v>
      </c>
      <c r="W1298">
        <v>66.739999999999995</v>
      </c>
      <c r="X1298">
        <v>90800</v>
      </c>
      <c r="Y1298">
        <f>cleaneddata[[#This Row],[Unit Price]]-cleaneddata[[#This Row],[Discount]]</f>
        <v>8.32</v>
      </c>
      <c r="Z1298" t="str">
        <f>_xlfn.IFS(cleaneddata[[#This Row],[Region]]="Central","Chris",cleaneddata[[#This Row],[Region]]="East","Erin",cleaneddata[[#This Row],[Region]]="South","Sam",cleaneddata[[#This Row],[Region]]="West","William")</f>
        <v>Erin</v>
      </c>
    </row>
    <row r="1299" spans="1:26" x14ac:dyDescent="0.3">
      <c r="A1299">
        <v>1227</v>
      </c>
      <c r="B1299" t="s">
        <v>2330</v>
      </c>
      <c r="C1299" t="s">
        <v>118</v>
      </c>
      <c r="D1299">
        <v>0.09</v>
      </c>
      <c r="E1299">
        <v>130.97999999999999</v>
      </c>
      <c r="F1299">
        <v>30</v>
      </c>
      <c r="G1299" t="s">
        <v>28</v>
      </c>
      <c r="H1299" t="s">
        <v>29</v>
      </c>
      <c r="I1299" t="s">
        <v>30</v>
      </c>
      <c r="J1299" t="s">
        <v>111</v>
      </c>
      <c r="K1299" t="s">
        <v>59</v>
      </c>
      <c r="L1299" t="s">
        <v>2201</v>
      </c>
      <c r="M1299">
        <v>0.78</v>
      </c>
      <c r="N1299" t="s">
        <v>34</v>
      </c>
      <c r="O1299" t="s">
        <v>113</v>
      </c>
      <c r="P1299" t="s">
        <v>635</v>
      </c>
      <c r="Q1299" t="s">
        <v>636</v>
      </c>
      <c r="R1299">
        <v>5403</v>
      </c>
      <c r="S1299" s="1">
        <v>42122</v>
      </c>
      <c r="T1299" s="1">
        <v>42125</v>
      </c>
      <c r="U1299">
        <v>-421.76</v>
      </c>
      <c r="V1299">
        <v>10</v>
      </c>
      <c r="W1299">
        <v>1282.67</v>
      </c>
      <c r="X1299">
        <v>90800</v>
      </c>
      <c r="Y1299">
        <f>cleaneddata[[#This Row],[Unit Price]]-cleaneddata[[#This Row],[Discount]]</f>
        <v>130.88999999999999</v>
      </c>
      <c r="Z1299" t="str">
        <f>_xlfn.IFS(cleaneddata[[#This Row],[Region]]="Central","Chris",cleaneddata[[#This Row],[Region]]="East","Erin",cleaneddata[[#This Row],[Region]]="South","Sam",cleaneddata[[#This Row],[Region]]="West","William")</f>
        <v>Erin</v>
      </c>
    </row>
    <row r="1300" spans="1:26" x14ac:dyDescent="0.3">
      <c r="A1300">
        <v>2353</v>
      </c>
      <c r="B1300" t="s">
        <v>2331</v>
      </c>
      <c r="C1300" t="s">
        <v>27</v>
      </c>
      <c r="D1300">
        <v>0.04</v>
      </c>
      <c r="E1300">
        <v>5.98</v>
      </c>
      <c r="F1300">
        <v>0.96</v>
      </c>
      <c r="G1300" t="s">
        <v>40</v>
      </c>
      <c r="H1300" t="s">
        <v>96</v>
      </c>
      <c r="I1300" t="s">
        <v>50</v>
      </c>
      <c r="J1300" t="s">
        <v>51</v>
      </c>
      <c r="K1300" t="s">
        <v>52</v>
      </c>
      <c r="L1300" t="s">
        <v>1269</v>
      </c>
      <c r="M1300">
        <v>0.6</v>
      </c>
      <c r="N1300" t="s">
        <v>34</v>
      </c>
      <c r="O1300" t="s">
        <v>113</v>
      </c>
      <c r="P1300" t="s">
        <v>420</v>
      </c>
      <c r="Q1300" t="s">
        <v>2332</v>
      </c>
      <c r="R1300">
        <v>21040</v>
      </c>
      <c r="S1300" s="1">
        <v>42123</v>
      </c>
      <c r="T1300" s="1">
        <v>42124</v>
      </c>
      <c r="U1300">
        <v>52.697600000000001</v>
      </c>
      <c r="V1300">
        <v>22</v>
      </c>
      <c r="W1300">
        <v>131.79</v>
      </c>
      <c r="X1300">
        <v>86164</v>
      </c>
      <c r="Y1300">
        <f>cleaneddata[[#This Row],[Unit Price]]-cleaneddata[[#This Row],[Discount]]</f>
        <v>5.94</v>
      </c>
      <c r="Z1300" t="str">
        <f>_xlfn.IFS(cleaneddata[[#This Row],[Region]]="Central","Chris",cleaneddata[[#This Row],[Region]]="East","Erin",cleaneddata[[#This Row],[Region]]="South","Sam",cleaneddata[[#This Row],[Region]]="West","William")</f>
        <v>Erin</v>
      </c>
    </row>
    <row r="1301" spans="1:26" x14ac:dyDescent="0.3">
      <c r="A1301">
        <v>2353</v>
      </c>
      <c r="B1301" t="s">
        <v>2331</v>
      </c>
      <c r="C1301" t="s">
        <v>27</v>
      </c>
      <c r="D1301">
        <v>0.01</v>
      </c>
      <c r="E1301">
        <v>20.99</v>
      </c>
      <c r="F1301">
        <v>0.99</v>
      </c>
      <c r="G1301" t="s">
        <v>40</v>
      </c>
      <c r="H1301" t="s">
        <v>96</v>
      </c>
      <c r="I1301" t="s">
        <v>42</v>
      </c>
      <c r="J1301" t="s">
        <v>137</v>
      </c>
      <c r="K1301" t="s">
        <v>52</v>
      </c>
      <c r="L1301" t="s">
        <v>2333</v>
      </c>
      <c r="M1301">
        <v>0.56999999999999995</v>
      </c>
      <c r="N1301" t="s">
        <v>34</v>
      </c>
      <c r="O1301" t="s">
        <v>113</v>
      </c>
      <c r="P1301" t="s">
        <v>420</v>
      </c>
      <c r="Q1301" t="s">
        <v>2332</v>
      </c>
      <c r="R1301">
        <v>21040</v>
      </c>
      <c r="S1301" s="1">
        <v>42123</v>
      </c>
      <c r="T1301" s="1">
        <v>42124</v>
      </c>
      <c r="U1301">
        <v>-78.194159999999997</v>
      </c>
      <c r="V1301">
        <v>2</v>
      </c>
      <c r="W1301">
        <v>35.33</v>
      </c>
      <c r="X1301">
        <v>86164</v>
      </c>
      <c r="Y1301">
        <f>cleaneddata[[#This Row],[Unit Price]]-cleaneddata[[#This Row],[Discount]]</f>
        <v>20.979999999999997</v>
      </c>
      <c r="Z1301" t="str">
        <f>_xlfn.IFS(cleaneddata[[#This Row],[Region]]="Central","Chris",cleaneddata[[#This Row],[Region]]="East","Erin",cleaneddata[[#This Row],[Region]]="South","Sam",cleaneddata[[#This Row],[Region]]="West","William")</f>
        <v>Erin</v>
      </c>
    </row>
    <row r="1302" spans="1:26" x14ac:dyDescent="0.3">
      <c r="A1302">
        <v>782</v>
      </c>
      <c r="B1302" t="s">
        <v>2334</v>
      </c>
      <c r="C1302" t="s">
        <v>39</v>
      </c>
      <c r="D1302">
        <v>0.04</v>
      </c>
      <c r="E1302">
        <v>34.76</v>
      </c>
      <c r="F1302">
        <v>5.49</v>
      </c>
      <c r="G1302" t="s">
        <v>40</v>
      </c>
      <c r="H1302" t="s">
        <v>29</v>
      </c>
      <c r="I1302" t="s">
        <v>50</v>
      </c>
      <c r="J1302" t="s">
        <v>80</v>
      </c>
      <c r="K1302" t="s">
        <v>75</v>
      </c>
      <c r="L1302" t="s">
        <v>2335</v>
      </c>
      <c r="M1302">
        <v>0.6</v>
      </c>
      <c r="N1302" t="s">
        <v>34</v>
      </c>
      <c r="O1302" t="s">
        <v>61</v>
      </c>
      <c r="P1302" t="s">
        <v>92</v>
      </c>
      <c r="Q1302" t="s">
        <v>2336</v>
      </c>
      <c r="R1302">
        <v>90604</v>
      </c>
      <c r="S1302" s="1">
        <v>42123</v>
      </c>
      <c r="T1302" s="1">
        <v>42124</v>
      </c>
      <c r="U1302">
        <v>192.51689999999999</v>
      </c>
      <c r="V1302">
        <v>8</v>
      </c>
      <c r="W1302">
        <v>279.01</v>
      </c>
      <c r="X1302">
        <v>90962</v>
      </c>
      <c r="Y1302">
        <f>cleaneddata[[#This Row],[Unit Price]]-cleaneddata[[#This Row],[Discount]]</f>
        <v>34.72</v>
      </c>
      <c r="Z1302" t="str">
        <f>_xlfn.IFS(cleaneddata[[#This Row],[Region]]="Central","Chris",cleaneddata[[#This Row],[Region]]="East","Erin",cleaneddata[[#This Row],[Region]]="South","Sam",cleaneddata[[#This Row],[Region]]="West","William")</f>
        <v>William</v>
      </c>
    </row>
    <row r="1303" spans="1:26" x14ac:dyDescent="0.3">
      <c r="A1303">
        <v>803</v>
      </c>
      <c r="B1303" t="s">
        <v>2337</v>
      </c>
      <c r="C1303" t="s">
        <v>118</v>
      </c>
      <c r="D1303">
        <v>0.03</v>
      </c>
      <c r="E1303">
        <v>35.99</v>
      </c>
      <c r="F1303">
        <v>5</v>
      </c>
      <c r="G1303" t="s">
        <v>40</v>
      </c>
      <c r="H1303" t="s">
        <v>29</v>
      </c>
      <c r="I1303" t="s">
        <v>42</v>
      </c>
      <c r="J1303" t="s">
        <v>137</v>
      </c>
      <c r="K1303" t="s">
        <v>75</v>
      </c>
      <c r="L1303" t="s">
        <v>953</v>
      </c>
      <c r="M1303">
        <v>0.85</v>
      </c>
      <c r="N1303" t="s">
        <v>34</v>
      </c>
      <c r="O1303" t="s">
        <v>35</v>
      </c>
      <c r="P1303" t="s">
        <v>125</v>
      </c>
      <c r="Q1303" t="s">
        <v>2338</v>
      </c>
      <c r="R1303">
        <v>32168</v>
      </c>
      <c r="S1303" s="1">
        <v>42123</v>
      </c>
      <c r="T1303" s="1">
        <v>42124</v>
      </c>
      <c r="U1303">
        <v>-184.548</v>
      </c>
      <c r="V1303">
        <v>3</v>
      </c>
      <c r="W1303">
        <v>93.82</v>
      </c>
      <c r="X1303">
        <v>90048</v>
      </c>
      <c r="Y1303">
        <f>cleaneddata[[#This Row],[Unit Price]]-cleaneddata[[#This Row],[Discount]]</f>
        <v>35.96</v>
      </c>
      <c r="Z1303" t="str">
        <f>_xlfn.IFS(cleaneddata[[#This Row],[Region]]="Central","Chris",cleaneddata[[#This Row],[Region]]="East","Erin",cleaneddata[[#This Row],[Region]]="South","Sam",cleaneddata[[#This Row],[Region]]="West","William")</f>
        <v>Sam</v>
      </c>
    </row>
    <row r="1304" spans="1:26" x14ac:dyDescent="0.3">
      <c r="A1304">
        <v>2115</v>
      </c>
      <c r="B1304" t="s">
        <v>2339</v>
      </c>
      <c r="C1304" t="s">
        <v>118</v>
      </c>
      <c r="D1304">
        <v>0.02</v>
      </c>
      <c r="E1304">
        <v>95.95</v>
      </c>
      <c r="F1304">
        <v>74.349999999999994</v>
      </c>
      <c r="G1304" t="s">
        <v>28</v>
      </c>
      <c r="H1304" t="s">
        <v>96</v>
      </c>
      <c r="I1304" t="s">
        <v>30</v>
      </c>
      <c r="J1304" t="s">
        <v>111</v>
      </c>
      <c r="K1304" t="s">
        <v>59</v>
      </c>
      <c r="L1304" t="s">
        <v>2340</v>
      </c>
      <c r="M1304">
        <v>0.56999999999999995</v>
      </c>
      <c r="N1304" t="s">
        <v>34</v>
      </c>
      <c r="O1304" t="s">
        <v>35</v>
      </c>
      <c r="P1304" t="s">
        <v>244</v>
      </c>
      <c r="Q1304" t="s">
        <v>1637</v>
      </c>
      <c r="R1304">
        <v>22124</v>
      </c>
      <c r="S1304" s="1">
        <v>42123</v>
      </c>
      <c r="T1304" s="1">
        <v>42125</v>
      </c>
      <c r="U1304">
        <v>636.52200000000005</v>
      </c>
      <c r="V1304">
        <v>14</v>
      </c>
      <c r="W1304">
        <v>1377.46</v>
      </c>
      <c r="X1304">
        <v>88406</v>
      </c>
      <c r="Y1304">
        <f>cleaneddata[[#This Row],[Unit Price]]-cleaneddata[[#This Row],[Discount]]</f>
        <v>95.93</v>
      </c>
      <c r="Z1304" t="str">
        <f>_xlfn.IFS(cleaneddata[[#This Row],[Region]]="Central","Chris",cleaneddata[[#This Row],[Region]]="East","Erin",cleaneddata[[#This Row],[Region]]="South","Sam",cleaneddata[[#This Row],[Region]]="West","William")</f>
        <v>Sam</v>
      </c>
    </row>
    <row r="1305" spans="1:26" x14ac:dyDescent="0.3">
      <c r="A1305">
        <v>3381</v>
      </c>
      <c r="B1305" t="s">
        <v>1813</v>
      </c>
      <c r="C1305" t="s">
        <v>118</v>
      </c>
      <c r="D1305">
        <v>0.02</v>
      </c>
      <c r="E1305">
        <v>28.53</v>
      </c>
      <c r="F1305">
        <v>1.49</v>
      </c>
      <c r="G1305" t="s">
        <v>40</v>
      </c>
      <c r="H1305" t="s">
        <v>73</v>
      </c>
      <c r="I1305" t="s">
        <v>50</v>
      </c>
      <c r="J1305" t="s">
        <v>74</v>
      </c>
      <c r="K1305" t="s">
        <v>75</v>
      </c>
      <c r="L1305" t="s">
        <v>1834</v>
      </c>
      <c r="M1305">
        <v>0.38</v>
      </c>
      <c r="N1305" t="s">
        <v>34</v>
      </c>
      <c r="O1305" t="s">
        <v>35</v>
      </c>
      <c r="P1305" t="s">
        <v>77</v>
      </c>
      <c r="Q1305" t="s">
        <v>1815</v>
      </c>
      <c r="R1305">
        <v>31204</v>
      </c>
      <c r="S1305" s="1">
        <v>42123</v>
      </c>
      <c r="T1305" s="1">
        <v>42123</v>
      </c>
      <c r="U1305">
        <v>1.992</v>
      </c>
      <c r="V1305">
        <v>18</v>
      </c>
      <c r="W1305">
        <v>513.33000000000004</v>
      </c>
      <c r="X1305">
        <v>88840</v>
      </c>
      <c r="Y1305">
        <f>cleaneddata[[#This Row],[Unit Price]]-cleaneddata[[#This Row],[Discount]]</f>
        <v>28.51</v>
      </c>
      <c r="Z1305" t="str">
        <f>_xlfn.IFS(cleaneddata[[#This Row],[Region]]="Central","Chris",cleaneddata[[#This Row],[Region]]="East","Erin",cleaneddata[[#This Row],[Region]]="South","Sam",cleaneddata[[#This Row],[Region]]="West","William")</f>
        <v>Sam</v>
      </c>
    </row>
    <row r="1306" spans="1:26" x14ac:dyDescent="0.3">
      <c r="A1306">
        <v>3393</v>
      </c>
      <c r="B1306" t="s">
        <v>1173</v>
      </c>
      <c r="C1306" t="s">
        <v>118</v>
      </c>
      <c r="D1306">
        <v>0.08</v>
      </c>
      <c r="E1306">
        <v>125.99</v>
      </c>
      <c r="F1306">
        <v>7.69</v>
      </c>
      <c r="G1306" t="s">
        <v>40</v>
      </c>
      <c r="H1306" t="s">
        <v>41</v>
      </c>
      <c r="I1306" t="s">
        <v>42</v>
      </c>
      <c r="J1306" t="s">
        <v>137</v>
      </c>
      <c r="K1306" t="s">
        <v>75</v>
      </c>
      <c r="L1306" t="s">
        <v>647</v>
      </c>
      <c r="M1306">
        <v>0.59</v>
      </c>
      <c r="N1306" t="s">
        <v>34</v>
      </c>
      <c r="O1306" t="s">
        <v>61</v>
      </c>
      <c r="P1306" t="s">
        <v>68</v>
      </c>
      <c r="Q1306" t="s">
        <v>1174</v>
      </c>
      <c r="R1306">
        <v>99163</v>
      </c>
      <c r="S1306" s="1">
        <v>42123</v>
      </c>
      <c r="T1306" s="1">
        <v>42124</v>
      </c>
      <c r="U1306">
        <v>374.625</v>
      </c>
      <c r="V1306">
        <v>7</v>
      </c>
      <c r="W1306">
        <v>710.36</v>
      </c>
      <c r="X1306">
        <v>87908</v>
      </c>
      <c r="Y1306">
        <f>cleaneddata[[#This Row],[Unit Price]]-cleaneddata[[#This Row],[Discount]]</f>
        <v>125.91</v>
      </c>
      <c r="Z1306" t="str">
        <f>_xlfn.IFS(cleaneddata[[#This Row],[Region]]="Central","Chris",cleaneddata[[#This Row],[Region]]="East","Erin",cleaneddata[[#This Row],[Region]]="South","Sam",cleaneddata[[#This Row],[Region]]="West","William")</f>
        <v>William</v>
      </c>
    </row>
    <row r="1307" spans="1:26" x14ac:dyDescent="0.3">
      <c r="A1307">
        <v>617</v>
      </c>
      <c r="B1307" t="s">
        <v>2341</v>
      </c>
      <c r="C1307" t="s">
        <v>72</v>
      </c>
      <c r="D1307">
        <v>0.02</v>
      </c>
      <c r="E1307">
        <v>15.57</v>
      </c>
      <c r="F1307">
        <v>1.39</v>
      </c>
      <c r="G1307" t="s">
        <v>40</v>
      </c>
      <c r="H1307" t="s">
        <v>41</v>
      </c>
      <c r="I1307" t="s">
        <v>50</v>
      </c>
      <c r="J1307" t="s">
        <v>347</v>
      </c>
      <c r="K1307" t="s">
        <v>75</v>
      </c>
      <c r="L1307" t="s">
        <v>2342</v>
      </c>
      <c r="M1307">
        <v>0.38</v>
      </c>
      <c r="N1307" t="s">
        <v>34</v>
      </c>
      <c r="O1307" t="s">
        <v>61</v>
      </c>
      <c r="P1307" t="s">
        <v>62</v>
      </c>
      <c r="Q1307" t="s">
        <v>954</v>
      </c>
      <c r="R1307">
        <v>81001</v>
      </c>
      <c r="S1307" s="1">
        <v>42123</v>
      </c>
      <c r="T1307" s="1">
        <v>42124</v>
      </c>
      <c r="U1307">
        <v>23.5428</v>
      </c>
      <c r="V1307">
        <v>3</v>
      </c>
      <c r="W1307">
        <v>46.23</v>
      </c>
      <c r="X1307">
        <v>88198</v>
      </c>
      <c r="Y1307">
        <f>cleaneddata[[#This Row],[Unit Price]]-cleaneddata[[#This Row],[Discount]]</f>
        <v>15.55</v>
      </c>
      <c r="Z1307" t="str">
        <f>_xlfn.IFS(cleaneddata[[#This Row],[Region]]="Central","Chris",cleaneddata[[#This Row],[Region]]="East","Erin",cleaneddata[[#This Row],[Region]]="South","Sam",cleaneddata[[#This Row],[Region]]="West","William")</f>
        <v>William</v>
      </c>
    </row>
    <row r="1308" spans="1:26" x14ac:dyDescent="0.3">
      <c r="A1308">
        <v>617</v>
      </c>
      <c r="B1308" t="s">
        <v>2341</v>
      </c>
      <c r="C1308" t="s">
        <v>72</v>
      </c>
      <c r="D1308">
        <v>0.02</v>
      </c>
      <c r="E1308">
        <v>20.89</v>
      </c>
      <c r="F1308">
        <v>11.52</v>
      </c>
      <c r="G1308" t="s">
        <v>40</v>
      </c>
      <c r="H1308" t="s">
        <v>41</v>
      </c>
      <c r="I1308" t="s">
        <v>50</v>
      </c>
      <c r="J1308" t="s">
        <v>80</v>
      </c>
      <c r="K1308" t="s">
        <v>75</v>
      </c>
      <c r="L1308" t="s">
        <v>1875</v>
      </c>
      <c r="M1308">
        <v>0.83</v>
      </c>
      <c r="N1308" t="s">
        <v>34</v>
      </c>
      <c r="O1308" t="s">
        <v>61</v>
      </c>
      <c r="P1308" t="s">
        <v>62</v>
      </c>
      <c r="Q1308" t="s">
        <v>954</v>
      </c>
      <c r="R1308">
        <v>81001</v>
      </c>
      <c r="S1308" s="1">
        <v>42123</v>
      </c>
      <c r="T1308" s="1">
        <v>42124</v>
      </c>
      <c r="U1308">
        <v>-276.11279999999999</v>
      </c>
      <c r="V1308">
        <v>13</v>
      </c>
      <c r="W1308">
        <v>279.27999999999997</v>
      </c>
      <c r="X1308">
        <v>88198</v>
      </c>
      <c r="Y1308">
        <f>cleaneddata[[#This Row],[Unit Price]]-cleaneddata[[#This Row],[Discount]]</f>
        <v>20.87</v>
      </c>
      <c r="Z1308" t="str">
        <f>_xlfn.IFS(cleaneddata[[#This Row],[Region]]="Central","Chris",cleaneddata[[#This Row],[Region]]="East","Erin",cleaneddata[[#This Row],[Region]]="South","Sam",cleaneddata[[#This Row],[Region]]="West","William")</f>
        <v>William</v>
      </c>
    </row>
    <row r="1309" spans="1:26" x14ac:dyDescent="0.3">
      <c r="A1309">
        <v>618</v>
      </c>
      <c r="B1309" t="s">
        <v>1816</v>
      </c>
      <c r="C1309" t="s">
        <v>72</v>
      </c>
      <c r="D1309">
        <v>0.06</v>
      </c>
      <c r="E1309">
        <v>5.38</v>
      </c>
      <c r="F1309">
        <v>5.24</v>
      </c>
      <c r="G1309" t="s">
        <v>89</v>
      </c>
      <c r="H1309" t="s">
        <v>41</v>
      </c>
      <c r="I1309" t="s">
        <v>50</v>
      </c>
      <c r="J1309" t="s">
        <v>74</v>
      </c>
      <c r="K1309" t="s">
        <v>75</v>
      </c>
      <c r="L1309" t="s">
        <v>2343</v>
      </c>
      <c r="M1309">
        <v>0.36</v>
      </c>
      <c r="N1309" t="s">
        <v>34</v>
      </c>
      <c r="O1309" t="s">
        <v>61</v>
      </c>
      <c r="P1309" t="s">
        <v>62</v>
      </c>
      <c r="Q1309" t="s">
        <v>1817</v>
      </c>
      <c r="R1309">
        <v>81007</v>
      </c>
      <c r="S1309" s="1">
        <v>42123</v>
      </c>
      <c r="T1309" s="1">
        <v>42124</v>
      </c>
      <c r="U1309">
        <v>-64.670940000000002</v>
      </c>
      <c r="V1309">
        <v>14</v>
      </c>
      <c r="W1309">
        <v>81.819999999999993</v>
      </c>
      <c r="X1309">
        <v>88198</v>
      </c>
      <c r="Y1309">
        <f>cleaneddata[[#This Row],[Unit Price]]-cleaneddata[[#This Row],[Discount]]</f>
        <v>5.32</v>
      </c>
      <c r="Z1309" t="str">
        <f>_xlfn.IFS(cleaneddata[[#This Row],[Region]]="Central","Chris",cleaneddata[[#This Row],[Region]]="East","Erin",cleaneddata[[#This Row],[Region]]="South","Sam",cleaneddata[[#This Row],[Region]]="West","William")</f>
        <v>William</v>
      </c>
    </row>
    <row r="1310" spans="1:26" x14ac:dyDescent="0.3">
      <c r="A1310">
        <v>618</v>
      </c>
      <c r="B1310" t="s">
        <v>1816</v>
      </c>
      <c r="C1310" t="s">
        <v>72</v>
      </c>
      <c r="D1310">
        <v>0.03</v>
      </c>
      <c r="E1310">
        <v>7.35</v>
      </c>
      <c r="F1310">
        <v>5.96</v>
      </c>
      <c r="G1310" t="s">
        <v>40</v>
      </c>
      <c r="H1310" t="s">
        <v>41</v>
      </c>
      <c r="I1310" t="s">
        <v>50</v>
      </c>
      <c r="J1310" t="s">
        <v>90</v>
      </c>
      <c r="K1310" t="s">
        <v>75</v>
      </c>
      <c r="L1310" t="s">
        <v>2344</v>
      </c>
      <c r="M1310">
        <v>0.38</v>
      </c>
      <c r="N1310" t="s">
        <v>34</v>
      </c>
      <c r="O1310" t="s">
        <v>61</v>
      </c>
      <c r="P1310" t="s">
        <v>62</v>
      </c>
      <c r="Q1310" t="s">
        <v>1817</v>
      </c>
      <c r="R1310">
        <v>81007</v>
      </c>
      <c r="S1310" s="1">
        <v>42123</v>
      </c>
      <c r="T1310" s="1">
        <v>42124</v>
      </c>
      <c r="U1310">
        <v>-11.113200000000001</v>
      </c>
      <c r="V1310">
        <v>1</v>
      </c>
      <c r="W1310">
        <v>13.16</v>
      </c>
      <c r="X1310">
        <v>88198</v>
      </c>
      <c r="Y1310">
        <f>cleaneddata[[#This Row],[Unit Price]]-cleaneddata[[#This Row],[Discount]]</f>
        <v>7.3199999999999994</v>
      </c>
      <c r="Z1310" t="str">
        <f>_xlfn.IFS(cleaneddata[[#This Row],[Region]]="Central","Chris",cleaneddata[[#This Row],[Region]]="East","Erin",cleaneddata[[#This Row],[Region]]="South","Sam",cleaneddata[[#This Row],[Region]]="West","William")</f>
        <v>William</v>
      </c>
    </row>
    <row r="1311" spans="1:26" x14ac:dyDescent="0.3">
      <c r="A1311">
        <v>638</v>
      </c>
      <c r="B1311" t="s">
        <v>2345</v>
      </c>
      <c r="C1311" t="s">
        <v>27</v>
      </c>
      <c r="D1311">
        <v>0.06</v>
      </c>
      <c r="E1311">
        <v>65.989999999999995</v>
      </c>
      <c r="F1311">
        <v>8.8000000000000007</v>
      </c>
      <c r="G1311" t="s">
        <v>89</v>
      </c>
      <c r="H1311" t="s">
        <v>41</v>
      </c>
      <c r="I1311" t="s">
        <v>42</v>
      </c>
      <c r="J1311" t="s">
        <v>137</v>
      </c>
      <c r="K1311" t="s">
        <v>75</v>
      </c>
      <c r="L1311" t="s">
        <v>454</v>
      </c>
      <c r="M1311">
        <v>0.57999999999999996</v>
      </c>
      <c r="N1311" t="s">
        <v>34</v>
      </c>
      <c r="O1311" t="s">
        <v>61</v>
      </c>
      <c r="P1311" t="s">
        <v>92</v>
      </c>
      <c r="Q1311" t="s">
        <v>2346</v>
      </c>
      <c r="R1311">
        <v>95062</v>
      </c>
      <c r="S1311" s="1">
        <v>42124</v>
      </c>
      <c r="T1311" s="1">
        <v>42125</v>
      </c>
      <c r="U1311">
        <v>288.08999999999997</v>
      </c>
      <c r="V1311">
        <v>9</v>
      </c>
      <c r="W1311">
        <v>506.38</v>
      </c>
      <c r="X1311">
        <v>87954</v>
      </c>
      <c r="Y1311">
        <f>cleaneddata[[#This Row],[Unit Price]]-cleaneddata[[#This Row],[Discount]]</f>
        <v>65.929999999999993</v>
      </c>
      <c r="Z1311" t="str">
        <f>_xlfn.IFS(cleaneddata[[#This Row],[Region]]="Central","Chris",cleaneddata[[#This Row],[Region]]="East","Erin",cleaneddata[[#This Row],[Region]]="South","Sam",cleaneddata[[#This Row],[Region]]="West","William")</f>
        <v>William</v>
      </c>
    </row>
    <row r="1312" spans="1:26" x14ac:dyDescent="0.3">
      <c r="A1312">
        <v>638</v>
      </c>
      <c r="B1312" t="s">
        <v>2345</v>
      </c>
      <c r="C1312" t="s">
        <v>27</v>
      </c>
      <c r="D1312">
        <v>0</v>
      </c>
      <c r="E1312">
        <v>195.99</v>
      </c>
      <c r="F1312">
        <v>4.2</v>
      </c>
      <c r="G1312" t="s">
        <v>89</v>
      </c>
      <c r="H1312" t="s">
        <v>41</v>
      </c>
      <c r="I1312" t="s">
        <v>42</v>
      </c>
      <c r="J1312" t="s">
        <v>137</v>
      </c>
      <c r="K1312" t="s">
        <v>75</v>
      </c>
      <c r="L1312" t="s">
        <v>2347</v>
      </c>
      <c r="M1312">
        <v>0.56999999999999995</v>
      </c>
      <c r="N1312" t="s">
        <v>34</v>
      </c>
      <c r="O1312" t="s">
        <v>61</v>
      </c>
      <c r="P1312" t="s">
        <v>92</v>
      </c>
      <c r="Q1312" t="s">
        <v>2346</v>
      </c>
      <c r="R1312">
        <v>95062</v>
      </c>
      <c r="S1312" s="1">
        <v>42124</v>
      </c>
      <c r="T1312" s="1">
        <v>42126</v>
      </c>
      <c r="U1312">
        <v>719.47680000000003</v>
      </c>
      <c r="V1312">
        <v>6</v>
      </c>
      <c r="W1312">
        <v>1042.72</v>
      </c>
      <c r="X1312">
        <v>87954</v>
      </c>
      <c r="Y1312">
        <f>cleaneddata[[#This Row],[Unit Price]]-cleaneddata[[#This Row],[Discount]]</f>
        <v>195.99</v>
      </c>
      <c r="Z1312" t="str">
        <f>_xlfn.IFS(cleaneddata[[#This Row],[Region]]="Central","Chris",cleaneddata[[#This Row],[Region]]="East","Erin",cleaneddata[[#This Row],[Region]]="South","Sam",cleaneddata[[#This Row],[Region]]="West","William")</f>
        <v>William</v>
      </c>
    </row>
    <row r="1313" spans="1:26" x14ac:dyDescent="0.3">
      <c r="A1313">
        <v>640</v>
      </c>
      <c r="B1313" t="s">
        <v>1187</v>
      </c>
      <c r="C1313" t="s">
        <v>27</v>
      </c>
      <c r="D1313">
        <v>0.06</v>
      </c>
      <c r="E1313">
        <v>65.989999999999995</v>
      </c>
      <c r="F1313">
        <v>8.8000000000000007</v>
      </c>
      <c r="G1313" t="s">
        <v>89</v>
      </c>
      <c r="H1313" t="s">
        <v>41</v>
      </c>
      <c r="I1313" t="s">
        <v>42</v>
      </c>
      <c r="J1313" t="s">
        <v>137</v>
      </c>
      <c r="K1313" t="s">
        <v>75</v>
      </c>
      <c r="L1313" t="s">
        <v>454</v>
      </c>
      <c r="M1313">
        <v>0.57999999999999996</v>
      </c>
      <c r="N1313" t="s">
        <v>34</v>
      </c>
      <c r="O1313" t="s">
        <v>61</v>
      </c>
      <c r="P1313" t="s">
        <v>68</v>
      </c>
      <c r="Q1313" t="s">
        <v>144</v>
      </c>
      <c r="R1313">
        <v>98119</v>
      </c>
      <c r="S1313" s="1">
        <v>42124</v>
      </c>
      <c r="T1313" s="1">
        <v>42125</v>
      </c>
      <c r="U1313">
        <v>288.08999999999997</v>
      </c>
      <c r="V1313">
        <v>34</v>
      </c>
      <c r="W1313">
        <v>1912.98</v>
      </c>
      <c r="X1313">
        <v>45380</v>
      </c>
      <c r="Y1313">
        <f>cleaneddata[[#This Row],[Unit Price]]-cleaneddata[[#This Row],[Discount]]</f>
        <v>65.929999999999993</v>
      </c>
      <c r="Z1313" t="str">
        <f>_xlfn.IFS(cleaneddata[[#This Row],[Region]]="Central","Chris",cleaneddata[[#This Row],[Region]]="East","Erin",cleaneddata[[#This Row],[Region]]="South","Sam",cleaneddata[[#This Row],[Region]]="West","William")</f>
        <v>William</v>
      </c>
    </row>
    <row r="1314" spans="1:26" x14ac:dyDescent="0.3">
      <c r="A1314">
        <v>640</v>
      </c>
      <c r="B1314" t="s">
        <v>1187</v>
      </c>
      <c r="C1314" t="s">
        <v>27</v>
      </c>
      <c r="D1314">
        <v>0</v>
      </c>
      <c r="E1314">
        <v>195.99</v>
      </c>
      <c r="F1314">
        <v>4.2</v>
      </c>
      <c r="G1314" t="s">
        <v>89</v>
      </c>
      <c r="H1314" t="s">
        <v>41</v>
      </c>
      <c r="I1314" t="s">
        <v>42</v>
      </c>
      <c r="J1314" t="s">
        <v>137</v>
      </c>
      <c r="K1314" t="s">
        <v>75</v>
      </c>
      <c r="L1314" t="s">
        <v>2347</v>
      </c>
      <c r="M1314">
        <v>0.56999999999999995</v>
      </c>
      <c r="N1314" t="s">
        <v>34</v>
      </c>
      <c r="O1314" t="s">
        <v>61</v>
      </c>
      <c r="P1314" t="s">
        <v>68</v>
      </c>
      <c r="Q1314" t="s">
        <v>144</v>
      </c>
      <c r="R1314">
        <v>98119</v>
      </c>
      <c r="S1314" s="1">
        <v>42124</v>
      </c>
      <c r="T1314" s="1">
        <v>42126</v>
      </c>
      <c r="U1314">
        <v>1030.509</v>
      </c>
      <c r="V1314">
        <v>24</v>
      </c>
      <c r="W1314">
        <v>4170.87</v>
      </c>
      <c r="X1314">
        <v>45380</v>
      </c>
      <c r="Y1314">
        <f>cleaneddata[[#This Row],[Unit Price]]-cleaneddata[[#This Row],[Discount]]</f>
        <v>195.99</v>
      </c>
      <c r="Z1314" t="str">
        <f>_xlfn.IFS(cleaneddata[[#This Row],[Region]]="Central","Chris",cleaneddata[[#This Row],[Region]]="East","Erin",cleaneddata[[#This Row],[Region]]="South","Sam",cleaneddata[[#This Row],[Region]]="West","William")</f>
        <v>William</v>
      </c>
    </row>
    <row r="1315" spans="1:26" x14ac:dyDescent="0.3">
      <c r="A1315">
        <v>851</v>
      </c>
      <c r="B1315" t="s">
        <v>1366</v>
      </c>
      <c r="C1315" t="s">
        <v>27</v>
      </c>
      <c r="D1315">
        <v>0.06</v>
      </c>
      <c r="E1315">
        <v>1.26</v>
      </c>
      <c r="F1315">
        <v>0.7</v>
      </c>
      <c r="G1315" t="s">
        <v>40</v>
      </c>
      <c r="H1315" t="s">
        <v>96</v>
      </c>
      <c r="I1315" t="s">
        <v>50</v>
      </c>
      <c r="J1315" t="s">
        <v>178</v>
      </c>
      <c r="K1315" t="s">
        <v>52</v>
      </c>
      <c r="L1315" t="s">
        <v>2348</v>
      </c>
      <c r="M1315">
        <v>0.81</v>
      </c>
      <c r="N1315" t="s">
        <v>34</v>
      </c>
      <c r="O1315" t="s">
        <v>61</v>
      </c>
      <c r="P1315" t="s">
        <v>92</v>
      </c>
      <c r="Q1315" t="s">
        <v>1368</v>
      </c>
      <c r="R1315">
        <v>91745</v>
      </c>
      <c r="S1315" s="1">
        <v>42124</v>
      </c>
      <c r="T1315" s="1">
        <v>42124</v>
      </c>
      <c r="U1315">
        <v>-6.6096000000000004</v>
      </c>
      <c r="V1315">
        <v>4</v>
      </c>
      <c r="W1315">
        <v>5.28</v>
      </c>
      <c r="X1315">
        <v>88571</v>
      </c>
      <c r="Y1315">
        <f>cleaneddata[[#This Row],[Unit Price]]-cleaneddata[[#This Row],[Discount]]</f>
        <v>1.2</v>
      </c>
      <c r="Z1315" t="str">
        <f>_xlfn.IFS(cleaneddata[[#This Row],[Region]]="Central","Chris",cleaneddata[[#This Row],[Region]]="East","Erin",cleaneddata[[#This Row],[Region]]="South","Sam",cleaneddata[[#This Row],[Region]]="West","William")</f>
        <v>William</v>
      </c>
    </row>
    <row r="1316" spans="1:26" x14ac:dyDescent="0.3">
      <c r="A1316">
        <v>854</v>
      </c>
      <c r="B1316" t="s">
        <v>2349</v>
      </c>
      <c r="C1316" t="s">
        <v>27</v>
      </c>
      <c r="D1316">
        <v>0.06</v>
      </c>
      <c r="E1316">
        <v>1.76</v>
      </c>
      <c r="F1316">
        <v>0.7</v>
      </c>
      <c r="G1316" t="s">
        <v>40</v>
      </c>
      <c r="H1316" t="s">
        <v>96</v>
      </c>
      <c r="I1316" t="s">
        <v>50</v>
      </c>
      <c r="J1316" t="s">
        <v>51</v>
      </c>
      <c r="K1316" t="s">
        <v>52</v>
      </c>
      <c r="L1316" t="s">
        <v>1665</v>
      </c>
      <c r="M1316">
        <v>0.56000000000000005</v>
      </c>
      <c r="N1316" t="s">
        <v>34</v>
      </c>
      <c r="O1316" t="s">
        <v>113</v>
      </c>
      <c r="P1316" t="s">
        <v>250</v>
      </c>
      <c r="Q1316" t="s">
        <v>2350</v>
      </c>
      <c r="R1316">
        <v>6405</v>
      </c>
      <c r="S1316" s="1">
        <v>42124</v>
      </c>
      <c r="T1316" s="1">
        <v>42126</v>
      </c>
      <c r="U1316">
        <v>1.2236</v>
      </c>
      <c r="V1316">
        <v>22</v>
      </c>
      <c r="W1316">
        <v>39.26</v>
      </c>
      <c r="X1316">
        <v>88571</v>
      </c>
      <c r="Y1316">
        <f>cleaneddata[[#This Row],[Unit Price]]-cleaneddata[[#This Row],[Discount]]</f>
        <v>1.7</v>
      </c>
      <c r="Z1316" t="str">
        <f>_xlfn.IFS(cleaneddata[[#This Row],[Region]]="Central","Chris",cleaneddata[[#This Row],[Region]]="East","Erin",cleaneddata[[#This Row],[Region]]="South","Sam",cleaneddata[[#This Row],[Region]]="West","William")</f>
        <v>Erin</v>
      </c>
    </row>
    <row r="1317" spans="1:26" x14ac:dyDescent="0.3">
      <c r="A1317">
        <v>855</v>
      </c>
      <c r="B1317" t="s">
        <v>2351</v>
      </c>
      <c r="C1317" t="s">
        <v>27</v>
      </c>
      <c r="D1317">
        <v>0.02</v>
      </c>
      <c r="E1317">
        <v>24.98</v>
      </c>
      <c r="F1317">
        <v>8.7899999999999991</v>
      </c>
      <c r="G1317" t="s">
        <v>40</v>
      </c>
      <c r="H1317" t="s">
        <v>96</v>
      </c>
      <c r="I1317" t="s">
        <v>50</v>
      </c>
      <c r="J1317" t="s">
        <v>80</v>
      </c>
      <c r="K1317" t="s">
        <v>75</v>
      </c>
      <c r="L1317" t="s">
        <v>2352</v>
      </c>
      <c r="M1317">
        <v>0.66</v>
      </c>
      <c r="N1317" t="s">
        <v>34</v>
      </c>
      <c r="O1317" t="s">
        <v>113</v>
      </c>
      <c r="P1317" t="s">
        <v>250</v>
      </c>
      <c r="Q1317" t="s">
        <v>2353</v>
      </c>
      <c r="R1317">
        <v>6810</v>
      </c>
      <c r="S1317" s="1">
        <v>42124</v>
      </c>
      <c r="T1317" s="1">
        <v>42125</v>
      </c>
      <c r="U1317">
        <v>4.3148</v>
      </c>
      <c r="V1317">
        <v>23</v>
      </c>
      <c r="W1317">
        <v>606.51</v>
      </c>
      <c r="X1317">
        <v>88571</v>
      </c>
      <c r="Y1317">
        <f>cleaneddata[[#This Row],[Unit Price]]-cleaneddata[[#This Row],[Discount]]</f>
        <v>24.96</v>
      </c>
      <c r="Z1317" t="str">
        <f>_xlfn.IFS(cleaneddata[[#This Row],[Region]]="Central","Chris",cleaneddata[[#This Row],[Region]]="East","Erin",cleaneddata[[#This Row],[Region]]="South","Sam",cleaneddata[[#This Row],[Region]]="West","William")</f>
        <v>Erin</v>
      </c>
    </row>
    <row r="1318" spans="1:26" x14ac:dyDescent="0.3">
      <c r="A1318">
        <v>858</v>
      </c>
      <c r="B1318" t="s">
        <v>2354</v>
      </c>
      <c r="C1318" t="s">
        <v>27</v>
      </c>
      <c r="D1318">
        <v>0.05</v>
      </c>
      <c r="E1318">
        <v>35.99</v>
      </c>
      <c r="F1318">
        <v>5.99</v>
      </c>
      <c r="G1318" t="s">
        <v>89</v>
      </c>
      <c r="H1318" t="s">
        <v>96</v>
      </c>
      <c r="I1318" t="s">
        <v>42</v>
      </c>
      <c r="J1318" t="s">
        <v>137</v>
      </c>
      <c r="K1318" t="s">
        <v>52</v>
      </c>
      <c r="L1318" t="s">
        <v>1374</v>
      </c>
      <c r="M1318">
        <v>0.38</v>
      </c>
      <c r="N1318" t="s">
        <v>34</v>
      </c>
      <c r="O1318" t="s">
        <v>113</v>
      </c>
      <c r="P1318" t="s">
        <v>333</v>
      </c>
      <c r="Q1318" t="s">
        <v>1660</v>
      </c>
      <c r="R1318">
        <v>4240</v>
      </c>
      <c r="S1318" s="1">
        <v>42124</v>
      </c>
      <c r="T1318" s="1">
        <v>42126</v>
      </c>
      <c r="U1318">
        <v>-125.83296</v>
      </c>
      <c r="V1318">
        <v>2</v>
      </c>
      <c r="W1318">
        <v>64.89</v>
      </c>
      <c r="X1318">
        <v>88571</v>
      </c>
      <c r="Y1318">
        <f>cleaneddata[[#This Row],[Unit Price]]-cleaneddata[[#This Row],[Discount]]</f>
        <v>35.940000000000005</v>
      </c>
      <c r="Z1318" t="str">
        <f>_xlfn.IFS(cleaneddata[[#This Row],[Region]]="Central","Chris",cleaneddata[[#This Row],[Region]]="East","Erin",cleaneddata[[#This Row],[Region]]="South","Sam",cleaneddata[[#This Row],[Region]]="West","William")</f>
        <v>Erin</v>
      </c>
    </row>
    <row r="1319" spans="1:26" x14ac:dyDescent="0.3">
      <c r="A1319">
        <v>2704</v>
      </c>
      <c r="B1319" t="s">
        <v>2355</v>
      </c>
      <c r="C1319" t="s">
        <v>27</v>
      </c>
      <c r="D1319">
        <v>0.06</v>
      </c>
      <c r="E1319">
        <v>3.6</v>
      </c>
      <c r="F1319">
        <v>2.2000000000000002</v>
      </c>
      <c r="G1319" t="s">
        <v>40</v>
      </c>
      <c r="H1319" t="s">
        <v>41</v>
      </c>
      <c r="I1319" t="s">
        <v>50</v>
      </c>
      <c r="J1319" t="s">
        <v>90</v>
      </c>
      <c r="K1319" t="s">
        <v>52</v>
      </c>
      <c r="L1319" t="s">
        <v>1386</v>
      </c>
      <c r="M1319">
        <v>0.39</v>
      </c>
      <c r="N1319" t="s">
        <v>34</v>
      </c>
      <c r="O1319" t="s">
        <v>35</v>
      </c>
      <c r="P1319" t="s">
        <v>125</v>
      </c>
      <c r="Q1319" t="s">
        <v>2356</v>
      </c>
      <c r="R1319">
        <v>32503</v>
      </c>
      <c r="S1319" s="1">
        <v>42124</v>
      </c>
      <c r="T1319" s="1">
        <v>42126</v>
      </c>
      <c r="U1319">
        <v>2755.6421999999998</v>
      </c>
      <c r="V1319">
        <v>4</v>
      </c>
      <c r="W1319">
        <v>15.19</v>
      </c>
      <c r="X1319">
        <v>91407</v>
      </c>
      <c r="Y1319">
        <f>cleaneddata[[#This Row],[Unit Price]]-cleaneddata[[#This Row],[Discount]]</f>
        <v>3.54</v>
      </c>
      <c r="Z1319" t="str">
        <f>_xlfn.IFS(cleaneddata[[#This Row],[Region]]="Central","Chris",cleaneddata[[#This Row],[Region]]="East","Erin",cleaneddata[[#This Row],[Region]]="South","Sam",cleaneddata[[#This Row],[Region]]="West","William")</f>
        <v>Sam</v>
      </c>
    </row>
    <row r="1320" spans="1:26" x14ac:dyDescent="0.3">
      <c r="A1320">
        <v>1352</v>
      </c>
      <c r="B1320" t="s">
        <v>2357</v>
      </c>
      <c r="C1320" t="s">
        <v>39</v>
      </c>
      <c r="D1320">
        <v>0.05</v>
      </c>
      <c r="E1320">
        <v>17.670000000000002</v>
      </c>
      <c r="F1320">
        <v>8.99</v>
      </c>
      <c r="G1320" t="s">
        <v>40</v>
      </c>
      <c r="H1320" t="s">
        <v>73</v>
      </c>
      <c r="I1320" t="s">
        <v>30</v>
      </c>
      <c r="J1320" t="s">
        <v>128</v>
      </c>
      <c r="K1320" t="s">
        <v>44</v>
      </c>
      <c r="L1320" t="s">
        <v>2058</v>
      </c>
      <c r="M1320">
        <v>0.47</v>
      </c>
      <c r="N1320" t="s">
        <v>34</v>
      </c>
      <c r="O1320" t="s">
        <v>113</v>
      </c>
      <c r="P1320" t="s">
        <v>420</v>
      </c>
      <c r="Q1320" t="s">
        <v>1703</v>
      </c>
      <c r="R1320">
        <v>20746</v>
      </c>
      <c r="S1320" s="1">
        <v>42124</v>
      </c>
      <c r="T1320" s="1">
        <v>42125</v>
      </c>
      <c r="U1320">
        <v>46.036799999999999</v>
      </c>
      <c r="V1320">
        <v>16</v>
      </c>
      <c r="W1320">
        <v>283.44</v>
      </c>
      <c r="X1320">
        <v>88234</v>
      </c>
      <c r="Y1320">
        <f>cleaneddata[[#This Row],[Unit Price]]-cleaneddata[[#This Row],[Discount]]</f>
        <v>17.62</v>
      </c>
      <c r="Z1320" t="str">
        <f>_xlfn.IFS(cleaneddata[[#This Row],[Region]]="Central","Chris",cleaneddata[[#This Row],[Region]]="East","Erin",cleaneddata[[#This Row],[Region]]="South","Sam",cleaneddata[[#This Row],[Region]]="West","William")</f>
        <v>Erin</v>
      </c>
    </row>
    <row r="1321" spans="1:26" x14ac:dyDescent="0.3">
      <c r="A1321">
        <v>1347</v>
      </c>
      <c r="B1321" t="s">
        <v>2358</v>
      </c>
      <c r="C1321" t="s">
        <v>49</v>
      </c>
      <c r="D1321">
        <v>0.1</v>
      </c>
      <c r="E1321">
        <v>2.62</v>
      </c>
      <c r="F1321">
        <v>0.8</v>
      </c>
      <c r="G1321" t="s">
        <v>40</v>
      </c>
      <c r="H1321" t="s">
        <v>73</v>
      </c>
      <c r="I1321" t="s">
        <v>50</v>
      </c>
      <c r="J1321" t="s">
        <v>178</v>
      </c>
      <c r="K1321" t="s">
        <v>52</v>
      </c>
      <c r="L1321" t="s">
        <v>2126</v>
      </c>
      <c r="M1321">
        <v>0.39</v>
      </c>
      <c r="N1321" t="s">
        <v>34</v>
      </c>
      <c r="O1321" t="s">
        <v>35</v>
      </c>
      <c r="P1321" t="s">
        <v>125</v>
      </c>
      <c r="Q1321" t="s">
        <v>2359</v>
      </c>
      <c r="R1321">
        <v>33511</v>
      </c>
      <c r="S1321" s="1">
        <v>42124</v>
      </c>
      <c r="T1321" s="1">
        <v>42130</v>
      </c>
      <c r="U1321">
        <v>-94.490899999999996</v>
      </c>
      <c r="V1321">
        <v>21</v>
      </c>
      <c r="W1321">
        <v>51.86</v>
      </c>
      <c r="X1321">
        <v>89686</v>
      </c>
      <c r="Y1321">
        <f>cleaneddata[[#This Row],[Unit Price]]-cleaneddata[[#This Row],[Discount]]</f>
        <v>2.52</v>
      </c>
      <c r="Z1321" t="str">
        <f>_xlfn.IFS(cleaneddata[[#This Row],[Region]]="Central","Chris",cleaneddata[[#This Row],[Region]]="East","Erin",cleaneddata[[#This Row],[Region]]="South","Sam",cleaneddata[[#This Row],[Region]]="West","William")</f>
        <v>Sam</v>
      </c>
    </row>
    <row r="1322" spans="1:26" x14ac:dyDescent="0.3">
      <c r="A1322">
        <v>2704</v>
      </c>
      <c r="B1322" t="s">
        <v>2355</v>
      </c>
      <c r="C1322" t="s">
        <v>49</v>
      </c>
      <c r="D1322">
        <v>0.03</v>
      </c>
      <c r="E1322">
        <v>13.48</v>
      </c>
      <c r="F1322">
        <v>4.51</v>
      </c>
      <c r="G1322" t="s">
        <v>89</v>
      </c>
      <c r="H1322" t="s">
        <v>41</v>
      </c>
      <c r="I1322" t="s">
        <v>50</v>
      </c>
      <c r="J1322" t="s">
        <v>80</v>
      </c>
      <c r="K1322" t="s">
        <v>75</v>
      </c>
      <c r="L1322" t="s">
        <v>1783</v>
      </c>
      <c r="M1322">
        <v>0.59</v>
      </c>
      <c r="N1322" t="s">
        <v>34</v>
      </c>
      <c r="O1322" t="s">
        <v>35</v>
      </c>
      <c r="P1322" t="s">
        <v>125</v>
      </c>
      <c r="Q1322" t="s">
        <v>2356</v>
      </c>
      <c r="R1322">
        <v>32503</v>
      </c>
      <c r="S1322" s="1">
        <v>42124</v>
      </c>
      <c r="T1322" s="1">
        <v>42128</v>
      </c>
      <c r="U1322">
        <v>-256.01799999999997</v>
      </c>
      <c r="V1322">
        <v>4</v>
      </c>
      <c r="W1322">
        <v>59.49</v>
      </c>
      <c r="X1322">
        <v>91408</v>
      </c>
      <c r="Y1322">
        <f>cleaneddata[[#This Row],[Unit Price]]-cleaneddata[[#This Row],[Discount]]</f>
        <v>13.450000000000001</v>
      </c>
      <c r="Z1322" t="str">
        <f>_xlfn.IFS(cleaneddata[[#This Row],[Region]]="Central","Chris",cleaneddata[[#This Row],[Region]]="East","Erin",cleaneddata[[#This Row],[Region]]="South","Sam",cleaneddata[[#This Row],[Region]]="West","William")</f>
        <v>Sam</v>
      </c>
    </row>
    <row r="1323" spans="1:26" x14ac:dyDescent="0.3">
      <c r="A1323">
        <v>2823</v>
      </c>
      <c r="B1323" t="s">
        <v>2360</v>
      </c>
      <c r="C1323" t="s">
        <v>49</v>
      </c>
      <c r="D1323">
        <v>0.02</v>
      </c>
      <c r="E1323">
        <v>21.98</v>
      </c>
      <c r="F1323">
        <v>2.87</v>
      </c>
      <c r="G1323" t="s">
        <v>40</v>
      </c>
      <c r="H1323" t="s">
        <v>96</v>
      </c>
      <c r="I1323" t="s">
        <v>50</v>
      </c>
      <c r="J1323" t="s">
        <v>51</v>
      </c>
      <c r="K1323" t="s">
        <v>44</v>
      </c>
      <c r="L1323" t="s">
        <v>1740</v>
      </c>
      <c r="M1323">
        <v>0.55000000000000004</v>
      </c>
      <c r="N1323" t="s">
        <v>34</v>
      </c>
      <c r="O1323" t="s">
        <v>61</v>
      </c>
      <c r="P1323" t="s">
        <v>298</v>
      </c>
      <c r="Q1323" t="s">
        <v>2361</v>
      </c>
      <c r="R1323">
        <v>89031</v>
      </c>
      <c r="S1323" s="1">
        <v>42124</v>
      </c>
      <c r="T1323" s="1">
        <v>42126</v>
      </c>
      <c r="U1323">
        <v>165.6345</v>
      </c>
      <c r="V1323">
        <v>11</v>
      </c>
      <c r="W1323">
        <v>240.05</v>
      </c>
      <c r="X1323">
        <v>87240</v>
      </c>
      <c r="Y1323">
        <f>cleaneddata[[#This Row],[Unit Price]]-cleaneddata[[#This Row],[Discount]]</f>
        <v>21.96</v>
      </c>
      <c r="Z1323" t="str">
        <f>_xlfn.IFS(cleaneddata[[#This Row],[Region]]="Central","Chris",cleaneddata[[#This Row],[Region]]="East","Erin",cleaneddata[[#This Row],[Region]]="South","Sam",cleaneddata[[#This Row],[Region]]="West","William")</f>
        <v>William</v>
      </c>
    </row>
    <row r="1324" spans="1:26" x14ac:dyDescent="0.3">
      <c r="A1324">
        <v>1989</v>
      </c>
      <c r="B1324" t="s">
        <v>695</v>
      </c>
      <c r="C1324" t="s">
        <v>118</v>
      </c>
      <c r="D1324">
        <v>0.1</v>
      </c>
      <c r="E1324">
        <v>1.6</v>
      </c>
      <c r="F1324">
        <v>1.29</v>
      </c>
      <c r="G1324" t="s">
        <v>40</v>
      </c>
      <c r="H1324" t="s">
        <v>73</v>
      </c>
      <c r="I1324" t="s">
        <v>50</v>
      </c>
      <c r="J1324" t="s">
        <v>51</v>
      </c>
      <c r="K1324" t="s">
        <v>52</v>
      </c>
      <c r="L1324" t="s">
        <v>2362</v>
      </c>
      <c r="M1324">
        <v>0.42</v>
      </c>
      <c r="N1324" t="s">
        <v>34</v>
      </c>
      <c r="O1324" t="s">
        <v>61</v>
      </c>
      <c r="P1324" t="s">
        <v>148</v>
      </c>
      <c r="Q1324" t="s">
        <v>697</v>
      </c>
      <c r="R1324">
        <v>84117</v>
      </c>
      <c r="S1324" s="1">
        <v>42124</v>
      </c>
      <c r="T1324" s="1">
        <v>42124</v>
      </c>
      <c r="U1324">
        <v>-14.990399999999999</v>
      </c>
      <c r="V1324">
        <v>11</v>
      </c>
      <c r="W1324">
        <v>16.88</v>
      </c>
      <c r="X1324">
        <v>90003</v>
      </c>
      <c r="Y1324">
        <f>cleaneddata[[#This Row],[Unit Price]]-cleaneddata[[#This Row],[Discount]]</f>
        <v>1.5</v>
      </c>
      <c r="Z1324" t="str">
        <f>_xlfn.IFS(cleaneddata[[#This Row],[Region]]="Central","Chris",cleaneddata[[#This Row],[Region]]="East","Erin",cleaneddata[[#This Row],[Region]]="South","Sam",cleaneddata[[#This Row],[Region]]="West","William")</f>
        <v>William</v>
      </c>
    </row>
    <row r="1325" spans="1:26" x14ac:dyDescent="0.3">
      <c r="A1325">
        <v>2394</v>
      </c>
      <c r="B1325" t="s">
        <v>2363</v>
      </c>
      <c r="C1325" t="s">
        <v>27</v>
      </c>
      <c r="D1325">
        <v>0.01</v>
      </c>
      <c r="E1325">
        <v>11.7</v>
      </c>
      <c r="F1325">
        <v>5.63</v>
      </c>
      <c r="G1325" t="s">
        <v>40</v>
      </c>
      <c r="H1325" t="s">
        <v>96</v>
      </c>
      <c r="I1325" t="s">
        <v>50</v>
      </c>
      <c r="J1325" t="s">
        <v>74</v>
      </c>
      <c r="K1325" t="s">
        <v>75</v>
      </c>
      <c r="L1325" t="s">
        <v>2364</v>
      </c>
      <c r="M1325">
        <v>0.4</v>
      </c>
      <c r="N1325" t="s">
        <v>34</v>
      </c>
      <c r="O1325" t="s">
        <v>35</v>
      </c>
      <c r="P1325" t="s">
        <v>77</v>
      </c>
      <c r="Q1325" t="s">
        <v>2365</v>
      </c>
      <c r="R1325">
        <v>30328</v>
      </c>
      <c r="S1325" s="1">
        <v>42125</v>
      </c>
      <c r="T1325" s="1">
        <v>42127</v>
      </c>
      <c r="U1325">
        <v>39.21</v>
      </c>
      <c r="V1325">
        <v>16</v>
      </c>
      <c r="W1325">
        <v>196.69</v>
      </c>
      <c r="X1325">
        <v>86949</v>
      </c>
      <c r="Y1325">
        <f>cleaneddata[[#This Row],[Unit Price]]-cleaneddata[[#This Row],[Discount]]</f>
        <v>11.69</v>
      </c>
      <c r="Z1325" t="str">
        <f>_xlfn.IFS(cleaneddata[[#This Row],[Region]]="Central","Chris",cleaneddata[[#This Row],[Region]]="East","Erin",cleaneddata[[#This Row],[Region]]="South","Sam",cleaneddata[[#This Row],[Region]]="West","William")</f>
        <v>Sam</v>
      </c>
    </row>
    <row r="1326" spans="1:26" x14ac:dyDescent="0.3">
      <c r="A1326">
        <v>2394</v>
      </c>
      <c r="B1326" t="s">
        <v>2363</v>
      </c>
      <c r="C1326" t="s">
        <v>27</v>
      </c>
      <c r="D1326">
        <v>0.03</v>
      </c>
      <c r="E1326">
        <v>4.55</v>
      </c>
      <c r="F1326">
        <v>1.49</v>
      </c>
      <c r="G1326" t="s">
        <v>40</v>
      </c>
      <c r="H1326" t="s">
        <v>96</v>
      </c>
      <c r="I1326" t="s">
        <v>50</v>
      </c>
      <c r="J1326" t="s">
        <v>74</v>
      </c>
      <c r="K1326" t="s">
        <v>75</v>
      </c>
      <c r="L1326" t="s">
        <v>1505</v>
      </c>
      <c r="M1326">
        <v>0.35</v>
      </c>
      <c r="N1326" t="s">
        <v>34</v>
      </c>
      <c r="O1326" t="s">
        <v>35</v>
      </c>
      <c r="P1326" t="s">
        <v>77</v>
      </c>
      <c r="Q1326" t="s">
        <v>2365</v>
      </c>
      <c r="R1326">
        <v>30328</v>
      </c>
      <c r="S1326" s="1">
        <v>42125</v>
      </c>
      <c r="T1326" s="1">
        <v>42125</v>
      </c>
      <c r="U1326">
        <v>100.38</v>
      </c>
      <c r="V1326">
        <v>9</v>
      </c>
      <c r="W1326">
        <v>40.28</v>
      </c>
      <c r="X1326">
        <v>86949</v>
      </c>
      <c r="Y1326">
        <f>cleaneddata[[#This Row],[Unit Price]]-cleaneddata[[#This Row],[Discount]]</f>
        <v>4.5199999999999996</v>
      </c>
      <c r="Z1326" t="str">
        <f>_xlfn.IFS(cleaneddata[[#This Row],[Region]]="Central","Chris",cleaneddata[[#This Row],[Region]]="East","Erin",cleaneddata[[#This Row],[Region]]="South","Sam",cleaneddata[[#This Row],[Region]]="West","William")</f>
        <v>Sam</v>
      </c>
    </row>
    <row r="1327" spans="1:26" x14ac:dyDescent="0.3">
      <c r="A1327">
        <v>2724</v>
      </c>
      <c r="B1327" t="s">
        <v>2366</v>
      </c>
      <c r="C1327" t="s">
        <v>27</v>
      </c>
      <c r="D1327">
        <v>0.06</v>
      </c>
      <c r="E1327">
        <v>4.9800000000000004</v>
      </c>
      <c r="F1327">
        <v>7.44</v>
      </c>
      <c r="G1327" t="s">
        <v>40</v>
      </c>
      <c r="H1327" t="s">
        <v>73</v>
      </c>
      <c r="I1327" t="s">
        <v>50</v>
      </c>
      <c r="J1327" t="s">
        <v>90</v>
      </c>
      <c r="K1327" t="s">
        <v>75</v>
      </c>
      <c r="L1327" t="s">
        <v>2176</v>
      </c>
      <c r="M1327">
        <v>0.36</v>
      </c>
      <c r="N1327" t="s">
        <v>34</v>
      </c>
      <c r="O1327" t="s">
        <v>35</v>
      </c>
      <c r="P1327" t="s">
        <v>402</v>
      </c>
      <c r="Q1327" t="s">
        <v>2367</v>
      </c>
      <c r="R1327">
        <v>37421</v>
      </c>
      <c r="S1327" s="1">
        <v>42125</v>
      </c>
      <c r="T1327" s="1">
        <v>42126</v>
      </c>
      <c r="U1327">
        <v>-37.561999999999998</v>
      </c>
      <c r="V1327">
        <v>10</v>
      </c>
      <c r="W1327">
        <v>53.21</v>
      </c>
      <c r="X1327">
        <v>88959</v>
      </c>
      <c r="Y1327">
        <f>cleaneddata[[#This Row],[Unit Price]]-cleaneddata[[#This Row],[Discount]]</f>
        <v>4.9200000000000008</v>
      </c>
      <c r="Z1327" t="str">
        <f>_xlfn.IFS(cleaneddata[[#This Row],[Region]]="Central","Chris",cleaneddata[[#This Row],[Region]]="East","Erin",cleaneddata[[#This Row],[Region]]="South","Sam",cleaneddata[[#This Row],[Region]]="West","William")</f>
        <v>Sam</v>
      </c>
    </row>
    <row r="1328" spans="1:26" x14ac:dyDescent="0.3">
      <c r="A1328">
        <v>2724</v>
      </c>
      <c r="B1328" t="s">
        <v>2366</v>
      </c>
      <c r="C1328" t="s">
        <v>27</v>
      </c>
      <c r="D1328">
        <v>0.01</v>
      </c>
      <c r="E1328">
        <v>6.48</v>
      </c>
      <c r="F1328">
        <v>7.37</v>
      </c>
      <c r="G1328" t="s">
        <v>40</v>
      </c>
      <c r="H1328" t="s">
        <v>73</v>
      </c>
      <c r="I1328" t="s">
        <v>50</v>
      </c>
      <c r="J1328" t="s">
        <v>90</v>
      </c>
      <c r="K1328" t="s">
        <v>75</v>
      </c>
      <c r="L1328" t="s">
        <v>1617</v>
      </c>
      <c r="M1328">
        <v>0.37</v>
      </c>
      <c r="N1328" t="s">
        <v>34</v>
      </c>
      <c r="O1328" t="s">
        <v>35</v>
      </c>
      <c r="P1328" t="s">
        <v>402</v>
      </c>
      <c r="Q1328" t="s">
        <v>2367</v>
      </c>
      <c r="R1328">
        <v>37421</v>
      </c>
      <c r="S1328" s="1">
        <v>42125</v>
      </c>
      <c r="T1328" s="1">
        <v>42127</v>
      </c>
      <c r="U1328">
        <v>-449.69400000000002</v>
      </c>
      <c r="V1328">
        <v>18</v>
      </c>
      <c r="W1328">
        <v>122.8</v>
      </c>
      <c r="X1328">
        <v>88959</v>
      </c>
      <c r="Y1328">
        <f>cleaneddata[[#This Row],[Unit Price]]-cleaneddata[[#This Row],[Discount]]</f>
        <v>6.4700000000000006</v>
      </c>
      <c r="Z1328" t="str">
        <f>_xlfn.IFS(cleaneddata[[#This Row],[Region]]="Central","Chris",cleaneddata[[#This Row],[Region]]="East","Erin",cleaneddata[[#This Row],[Region]]="South","Sam",cleaneddata[[#This Row],[Region]]="West","William")</f>
        <v>Sam</v>
      </c>
    </row>
    <row r="1329" spans="1:26" x14ac:dyDescent="0.3">
      <c r="A1329">
        <v>1271</v>
      </c>
      <c r="B1329" t="s">
        <v>2113</v>
      </c>
      <c r="C1329" t="s">
        <v>49</v>
      </c>
      <c r="D1329">
        <v>0.1</v>
      </c>
      <c r="E1329">
        <v>34.229999999999997</v>
      </c>
      <c r="F1329">
        <v>5.0199999999999996</v>
      </c>
      <c r="G1329" t="s">
        <v>40</v>
      </c>
      <c r="H1329" t="s">
        <v>96</v>
      </c>
      <c r="I1329" t="s">
        <v>30</v>
      </c>
      <c r="J1329" t="s">
        <v>128</v>
      </c>
      <c r="K1329" t="s">
        <v>75</v>
      </c>
      <c r="L1329" t="s">
        <v>1320</v>
      </c>
      <c r="M1329">
        <v>0.55000000000000004</v>
      </c>
      <c r="N1329" t="s">
        <v>34</v>
      </c>
      <c r="O1329" t="s">
        <v>61</v>
      </c>
      <c r="P1329" t="s">
        <v>92</v>
      </c>
      <c r="Q1329" t="s">
        <v>2114</v>
      </c>
      <c r="R1329">
        <v>91941</v>
      </c>
      <c r="S1329" s="1">
        <v>42125</v>
      </c>
      <c r="T1329" s="1">
        <v>42130</v>
      </c>
      <c r="U1329">
        <v>151.56540000000001</v>
      </c>
      <c r="V1329">
        <v>7</v>
      </c>
      <c r="W1329">
        <v>219.66</v>
      </c>
      <c r="X1329">
        <v>88411</v>
      </c>
      <c r="Y1329">
        <f>cleaneddata[[#This Row],[Unit Price]]-cleaneddata[[#This Row],[Discount]]</f>
        <v>34.129999999999995</v>
      </c>
      <c r="Z1329" t="str">
        <f>_xlfn.IFS(cleaneddata[[#This Row],[Region]]="Central","Chris",cleaneddata[[#This Row],[Region]]="East","Erin",cleaneddata[[#This Row],[Region]]="South","Sam",cleaneddata[[#This Row],[Region]]="West","William")</f>
        <v>William</v>
      </c>
    </row>
    <row r="1330" spans="1:26" x14ac:dyDescent="0.3">
      <c r="A1330">
        <v>1383</v>
      </c>
      <c r="B1330" t="s">
        <v>2368</v>
      </c>
      <c r="C1330" t="s">
        <v>118</v>
      </c>
      <c r="D1330">
        <v>0.03</v>
      </c>
      <c r="E1330">
        <v>2.23</v>
      </c>
      <c r="F1330">
        <v>4.57</v>
      </c>
      <c r="G1330" t="s">
        <v>40</v>
      </c>
      <c r="H1330" t="s">
        <v>41</v>
      </c>
      <c r="I1330" t="s">
        <v>30</v>
      </c>
      <c r="J1330" t="s">
        <v>128</v>
      </c>
      <c r="K1330" t="s">
        <v>44</v>
      </c>
      <c r="L1330" t="s">
        <v>2369</v>
      </c>
      <c r="M1330">
        <v>0.41</v>
      </c>
      <c r="N1330" t="s">
        <v>34</v>
      </c>
      <c r="O1330" t="s">
        <v>61</v>
      </c>
      <c r="P1330" t="s">
        <v>148</v>
      </c>
      <c r="Q1330" t="s">
        <v>1234</v>
      </c>
      <c r="R1330">
        <v>84120</v>
      </c>
      <c r="S1330" s="1">
        <v>42125</v>
      </c>
      <c r="T1330" s="1">
        <v>42126</v>
      </c>
      <c r="U1330">
        <v>-93.25</v>
      </c>
      <c r="V1330">
        <v>12</v>
      </c>
      <c r="W1330">
        <v>28.66</v>
      </c>
      <c r="X1330">
        <v>89406</v>
      </c>
      <c r="Y1330">
        <f>cleaneddata[[#This Row],[Unit Price]]-cleaneddata[[#This Row],[Discount]]</f>
        <v>2.2000000000000002</v>
      </c>
      <c r="Z1330" t="str">
        <f>_xlfn.IFS(cleaneddata[[#This Row],[Region]]="Central","Chris",cleaneddata[[#This Row],[Region]]="East","Erin",cleaneddata[[#This Row],[Region]]="South","Sam",cleaneddata[[#This Row],[Region]]="West","William")</f>
        <v>William</v>
      </c>
    </row>
    <row r="1331" spans="1:26" x14ac:dyDescent="0.3">
      <c r="A1331">
        <v>381</v>
      </c>
      <c r="B1331" t="s">
        <v>2370</v>
      </c>
      <c r="C1331" t="s">
        <v>72</v>
      </c>
      <c r="D1331">
        <v>7.0000000000000007E-2</v>
      </c>
      <c r="E1331">
        <v>415.88</v>
      </c>
      <c r="F1331">
        <v>11.37</v>
      </c>
      <c r="G1331" t="s">
        <v>40</v>
      </c>
      <c r="H1331" t="s">
        <v>96</v>
      </c>
      <c r="I1331" t="s">
        <v>50</v>
      </c>
      <c r="J1331" t="s">
        <v>80</v>
      </c>
      <c r="K1331" t="s">
        <v>75</v>
      </c>
      <c r="L1331" t="s">
        <v>1383</v>
      </c>
      <c r="M1331">
        <v>0.56999999999999995</v>
      </c>
      <c r="N1331" t="s">
        <v>34</v>
      </c>
      <c r="O1331" t="s">
        <v>54</v>
      </c>
      <c r="P1331" t="s">
        <v>105</v>
      </c>
      <c r="Q1331" t="s">
        <v>1849</v>
      </c>
      <c r="R1331">
        <v>61701</v>
      </c>
      <c r="S1331" s="1">
        <v>42125</v>
      </c>
      <c r="T1331" s="1">
        <v>42125</v>
      </c>
      <c r="U1331">
        <v>-539.59</v>
      </c>
      <c r="V1331">
        <v>1</v>
      </c>
      <c r="W1331">
        <v>394.51</v>
      </c>
      <c r="X1331">
        <v>88929</v>
      </c>
      <c r="Y1331">
        <f>cleaneddata[[#This Row],[Unit Price]]-cleaneddata[[#This Row],[Discount]]</f>
        <v>415.81</v>
      </c>
      <c r="Z1331" t="str">
        <f>_xlfn.IFS(cleaneddata[[#This Row],[Region]]="Central","Chris",cleaneddata[[#This Row],[Region]]="East","Erin",cleaneddata[[#This Row],[Region]]="South","Sam",cleaneddata[[#This Row],[Region]]="West","William")</f>
        <v>Chris</v>
      </c>
    </row>
    <row r="1332" spans="1:26" x14ac:dyDescent="0.3">
      <c r="A1332">
        <v>1193</v>
      </c>
      <c r="B1332" t="s">
        <v>1353</v>
      </c>
      <c r="C1332" t="s">
        <v>72</v>
      </c>
      <c r="D1332">
        <v>0.03</v>
      </c>
      <c r="E1332">
        <v>5.98</v>
      </c>
      <c r="F1332">
        <v>1.49</v>
      </c>
      <c r="G1332" t="s">
        <v>40</v>
      </c>
      <c r="H1332" t="s">
        <v>29</v>
      </c>
      <c r="I1332" t="s">
        <v>50</v>
      </c>
      <c r="J1332" t="s">
        <v>74</v>
      </c>
      <c r="K1332" t="s">
        <v>75</v>
      </c>
      <c r="L1332" t="s">
        <v>1589</v>
      </c>
      <c r="M1332">
        <v>0.39</v>
      </c>
      <c r="N1332" t="s">
        <v>34</v>
      </c>
      <c r="O1332" t="s">
        <v>113</v>
      </c>
      <c r="P1332" t="s">
        <v>376</v>
      </c>
      <c r="Q1332" t="s">
        <v>68</v>
      </c>
      <c r="R1332">
        <v>20016</v>
      </c>
      <c r="S1332" s="1">
        <v>42125</v>
      </c>
      <c r="T1332" s="1">
        <v>42127</v>
      </c>
      <c r="U1332">
        <v>38.08</v>
      </c>
      <c r="V1332">
        <v>85</v>
      </c>
      <c r="W1332">
        <v>517.85</v>
      </c>
      <c r="X1332">
        <v>38852</v>
      </c>
      <c r="Y1332">
        <f>cleaneddata[[#This Row],[Unit Price]]-cleaneddata[[#This Row],[Discount]]</f>
        <v>5.95</v>
      </c>
      <c r="Z1332" t="str">
        <f>_xlfn.IFS(cleaneddata[[#This Row],[Region]]="Central","Chris",cleaneddata[[#This Row],[Region]]="East","Erin",cleaneddata[[#This Row],[Region]]="South","Sam",cleaneddata[[#This Row],[Region]]="West","William")</f>
        <v>Erin</v>
      </c>
    </row>
    <row r="1333" spans="1:26" x14ac:dyDescent="0.3">
      <c r="A1333">
        <v>1194</v>
      </c>
      <c r="B1333" t="s">
        <v>2371</v>
      </c>
      <c r="C1333" t="s">
        <v>72</v>
      </c>
      <c r="D1333">
        <v>0.03</v>
      </c>
      <c r="E1333">
        <v>5.98</v>
      </c>
      <c r="F1333">
        <v>1.49</v>
      </c>
      <c r="G1333" t="s">
        <v>40</v>
      </c>
      <c r="H1333" t="s">
        <v>29</v>
      </c>
      <c r="I1333" t="s">
        <v>50</v>
      </c>
      <c r="J1333" t="s">
        <v>74</v>
      </c>
      <c r="K1333" t="s">
        <v>75</v>
      </c>
      <c r="L1333" t="s">
        <v>1589</v>
      </c>
      <c r="M1333">
        <v>0.39</v>
      </c>
      <c r="N1333" t="s">
        <v>34</v>
      </c>
      <c r="O1333" t="s">
        <v>35</v>
      </c>
      <c r="P1333" t="s">
        <v>125</v>
      </c>
      <c r="Q1333" t="s">
        <v>2372</v>
      </c>
      <c r="R1333">
        <v>34142</v>
      </c>
      <c r="S1333" s="1">
        <v>42125</v>
      </c>
      <c r="T1333" s="1">
        <v>42127</v>
      </c>
      <c r="U1333">
        <v>20.495999999999999</v>
      </c>
      <c r="V1333">
        <v>21</v>
      </c>
      <c r="W1333">
        <v>127.94</v>
      </c>
      <c r="X1333">
        <v>87586</v>
      </c>
      <c r="Y1333">
        <f>cleaneddata[[#This Row],[Unit Price]]-cleaneddata[[#This Row],[Discount]]</f>
        <v>5.95</v>
      </c>
      <c r="Z1333" t="str">
        <f>_xlfn.IFS(cleaneddata[[#This Row],[Region]]="Central","Chris",cleaneddata[[#This Row],[Region]]="East","Erin",cleaneddata[[#This Row],[Region]]="South","Sam",cleaneddata[[#This Row],[Region]]="West","William")</f>
        <v>Sam</v>
      </c>
    </row>
    <row r="1334" spans="1:26" x14ac:dyDescent="0.3">
      <c r="A1334">
        <v>3139</v>
      </c>
      <c r="B1334" t="s">
        <v>2373</v>
      </c>
      <c r="C1334" t="s">
        <v>27</v>
      </c>
      <c r="D1334">
        <v>0.09</v>
      </c>
      <c r="E1334">
        <v>280.98</v>
      </c>
      <c r="F1334">
        <v>57</v>
      </c>
      <c r="G1334" t="s">
        <v>28</v>
      </c>
      <c r="H1334" t="s">
        <v>73</v>
      </c>
      <c r="I1334" t="s">
        <v>30</v>
      </c>
      <c r="J1334" t="s">
        <v>111</v>
      </c>
      <c r="K1334" t="s">
        <v>59</v>
      </c>
      <c r="L1334" t="s">
        <v>864</v>
      </c>
      <c r="M1334">
        <v>0.78</v>
      </c>
      <c r="N1334" t="s">
        <v>34</v>
      </c>
      <c r="O1334" t="s">
        <v>113</v>
      </c>
      <c r="P1334" t="s">
        <v>399</v>
      </c>
      <c r="Q1334" t="s">
        <v>2374</v>
      </c>
      <c r="R1334">
        <v>7016</v>
      </c>
      <c r="S1334" s="1">
        <v>42126</v>
      </c>
      <c r="T1334" s="1">
        <v>42129</v>
      </c>
      <c r="U1334">
        <v>252.488</v>
      </c>
      <c r="V1334">
        <v>31</v>
      </c>
      <c r="W1334">
        <v>7974.21</v>
      </c>
      <c r="X1334">
        <v>86793</v>
      </c>
      <c r="Y1334">
        <f>cleaneddata[[#This Row],[Unit Price]]-cleaneddata[[#This Row],[Discount]]</f>
        <v>280.89000000000004</v>
      </c>
      <c r="Z1334" t="str">
        <f>_xlfn.IFS(cleaneddata[[#This Row],[Region]]="Central","Chris",cleaneddata[[#This Row],[Region]]="East","Erin",cleaneddata[[#This Row],[Region]]="South","Sam",cleaneddata[[#This Row],[Region]]="West","William")</f>
        <v>Erin</v>
      </c>
    </row>
    <row r="1335" spans="1:26" x14ac:dyDescent="0.3">
      <c r="A1335">
        <v>3367</v>
      </c>
      <c r="B1335" t="s">
        <v>2375</v>
      </c>
      <c r="C1335" t="s">
        <v>27</v>
      </c>
      <c r="D1335">
        <v>0.08</v>
      </c>
      <c r="E1335">
        <v>30.97</v>
      </c>
      <c r="F1335">
        <v>4</v>
      </c>
      <c r="G1335" t="s">
        <v>40</v>
      </c>
      <c r="H1335" t="s">
        <v>73</v>
      </c>
      <c r="I1335" t="s">
        <v>42</v>
      </c>
      <c r="J1335" t="s">
        <v>43</v>
      </c>
      <c r="K1335" t="s">
        <v>75</v>
      </c>
      <c r="L1335" t="s">
        <v>2164</v>
      </c>
      <c r="M1335">
        <v>0.74</v>
      </c>
      <c r="N1335" t="s">
        <v>34</v>
      </c>
      <c r="O1335" t="s">
        <v>113</v>
      </c>
      <c r="P1335" t="s">
        <v>319</v>
      </c>
      <c r="Q1335" t="s">
        <v>2376</v>
      </c>
      <c r="R1335">
        <v>43221</v>
      </c>
      <c r="S1335" s="1">
        <v>42126</v>
      </c>
      <c r="T1335" s="1">
        <v>42127</v>
      </c>
      <c r="U1335">
        <v>10.68</v>
      </c>
      <c r="V1335">
        <v>26</v>
      </c>
      <c r="W1335">
        <v>758.97</v>
      </c>
      <c r="X1335">
        <v>90502</v>
      </c>
      <c r="Y1335">
        <f>cleaneddata[[#This Row],[Unit Price]]-cleaneddata[[#This Row],[Discount]]</f>
        <v>30.89</v>
      </c>
      <c r="Z1335" t="str">
        <f>_xlfn.IFS(cleaneddata[[#This Row],[Region]]="Central","Chris",cleaneddata[[#This Row],[Region]]="East","Erin",cleaneddata[[#This Row],[Region]]="South","Sam",cleaneddata[[#This Row],[Region]]="West","William")</f>
        <v>Erin</v>
      </c>
    </row>
    <row r="1336" spans="1:26" x14ac:dyDescent="0.3">
      <c r="A1336">
        <v>3367</v>
      </c>
      <c r="B1336" t="s">
        <v>2375</v>
      </c>
      <c r="C1336" t="s">
        <v>27</v>
      </c>
      <c r="D1336">
        <v>0.1</v>
      </c>
      <c r="E1336">
        <v>4.13</v>
      </c>
      <c r="F1336">
        <v>0.5</v>
      </c>
      <c r="G1336" t="s">
        <v>89</v>
      </c>
      <c r="H1336" t="s">
        <v>73</v>
      </c>
      <c r="I1336" t="s">
        <v>50</v>
      </c>
      <c r="J1336" t="s">
        <v>154</v>
      </c>
      <c r="K1336" t="s">
        <v>75</v>
      </c>
      <c r="L1336" t="s">
        <v>2377</v>
      </c>
      <c r="M1336">
        <v>0.39</v>
      </c>
      <c r="N1336" t="s">
        <v>34</v>
      </c>
      <c r="O1336" t="s">
        <v>113</v>
      </c>
      <c r="P1336" t="s">
        <v>319</v>
      </c>
      <c r="Q1336" t="s">
        <v>2376</v>
      </c>
      <c r="R1336">
        <v>43221</v>
      </c>
      <c r="S1336" s="1">
        <v>42126</v>
      </c>
      <c r="T1336" s="1">
        <v>42128</v>
      </c>
      <c r="U1336">
        <v>58.263599999999997</v>
      </c>
      <c r="V1336">
        <v>18</v>
      </c>
      <c r="W1336">
        <v>84.44</v>
      </c>
      <c r="X1336">
        <v>90502</v>
      </c>
      <c r="Y1336">
        <f>cleaneddata[[#This Row],[Unit Price]]-cleaneddata[[#This Row],[Discount]]</f>
        <v>4.03</v>
      </c>
      <c r="Z1336" t="str">
        <f>_xlfn.IFS(cleaneddata[[#This Row],[Region]]="Central","Chris",cleaneddata[[#This Row],[Region]]="East","Erin",cleaneddata[[#This Row],[Region]]="South","Sam",cleaneddata[[#This Row],[Region]]="West","William")</f>
        <v>Erin</v>
      </c>
    </row>
    <row r="1337" spans="1:26" x14ac:dyDescent="0.3">
      <c r="A1337">
        <v>408</v>
      </c>
      <c r="B1337" t="s">
        <v>2378</v>
      </c>
      <c r="C1337" t="s">
        <v>49</v>
      </c>
      <c r="D1337">
        <v>7.0000000000000007E-2</v>
      </c>
      <c r="E1337">
        <v>29.17</v>
      </c>
      <c r="F1337">
        <v>6.27</v>
      </c>
      <c r="G1337" t="s">
        <v>40</v>
      </c>
      <c r="H1337" t="s">
        <v>96</v>
      </c>
      <c r="I1337" t="s">
        <v>50</v>
      </c>
      <c r="J1337" t="s">
        <v>74</v>
      </c>
      <c r="K1337" t="s">
        <v>75</v>
      </c>
      <c r="L1337" t="s">
        <v>76</v>
      </c>
      <c r="M1337">
        <v>0.37</v>
      </c>
      <c r="N1337" t="s">
        <v>34</v>
      </c>
      <c r="O1337" t="s">
        <v>54</v>
      </c>
      <c r="P1337" t="s">
        <v>189</v>
      </c>
      <c r="Q1337" t="s">
        <v>2379</v>
      </c>
      <c r="R1337">
        <v>78589</v>
      </c>
      <c r="S1337" s="1">
        <v>42126</v>
      </c>
      <c r="T1337" s="1">
        <v>42130</v>
      </c>
      <c r="U1337">
        <v>236.2371</v>
      </c>
      <c r="V1337">
        <v>14</v>
      </c>
      <c r="W1337">
        <v>400.47</v>
      </c>
      <c r="X1337">
        <v>89639</v>
      </c>
      <c r="Y1337">
        <f>cleaneddata[[#This Row],[Unit Price]]-cleaneddata[[#This Row],[Discount]]</f>
        <v>29.1</v>
      </c>
      <c r="Z1337" t="str">
        <f>_xlfn.IFS(cleaneddata[[#This Row],[Region]]="Central","Chris",cleaneddata[[#This Row],[Region]]="East","Erin",cleaneddata[[#This Row],[Region]]="South","Sam",cleaneddata[[#This Row],[Region]]="West","William")</f>
        <v>Chris</v>
      </c>
    </row>
    <row r="1338" spans="1:26" x14ac:dyDescent="0.3">
      <c r="A1338">
        <v>2426</v>
      </c>
      <c r="B1338" t="s">
        <v>1652</v>
      </c>
      <c r="C1338" t="s">
        <v>49</v>
      </c>
      <c r="D1338">
        <v>0.08</v>
      </c>
      <c r="E1338">
        <v>4.4800000000000004</v>
      </c>
      <c r="F1338">
        <v>49</v>
      </c>
      <c r="G1338" t="s">
        <v>40</v>
      </c>
      <c r="H1338" t="s">
        <v>29</v>
      </c>
      <c r="I1338" t="s">
        <v>50</v>
      </c>
      <c r="J1338" t="s">
        <v>97</v>
      </c>
      <c r="K1338" t="s">
        <v>66</v>
      </c>
      <c r="L1338" t="s">
        <v>470</v>
      </c>
      <c r="M1338">
        <v>0.6</v>
      </c>
      <c r="N1338" t="s">
        <v>34</v>
      </c>
      <c r="O1338" t="s">
        <v>54</v>
      </c>
      <c r="P1338" t="s">
        <v>189</v>
      </c>
      <c r="Q1338" t="s">
        <v>1654</v>
      </c>
      <c r="R1338">
        <v>75061</v>
      </c>
      <c r="S1338" s="1">
        <v>42126</v>
      </c>
      <c r="T1338" s="1">
        <v>42126</v>
      </c>
      <c r="U1338">
        <v>139.58009999999999</v>
      </c>
      <c r="V1338">
        <v>37</v>
      </c>
      <c r="W1338">
        <v>202.29</v>
      </c>
      <c r="X1338">
        <v>90861</v>
      </c>
      <c r="Y1338">
        <f>cleaneddata[[#This Row],[Unit Price]]-cleaneddata[[#This Row],[Discount]]</f>
        <v>4.4000000000000004</v>
      </c>
      <c r="Z1338" t="str">
        <f>_xlfn.IFS(cleaneddata[[#This Row],[Region]]="Central","Chris",cleaneddata[[#This Row],[Region]]="East","Erin",cleaneddata[[#This Row],[Region]]="South","Sam",cleaneddata[[#This Row],[Region]]="West","William")</f>
        <v>Chris</v>
      </c>
    </row>
    <row r="1339" spans="1:26" x14ac:dyDescent="0.3">
      <c r="A1339">
        <v>2426</v>
      </c>
      <c r="B1339" t="s">
        <v>1652</v>
      </c>
      <c r="C1339" t="s">
        <v>49</v>
      </c>
      <c r="D1339">
        <v>0</v>
      </c>
      <c r="E1339">
        <v>17.670000000000002</v>
      </c>
      <c r="F1339">
        <v>8.99</v>
      </c>
      <c r="G1339" t="s">
        <v>40</v>
      </c>
      <c r="H1339" t="s">
        <v>29</v>
      </c>
      <c r="I1339" t="s">
        <v>30</v>
      </c>
      <c r="J1339" t="s">
        <v>128</v>
      </c>
      <c r="K1339" t="s">
        <v>44</v>
      </c>
      <c r="L1339" t="s">
        <v>2058</v>
      </c>
      <c r="M1339">
        <v>0.47</v>
      </c>
      <c r="N1339" t="s">
        <v>34</v>
      </c>
      <c r="O1339" t="s">
        <v>54</v>
      </c>
      <c r="P1339" t="s">
        <v>189</v>
      </c>
      <c r="Q1339" t="s">
        <v>1654</v>
      </c>
      <c r="R1339">
        <v>75061</v>
      </c>
      <c r="S1339" s="1">
        <v>42126</v>
      </c>
      <c r="T1339" s="1">
        <v>42133</v>
      </c>
      <c r="U1339">
        <v>109.67</v>
      </c>
      <c r="V1339">
        <v>9</v>
      </c>
      <c r="W1339">
        <v>168.71</v>
      </c>
      <c r="X1339">
        <v>90861</v>
      </c>
      <c r="Y1339">
        <f>cleaneddata[[#This Row],[Unit Price]]-cleaneddata[[#This Row],[Discount]]</f>
        <v>17.670000000000002</v>
      </c>
      <c r="Z1339" t="str">
        <f>_xlfn.IFS(cleaneddata[[#This Row],[Region]]="Central","Chris",cleaneddata[[#This Row],[Region]]="East","Erin",cleaneddata[[#This Row],[Region]]="South","Sam",cleaneddata[[#This Row],[Region]]="West","William")</f>
        <v>Chris</v>
      </c>
    </row>
    <row r="1340" spans="1:26" x14ac:dyDescent="0.3">
      <c r="A1340">
        <v>2578</v>
      </c>
      <c r="B1340" t="s">
        <v>2380</v>
      </c>
      <c r="C1340" t="s">
        <v>49</v>
      </c>
      <c r="D1340">
        <v>0.04</v>
      </c>
      <c r="E1340">
        <v>8.6</v>
      </c>
      <c r="F1340">
        <v>6.19</v>
      </c>
      <c r="G1340" t="s">
        <v>40</v>
      </c>
      <c r="H1340" t="s">
        <v>73</v>
      </c>
      <c r="I1340" t="s">
        <v>50</v>
      </c>
      <c r="J1340" t="s">
        <v>74</v>
      </c>
      <c r="K1340" t="s">
        <v>75</v>
      </c>
      <c r="L1340" t="s">
        <v>534</v>
      </c>
      <c r="M1340">
        <v>0.38</v>
      </c>
      <c r="N1340" t="s">
        <v>34</v>
      </c>
      <c r="O1340" t="s">
        <v>35</v>
      </c>
      <c r="P1340" t="s">
        <v>166</v>
      </c>
      <c r="Q1340" t="s">
        <v>2381</v>
      </c>
      <c r="R1340">
        <v>36801</v>
      </c>
      <c r="S1340" s="1">
        <v>42126</v>
      </c>
      <c r="T1340" s="1">
        <v>42128</v>
      </c>
      <c r="U1340">
        <v>309.71159999999998</v>
      </c>
      <c r="V1340">
        <v>5</v>
      </c>
      <c r="W1340">
        <v>46.85</v>
      </c>
      <c r="X1340">
        <v>88298</v>
      </c>
      <c r="Y1340">
        <f>cleaneddata[[#This Row],[Unit Price]]-cleaneddata[[#This Row],[Discount]]</f>
        <v>8.56</v>
      </c>
      <c r="Z1340" t="str">
        <f>_xlfn.IFS(cleaneddata[[#This Row],[Region]]="Central","Chris",cleaneddata[[#This Row],[Region]]="East","Erin",cleaneddata[[#This Row],[Region]]="South","Sam",cleaneddata[[#This Row],[Region]]="West","William")</f>
        <v>Sam</v>
      </c>
    </row>
    <row r="1341" spans="1:26" x14ac:dyDescent="0.3">
      <c r="A1341">
        <v>2578</v>
      </c>
      <c r="B1341" t="s">
        <v>2380</v>
      </c>
      <c r="C1341" t="s">
        <v>49</v>
      </c>
      <c r="D1341">
        <v>0.01</v>
      </c>
      <c r="E1341">
        <v>3.58</v>
      </c>
      <c r="F1341">
        <v>1.63</v>
      </c>
      <c r="G1341" t="s">
        <v>40</v>
      </c>
      <c r="H1341" t="s">
        <v>73</v>
      </c>
      <c r="I1341" t="s">
        <v>50</v>
      </c>
      <c r="J1341" t="s">
        <v>178</v>
      </c>
      <c r="K1341" t="s">
        <v>52</v>
      </c>
      <c r="L1341" t="s">
        <v>2223</v>
      </c>
      <c r="M1341">
        <v>0.36</v>
      </c>
      <c r="N1341" t="s">
        <v>34</v>
      </c>
      <c r="O1341" t="s">
        <v>35</v>
      </c>
      <c r="P1341" t="s">
        <v>166</v>
      </c>
      <c r="Q1341" t="s">
        <v>2381</v>
      </c>
      <c r="R1341">
        <v>36801</v>
      </c>
      <c r="S1341" s="1">
        <v>42126</v>
      </c>
      <c r="T1341" s="1">
        <v>42130</v>
      </c>
      <c r="U1341">
        <v>-128.85599999999999</v>
      </c>
      <c r="V1341">
        <v>26</v>
      </c>
      <c r="W1341">
        <v>93.57</v>
      </c>
      <c r="X1341">
        <v>88298</v>
      </c>
      <c r="Y1341">
        <f>cleaneddata[[#This Row],[Unit Price]]-cleaneddata[[#This Row],[Discount]]</f>
        <v>3.5700000000000003</v>
      </c>
      <c r="Z1341" t="str">
        <f>_xlfn.IFS(cleaneddata[[#This Row],[Region]]="Central","Chris",cleaneddata[[#This Row],[Region]]="East","Erin",cleaneddata[[#This Row],[Region]]="South","Sam",cleaneddata[[#This Row],[Region]]="West","William")</f>
        <v>Sam</v>
      </c>
    </row>
    <row r="1342" spans="1:26" x14ac:dyDescent="0.3">
      <c r="A1342">
        <v>2578</v>
      </c>
      <c r="B1342" t="s">
        <v>2380</v>
      </c>
      <c r="C1342" t="s">
        <v>49</v>
      </c>
      <c r="D1342">
        <v>0.08</v>
      </c>
      <c r="E1342">
        <v>105.49</v>
      </c>
      <c r="F1342">
        <v>41.64</v>
      </c>
      <c r="G1342" t="s">
        <v>28</v>
      </c>
      <c r="H1342" t="s">
        <v>73</v>
      </c>
      <c r="I1342" t="s">
        <v>30</v>
      </c>
      <c r="J1342" t="s">
        <v>31</v>
      </c>
      <c r="K1342" t="s">
        <v>32</v>
      </c>
      <c r="L1342" t="s">
        <v>2382</v>
      </c>
      <c r="M1342">
        <v>0.75</v>
      </c>
      <c r="N1342" t="s">
        <v>34</v>
      </c>
      <c r="O1342" t="s">
        <v>35</v>
      </c>
      <c r="P1342" t="s">
        <v>166</v>
      </c>
      <c r="Q1342" t="s">
        <v>2381</v>
      </c>
      <c r="R1342">
        <v>36801</v>
      </c>
      <c r="S1342" s="1">
        <v>42126</v>
      </c>
      <c r="T1342" s="1">
        <v>42133</v>
      </c>
      <c r="U1342">
        <v>-36.945999999999998</v>
      </c>
      <c r="V1342">
        <v>34</v>
      </c>
      <c r="W1342">
        <v>2694.49</v>
      </c>
      <c r="X1342">
        <v>88298</v>
      </c>
      <c r="Y1342">
        <f>cleaneddata[[#This Row],[Unit Price]]-cleaneddata[[#This Row],[Discount]]</f>
        <v>105.41</v>
      </c>
      <c r="Z1342" t="str">
        <f>_xlfn.IFS(cleaneddata[[#This Row],[Region]]="Central","Chris",cleaneddata[[#This Row],[Region]]="East","Erin",cleaneddata[[#This Row],[Region]]="South","Sam",cleaneddata[[#This Row],[Region]]="West","William")</f>
        <v>Sam</v>
      </c>
    </row>
    <row r="1343" spans="1:26" x14ac:dyDescent="0.3">
      <c r="A1343">
        <v>2531</v>
      </c>
      <c r="B1343" t="s">
        <v>2383</v>
      </c>
      <c r="C1343" t="s">
        <v>118</v>
      </c>
      <c r="D1343">
        <v>0.08</v>
      </c>
      <c r="E1343">
        <v>4</v>
      </c>
      <c r="F1343">
        <v>1.3</v>
      </c>
      <c r="G1343" t="s">
        <v>40</v>
      </c>
      <c r="H1343" t="s">
        <v>29</v>
      </c>
      <c r="I1343" t="s">
        <v>50</v>
      </c>
      <c r="J1343" t="s">
        <v>90</v>
      </c>
      <c r="K1343" t="s">
        <v>52</v>
      </c>
      <c r="L1343" t="s">
        <v>373</v>
      </c>
      <c r="M1343">
        <v>0.37</v>
      </c>
      <c r="N1343" t="s">
        <v>34</v>
      </c>
      <c r="O1343" t="s">
        <v>61</v>
      </c>
      <c r="P1343" t="s">
        <v>92</v>
      </c>
      <c r="Q1343" t="s">
        <v>2384</v>
      </c>
      <c r="R1343">
        <v>93422</v>
      </c>
      <c r="S1343" s="1">
        <v>42126</v>
      </c>
      <c r="T1343" s="1">
        <v>42128</v>
      </c>
      <c r="U1343">
        <v>28.4</v>
      </c>
      <c r="V1343">
        <v>14</v>
      </c>
      <c r="W1343">
        <v>51.99</v>
      </c>
      <c r="X1343">
        <v>87452</v>
      </c>
      <c r="Y1343">
        <f>cleaneddata[[#This Row],[Unit Price]]-cleaneddata[[#This Row],[Discount]]</f>
        <v>3.92</v>
      </c>
      <c r="Z1343" t="str">
        <f>_xlfn.IFS(cleaneddata[[#This Row],[Region]]="Central","Chris",cleaneddata[[#This Row],[Region]]="East","Erin",cleaneddata[[#This Row],[Region]]="South","Sam",cleaneddata[[#This Row],[Region]]="West","William")</f>
        <v>William</v>
      </c>
    </row>
    <row r="1344" spans="1:26" x14ac:dyDescent="0.3">
      <c r="A1344">
        <v>27</v>
      </c>
      <c r="B1344" t="s">
        <v>2385</v>
      </c>
      <c r="C1344" t="s">
        <v>72</v>
      </c>
      <c r="D1344">
        <v>0.04</v>
      </c>
      <c r="E1344">
        <v>4.1399999999999997</v>
      </c>
      <c r="F1344">
        <v>6.6</v>
      </c>
      <c r="G1344" t="s">
        <v>40</v>
      </c>
      <c r="H1344" t="s">
        <v>96</v>
      </c>
      <c r="I1344" t="s">
        <v>30</v>
      </c>
      <c r="J1344" t="s">
        <v>128</v>
      </c>
      <c r="K1344" t="s">
        <v>75</v>
      </c>
      <c r="L1344" t="s">
        <v>414</v>
      </c>
      <c r="M1344">
        <v>0.49</v>
      </c>
      <c r="N1344" t="s">
        <v>34</v>
      </c>
      <c r="O1344" t="s">
        <v>61</v>
      </c>
      <c r="P1344" t="s">
        <v>92</v>
      </c>
      <c r="Q1344" t="s">
        <v>1965</v>
      </c>
      <c r="R1344">
        <v>90712</v>
      </c>
      <c r="S1344" s="1">
        <v>42126</v>
      </c>
      <c r="T1344" s="1">
        <v>42128</v>
      </c>
      <c r="U1344">
        <v>8.8940000000000001</v>
      </c>
      <c r="V1344">
        <v>12</v>
      </c>
      <c r="W1344">
        <v>54.78</v>
      </c>
      <c r="X1344">
        <v>87652</v>
      </c>
      <c r="Y1344">
        <f>cleaneddata[[#This Row],[Unit Price]]-cleaneddata[[#This Row],[Discount]]</f>
        <v>4.0999999999999996</v>
      </c>
      <c r="Z1344" t="str">
        <f>_xlfn.IFS(cleaneddata[[#This Row],[Region]]="Central","Chris",cleaneddata[[#This Row],[Region]]="East","Erin",cleaneddata[[#This Row],[Region]]="South","Sam",cleaneddata[[#This Row],[Region]]="West","William")</f>
        <v>William</v>
      </c>
    </row>
    <row r="1345" spans="1:26" x14ac:dyDescent="0.3">
      <c r="A1345">
        <v>3386</v>
      </c>
      <c r="B1345" t="s">
        <v>2386</v>
      </c>
      <c r="C1345" t="s">
        <v>27</v>
      </c>
      <c r="D1345">
        <v>0</v>
      </c>
      <c r="E1345">
        <v>2.61</v>
      </c>
      <c r="F1345">
        <v>0.5</v>
      </c>
      <c r="G1345" t="s">
        <v>40</v>
      </c>
      <c r="H1345" t="s">
        <v>96</v>
      </c>
      <c r="I1345" t="s">
        <v>50</v>
      </c>
      <c r="J1345" t="s">
        <v>154</v>
      </c>
      <c r="K1345" t="s">
        <v>75</v>
      </c>
      <c r="L1345" t="s">
        <v>1369</v>
      </c>
      <c r="M1345">
        <v>0.39</v>
      </c>
      <c r="N1345" t="s">
        <v>34</v>
      </c>
      <c r="O1345" t="s">
        <v>113</v>
      </c>
      <c r="P1345" t="s">
        <v>319</v>
      </c>
      <c r="Q1345" t="s">
        <v>2200</v>
      </c>
      <c r="R1345">
        <v>43402</v>
      </c>
      <c r="S1345" s="1">
        <v>42127</v>
      </c>
      <c r="T1345" s="1">
        <v>42129</v>
      </c>
      <c r="U1345">
        <v>19.554600000000001</v>
      </c>
      <c r="V1345">
        <v>10</v>
      </c>
      <c r="W1345">
        <v>28.34</v>
      </c>
      <c r="X1345">
        <v>88746</v>
      </c>
      <c r="Y1345">
        <f>cleaneddata[[#This Row],[Unit Price]]-cleaneddata[[#This Row],[Discount]]</f>
        <v>2.61</v>
      </c>
      <c r="Z1345" t="str">
        <f>_xlfn.IFS(cleaneddata[[#This Row],[Region]]="Central","Chris",cleaneddata[[#This Row],[Region]]="East","Erin",cleaneddata[[#This Row],[Region]]="South","Sam",cleaneddata[[#This Row],[Region]]="West","William")</f>
        <v>Erin</v>
      </c>
    </row>
    <row r="1346" spans="1:26" x14ac:dyDescent="0.3">
      <c r="A1346">
        <v>3386</v>
      </c>
      <c r="B1346" t="s">
        <v>2386</v>
      </c>
      <c r="C1346" t="s">
        <v>27</v>
      </c>
      <c r="D1346">
        <v>0.04</v>
      </c>
      <c r="E1346">
        <v>25.38</v>
      </c>
      <c r="F1346">
        <v>8.99</v>
      </c>
      <c r="G1346" t="s">
        <v>89</v>
      </c>
      <c r="H1346" t="s">
        <v>96</v>
      </c>
      <c r="I1346" t="s">
        <v>30</v>
      </c>
      <c r="J1346" t="s">
        <v>128</v>
      </c>
      <c r="K1346" t="s">
        <v>44</v>
      </c>
      <c r="L1346" t="s">
        <v>2387</v>
      </c>
      <c r="M1346">
        <v>0.5</v>
      </c>
      <c r="N1346" t="s">
        <v>34</v>
      </c>
      <c r="O1346" t="s">
        <v>113</v>
      </c>
      <c r="P1346" t="s">
        <v>319</v>
      </c>
      <c r="Q1346" t="s">
        <v>2200</v>
      </c>
      <c r="R1346">
        <v>43402</v>
      </c>
      <c r="S1346" s="1">
        <v>42127</v>
      </c>
      <c r="T1346" s="1">
        <v>42130</v>
      </c>
      <c r="U1346">
        <v>152.482</v>
      </c>
      <c r="V1346">
        <v>35</v>
      </c>
      <c r="W1346">
        <v>861.3</v>
      </c>
      <c r="X1346">
        <v>88746</v>
      </c>
      <c r="Y1346">
        <f>cleaneddata[[#This Row],[Unit Price]]-cleaneddata[[#This Row],[Discount]]</f>
        <v>25.34</v>
      </c>
      <c r="Z1346" t="str">
        <f>_xlfn.IFS(cleaneddata[[#This Row],[Region]]="Central","Chris",cleaneddata[[#This Row],[Region]]="East","Erin",cleaneddata[[#This Row],[Region]]="South","Sam",cleaneddata[[#This Row],[Region]]="West","William")</f>
        <v>Erin</v>
      </c>
    </row>
    <row r="1347" spans="1:26" x14ac:dyDescent="0.3">
      <c r="A1347">
        <v>2157</v>
      </c>
      <c r="B1347" t="s">
        <v>1683</v>
      </c>
      <c r="C1347" t="s">
        <v>39</v>
      </c>
      <c r="D1347">
        <v>7.0000000000000007E-2</v>
      </c>
      <c r="E1347">
        <v>30.93</v>
      </c>
      <c r="F1347">
        <v>3.92</v>
      </c>
      <c r="G1347" t="s">
        <v>40</v>
      </c>
      <c r="H1347" t="s">
        <v>73</v>
      </c>
      <c r="I1347" t="s">
        <v>30</v>
      </c>
      <c r="J1347" t="s">
        <v>128</v>
      </c>
      <c r="K1347" t="s">
        <v>44</v>
      </c>
      <c r="L1347" t="s">
        <v>1653</v>
      </c>
      <c r="M1347">
        <v>0.44</v>
      </c>
      <c r="N1347" t="s">
        <v>34</v>
      </c>
      <c r="O1347" t="s">
        <v>54</v>
      </c>
      <c r="P1347" t="s">
        <v>291</v>
      </c>
      <c r="Q1347" t="s">
        <v>1685</v>
      </c>
      <c r="R1347">
        <v>48093</v>
      </c>
      <c r="S1347" s="1">
        <v>42127</v>
      </c>
      <c r="T1347" s="1">
        <v>42128</v>
      </c>
      <c r="U1347">
        <v>398.30250000000001</v>
      </c>
      <c r="V1347">
        <v>19</v>
      </c>
      <c r="W1347">
        <v>577.25</v>
      </c>
      <c r="X1347">
        <v>90386</v>
      </c>
      <c r="Y1347">
        <f>cleaneddata[[#This Row],[Unit Price]]-cleaneddata[[#This Row],[Discount]]</f>
        <v>30.86</v>
      </c>
      <c r="Z1347" t="str">
        <f>_xlfn.IFS(cleaneddata[[#This Row],[Region]]="Central","Chris",cleaneddata[[#This Row],[Region]]="East","Erin",cleaneddata[[#This Row],[Region]]="South","Sam",cleaneddata[[#This Row],[Region]]="West","William")</f>
        <v>Chris</v>
      </c>
    </row>
    <row r="1348" spans="1:26" x14ac:dyDescent="0.3">
      <c r="A1348">
        <v>2157</v>
      </c>
      <c r="B1348" t="s">
        <v>1683</v>
      </c>
      <c r="C1348" t="s">
        <v>39</v>
      </c>
      <c r="D1348">
        <v>0.05</v>
      </c>
      <c r="E1348">
        <v>297.48</v>
      </c>
      <c r="F1348">
        <v>18.059999999999999</v>
      </c>
      <c r="G1348" t="s">
        <v>28</v>
      </c>
      <c r="H1348" t="s">
        <v>73</v>
      </c>
      <c r="I1348" t="s">
        <v>42</v>
      </c>
      <c r="J1348" t="s">
        <v>58</v>
      </c>
      <c r="K1348" t="s">
        <v>59</v>
      </c>
      <c r="L1348" t="s">
        <v>389</v>
      </c>
      <c r="M1348">
        <v>0.6</v>
      </c>
      <c r="N1348" t="s">
        <v>34</v>
      </c>
      <c r="O1348" t="s">
        <v>54</v>
      </c>
      <c r="P1348" t="s">
        <v>291</v>
      </c>
      <c r="Q1348" t="s">
        <v>1685</v>
      </c>
      <c r="R1348">
        <v>48093</v>
      </c>
      <c r="S1348" s="1">
        <v>42127</v>
      </c>
      <c r="T1348" s="1">
        <v>42128</v>
      </c>
      <c r="U1348">
        <v>709.85199999999998</v>
      </c>
      <c r="V1348">
        <v>14</v>
      </c>
      <c r="W1348">
        <v>4075.18</v>
      </c>
      <c r="X1348">
        <v>90386</v>
      </c>
      <c r="Y1348">
        <f>cleaneddata[[#This Row],[Unit Price]]-cleaneddata[[#This Row],[Discount]]</f>
        <v>297.43</v>
      </c>
      <c r="Z1348" t="str">
        <f>_xlfn.IFS(cleaneddata[[#This Row],[Region]]="Central","Chris",cleaneddata[[#This Row],[Region]]="East","Erin",cleaneddata[[#This Row],[Region]]="South","Sam",cleaneddata[[#This Row],[Region]]="West","William")</f>
        <v>Chris</v>
      </c>
    </row>
    <row r="1349" spans="1:26" x14ac:dyDescent="0.3">
      <c r="A1349">
        <v>2157</v>
      </c>
      <c r="B1349" t="s">
        <v>1683</v>
      </c>
      <c r="C1349" t="s">
        <v>39</v>
      </c>
      <c r="D1349">
        <v>7.0000000000000007E-2</v>
      </c>
      <c r="E1349">
        <v>296.18</v>
      </c>
      <c r="F1349">
        <v>54.12</v>
      </c>
      <c r="G1349" t="s">
        <v>28</v>
      </c>
      <c r="H1349" t="s">
        <v>73</v>
      </c>
      <c r="I1349" t="s">
        <v>30</v>
      </c>
      <c r="J1349" t="s">
        <v>31</v>
      </c>
      <c r="K1349" t="s">
        <v>32</v>
      </c>
      <c r="L1349" t="s">
        <v>1081</v>
      </c>
      <c r="M1349">
        <v>0.76</v>
      </c>
      <c r="N1349" t="s">
        <v>34</v>
      </c>
      <c r="O1349" t="s">
        <v>54</v>
      </c>
      <c r="P1349" t="s">
        <v>291</v>
      </c>
      <c r="Q1349" t="s">
        <v>1685</v>
      </c>
      <c r="R1349">
        <v>48093</v>
      </c>
      <c r="S1349" s="1">
        <v>42127</v>
      </c>
      <c r="T1349" s="1">
        <v>42129</v>
      </c>
      <c r="U1349">
        <v>80.809200000000004</v>
      </c>
      <c r="V1349">
        <v>6</v>
      </c>
      <c r="W1349">
        <v>1798.23</v>
      </c>
      <c r="X1349">
        <v>90386</v>
      </c>
      <c r="Y1349">
        <f>cleaneddata[[#This Row],[Unit Price]]-cleaneddata[[#This Row],[Discount]]</f>
        <v>296.11</v>
      </c>
      <c r="Z1349" t="str">
        <f>_xlfn.IFS(cleaneddata[[#This Row],[Region]]="Central","Chris",cleaneddata[[#This Row],[Region]]="East","Erin",cleaneddata[[#This Row],[Region]]="South","Sam",cleaneddata[[#This Row],[Region]]="West","William")</f>
        <v>Chris</v>
      </c>
    </row>
    <row r="1350" spans="1:26" x14ac:dyDescent="0.3">
      <c r="A1350">
        <v>1391</v>
      </c>
      <c r="B1350" t="s">
        <v>2294</v>
      </c>
      <c r="C1350" t="s">
        <v>49</v>
      </c>
      <c r="D1350">
        <v>7.0000000000000007E-2</v>
      </c>
      <c r="E1350">
        <v>12.28</v>
      </c>
      <c r="F1350">
        <v>6.13</v>
      </c>
      <c r="G1350" t="s">
        <v>40</v>
      </c>
      <c r="H1350" t="s">
        <v>29</v>
      </c>
      <c r="I1350" t="s">
        <v>50</v>
      </c>
      <c r="J1350" t="s">
        <v>80</v>
      </c>
      <c r="K1350" t="s">
        <v>75</v>
      </c>
      <c r="L1350" t="s">
        <v>2388</v>
      </c>
      <c r="M1350">
        <v>0.56999999999999995</v>
      </c>
      <c r="N1350" t="s">
        <v>34</v>
      </c>
      <c r="O1350" t="s">
        <v>61</v>
      </c>
      <c r="P1350" t="s">
        <v>92</v>
      </c>
      <c r="Q1350" t="s">
        <v>2295</v>
      </c>
      <c r="R1350">
        <v>94086</v>
      </c>
      <c r="S1350" s="1">
        <v>42127</v>
      </c>
      <c r="T1350" s="1">
        <v>42134</v>
      </c>
      <c r="U1350">
        <v>15.236000000000001</v>
      </c>
      <c r="V1350">
        <v>33</v>
      </c>
      <c r="W1350">
        <v>389.59</v>
      </c>
      <c r="X1350">
        <v>88730</v>
      </c>
      <c r="Y1350">
        <f>cleaneddata[[#This Row],[Unit Price]]-cleaneddata[[#This Row],[Discount]]</f>
        <v>12.209999999999999</v>
      </c>
      <c r="Z1350" t="str">
        <f>_xlfn.IFS(cleaneddata[[#This Row],[Region]]="Central","Chris",cleaneddata[[#This Row],[Region]]="East","Erin",cleaneddata[[#This Row],[Region]]="South","Sam",cleaneddata[[#This Row],[Region]]="West","William")</f>
        <v>William</v>
      </c>
    </row>
    <row r="1351" spans="1:26" x14ac:dyDescent="0.3">
      <c r="A1351">
        <v>1680</v>
      </c>
      <c r="B1351" t="s">
        <v>2389</v>
      </c>
      <c r="C1351" t="s">
        <v>49</v>
      </c>
      <c r="D1351">
        <v>0.09</v>
      </c>
      <c r="E1351">
        <v>30.98</v>
      </c>
      <c r="F1351">
        <v>19.510000000000002</v>
      </c>
      <c r="G1351" t="s">
        <v>40</v>
      </c>
      <c r="H1351" t="s">
        <v>41</v>
      </c>
      <c r="I1351" t="s">
        <v>50</v>
      </c>
      <c r="J1351" t="s">
        <v>347</v>
      </c>
      <c r="K1351" t="s">
        <v>75</v>
      </c>
      <c r="L1351" t="s">
        <v>2390</v>
      </c>
      <c r="M1351">
        <v>0.36</v>
      </c>
      <c r="N1351" t="s">
        <v>34</v>
      </c>
      <c r="O1351" t="s">
        <v>113</v>
      </c>
      <c r="P1351" t="s">
        <v>319</v>
      </c>
      <c r="Q1351" t="s">
        <v>766</v>
      </c>
      <c r="R1351">
        <v>45014</v>
      </c>
      <c r="S1351" s="1">
        <v>42127</v>
      </c>
      <c r="T1351" s="1">
        <v>42129</v>
      </c>
      <c r="U1351">
        <v>-163.53</v>
      </c>
      <c r="V1351">
        <v>18</v>
      </c>
      <c r="W1351">
        <v>514.62</v>
      </c>
      <c r="X1351">
        <v>86645</v>
      </c>
      <c r="Y1351">
        <f>cleaneddata[[#This Row],[Unit Price]]-cleaneddata[[#This Row],[Discount]]</f>
        <v>30.89</v>
      </c>
      <c r="Z1351" t="str">
        <f>_xlfn.IFS(cleaneddata[[#This Row],[Region]]="Central","Chris",cleaneddata[[#This Row],[Region]]="East","Erin",cleaneddata[[#This Row],[Region]]="South","Sam",cleaneddata[[#This Row],[Region]]="West","William")</f>
        <v>Erin</v>
      </c>
    </row>
    <row r="1352" spans="1:26" x14ac:dyDescent="0.3">
      <c r="A1352">
        <v>1680</v>
      </c>
      <c r="B1352" t="s">
        <v>2389</v>
      </c>
      <c r="C1352" t="s">
        <v>49</v>
      </c>
      <c r="D1352">
        <v>0.03</v>
      </c>
      <c r="E1352">
        <v>49.34</v>
      </c>
      <c r="F1352">
        <v>10.25</v>
      </c>
      <c r="G1352" t="s">
        <v>40</v>
      </c>
      <c r="H1352" t="s">
        <v>41</v>
      </c>
      <c r="I1352" t="s">
        <v>30</v>
      </c>
      <c r="J1352" t="s">
        <v>128</v>
      </c>
      <c r="K1352" t="s">
        <v>66</v>
      </c>
      <c r="L1352" t="s">
        <v>2391</v>
      </c>
      <c r="M1352">
        <v>0.56999999999999995</v>
      </c>
      <c r="N1352" t="s">
        <v>34</v>
      </c>
      <c r="O1352" t="s">
        <v>113</v>
      </c>
      <c r="P1352" t="s">
        <v>319</v>
      </c>
      <c r="Q1352" t="s">
        <v>766</v>
      </c>
      <c r="R1352">
        <v>45014</v>
      </c>
      <c r="S1352" s="1">
        <v>42127</v>
      </c>
      <c r="T1352" s="1">
        <v>42129</v>
      </c>
      <c r="U1352">
        <v>554.77</v>
      </c>
      <c r="V1352">
        <v>17</v>
      </c>
      <c r="W1352">
        <v>817.32</v>
      </c>
      <c r="X1352">
        <v>86645</v>
      </c>
      <c r="Y1352">
        <f>cleaneddata[[#This Row],[Unit Price]]-cleaneddata[[#This Row],[Discount]]</f>
        <v>49.31</v>
      </c>
      <c r="Z1352" t="str">
        <f>_xlfn.IFS(cleaneddata[[#This Row],[Region]]="Central","Chris",cleaneddata[[#This Row],[Region]]="East","Erin",cleaneddata[[#This Row],[Region]]="South","Sam",cleaneddata[[#This Row],[Region]]="West","William")</f>
        <v>Erin</v>
      </c>
    </row>
    <row r="1353" spans="1:26" x14ac:dyDescent="0.3">
      <c r="A1353">
        <v>94</v>
      </c>
      <c r="B1353" t="s">
        <v>2392</v>
      </c>
      <c r="C1353" t="s">
        <v>72</v>
      </c>
      <c r="D1353">
        <v>0.04</v>
      </c>
      <c r="E1353">
        <v>160.97999999999999</v>
      </c>
      <c r="F1353">
        <v>30</v>
      </c>
      <c r="G1353" t="s">
        <v>28</v>
      </c>
      <c r="H1353" t="s">
        <v>73</v>
      </c>
      <c r="I1353" t="s">
        <v>30</v>
      </c>
      <c r="J1353" t="s">
        <v>111</v>
      </c>
      <c r="K1353" t="s">
        <v>59</v>
      </c>
      <c r="L1353" t="s">
        <v>894</v>
      </c>
      <c r="M1353">
        <v>0.62</v>
      </c>
      <c r="N1353" t="s">
        <v>34</v>
      </c>
      <c r="O1353" t="s">
        <v>54</v>
      </c>
      <c r="P1353" t="s">
        <v>105</v>
      </c>
      <c r="Q1353" t="s">
        <v>535</v>
      </c>
      <c r="R1353">
        <v>60601</v>
      </c>
      <c r="S1353" s="1">
        <v>42127</v>
      </c>
      <c r="T1353" s="1">
        <v>42129</v>
      </c>
      <c r="U1353">
        <v>116.1</v>
      </c>
      <c r="V1353">
        <v>37</v>
      </c>
      <c r="W1353">
        <v>6276.34</v>
      </c>
      <c r="X1353">
        <v>44231</v>
      </c>
      <c r="Y1353">
        <f>cleaneddata[[#This Row],[Unit Price]]-cleaneddata[[#This Row],[Discount]]</f>
        <v>160.94</v>
      </c>
      <c r="Z1353" t="str">
        <f>_xlfn.IFS(cleaneddata[[#This Row],[Region]]="Central","Chris",cleaneddata[[#This Row],[Region]]="East","Erin",cleaneddata[[#This Row],[Region]]="South","Sam",cleaneddata[[#This Row],[Region]]="West","William")</f>
        <v>Chris</v>
      </c>
    </row>
    <row r="1354" spans="1:26" x14ac:dyDescent="0.3">
      <c r="A1354">
        <v>94</v>
      </c>
      <c r="B1354" t="s">
        <v>2392</v>
      </c>
      <c r="C1354" t="s">
        <v>72</v>
      </c>
      <c r="D1354">
        <v>0.01</v>
      </c>
      <c r="E1354">
        <v>17.98</v>
      </c>
      <c r="F1354">
        <v>4</v>
      </c>
      <c r="G1354" t="s">
        <v>40</v>
      </c>
      <c r="H1354" t="s">
        <v>73</v>
      </c>
      <c r="I1354" t="s">
        <v>42</v>
      </c>
      <c r="J1354" t="s">
        <v>43</v>
      </c>
      <c r="K1354" t="s">
        <v>75</v>
      </c>
      <c r="L1354" t="s">
        <v>1659</v>
      </c>
      <c r="M1354">
        <v>0.79</v>
      </c>
      <c r="N1354" t="s">
        <v>34</v>
      </c>
      <c r="O1354" t="s">
        <v>54</v>
      </c>
      <c r="P1354" t="s">
        <v>105</v>
      </c>
      <c r="Q1354" t="s">
        <v>535</v>
      </c>
      <c r="R1354">
        <v>60601</v>
      </c>
      <c r="S1354" s="1">
        <v>42127</v>
      </c>
      <c r="T1354" s="1">
        <v>42129</v>
      </c>
      <c r="U1354">
        <v>-87.96</v>
      </c>
      <c r="V1354">
        <v>146</v>
      </c>
      <c r="W1354">
        <v>2664.4</v>
      </c>
      <c r="X1354">
        <v>44231</v>
      </c>
      <c r="Y1354">
        <f>cleaneddata[[#This Row],[Unit Price]]-cleaneddata[[#This Row],[Discount]]</f>
        <v>17.97</v>
      </c>
      <c r="Z1354" t="str">
        <f>_xlfn.IFS(cleaneddata[[#This Row],[Region]]="Central","Chris",cleaneddata[[#This Row],[Region]]="East","Erin",cleaneddata[[#This Row],[Region]]="South","Sam",cleaneddata[[#This Row],[Region]]="West","William")</f>
        <v>Chris</v>
      </c>
    </row>
    <row r="1355" spans="1:26" x14ac:dyDescent="0.3">
      <c r="A1355">
        <v>97</v>
      </c>
      <c r="B1355" t="s">
        <v>2393</v>
      </c>
      <c r="C1355" t="s">
        <v>72</v>
      </c>
      <c r="D1355">
        <v>0.04</v>
      </c>
      <c r="E1355">
        <v>160.97999999999999</v>
      </c>
      <c r="F1355">
        <v>30</v>
      </c>
      <c r="G1355" t="s">
        <v>28</v>
      </c>
      <c r="H1355" t="s">
        <v>73</v>
      </c>
      <c r="I1355" t="s">
        <v>30</v>
      </c>
      <c r="J1355" t="s">
        <v>111</v>
      </c>
      <c r="K1355" t="s">
        <v>59</v>
      </c>
      <c r="L1355" t="s">
        <v>894</v>
      </c>
      <c r="M1355">
        <v>0.62</v>
      </c>
      <c r="N1355" t="s">
        <v>34</v>
      </c>
      <c r="O1355" t="s">
        <v>54</v>
      </c>
      <c r="P1355" t="s">
        <v>539</v>
      </c>
      <c r="Q1355" t="s">
        <v>2394</v>
      </c>
      <c r="R1355">
        <v>66502</v>
      </c>
      <c r="S1355" s="1">
        <v>42127</v>
      </c>
      <c r="T1355" s="1">
        <v>42129</v>
      </c>
      <c r="U1355">
        <v>255.42</v>
      </c>
      <c r="V1355">
        <v>9</v>
      </c>
      <c r="W1355">
        <v>1526.68</v>
      </c>
      <c r="X1355">
        <v>87306</v>
      </c>
      <c r="Y1355">
        <f>cleaneddata[[#This Row],[Unit Price]]-cleaneddata[[#This Row],[Discount]]</f>
        <v>160.94</v>
      </c>
      <c r="Z1355" t="str">
        <f>_xlfn.IFS(cleaneddata[[#This Row],[Region]]="Central","Chris",cleaneddata[[#This Row],[Region]]="East","Erin",cleaneddata[[#This Row],[Region]]="South","Sam",cleaneddata[[#This Row],[Region]]="West","William")</f>
        <v>Chris</v>
      </c>
    </row>
    <row r="1356" spans="1:26" x14ac:dyDescent="0.3">
      <c r="A1356">
        <v>97</v>
      </c>
      <c r="B1356" t="s">
        <v>2393</v>
      </c>
      <c r="C1356" t="s">
        <v>72</v>
      </c>
      <c r="D1356">
        <v>0.06</v>
      </c>
      <c r="E1356">
        <v>115.99</v>
      </c>
      <c r="F1356">
        <v>8.99</v>
      </c>
      <c r="G1356" t="s">
        <v>40</v>
      </c>
      <c r="H1356" t="s">
        <v>73</v>
      </c>
      <c r="I1356" t="s">
        <v>42</v>
      </c>
      <c r="J1356" t="s">
        <v>137</v>
      </c>
      <c r="K1356" t="s">
        <v>75</v>
      </c>
      <c r="L1356" t="s">
        <v>2111</v>
      </c>
      <c r="M1356">
        <v>0.57999999999999996</v>
      </c>
      <c r="N1356" t="s">
        <v>34</v>
      </c>
      <c r="O1356" t="s">
        <v>54</v>
      </c>
      <c r="P1356" t="s">
        <v>539</v>
      </c>
      <c r="Q1356" t="s">
        <v>2394</v>
      </c>
      <c r="R1356">
        <v>66502</v>
      </c>
      <c r="S1356" s="1">
        <v>42127</v>
      </c>
      <c r="T1356" s="1">
        <v>42128</v>
      </c>
      <c r="U1356">
        <v>685.6146</v>
      </c>
      <c r="V1356">
        <v>20</v>
      </c>
      <c r="W1356">
        <v>1952.56</v>
      </c>
      <c r="X1356">
        <v>87306</v>
      </c>
      <c r="Y1356">
        <f>cleaneddata[[#This Row],[Unit Price]]-cleaneddata[[#This Row],[Discount]]</f>
        <v>115.92999999999999</v>
      </c>
      <c r="Z1356" t="str">
        <f>_xlfn.IFS(cleaneddata[[#This Row],[Region]]="Central","Chris",cleaneddata[[#This Row],[Region]]="East","Erin",cleaneddata[[#This Row],[Region]]="South","Sam",cleaneddata[[#This Row],[Region]]="West","William")</f>
        <v>Chris</v>
      </c>
    </row>
    <row r="1357" spans="1:26" x14ac:dyDescent="0.3">
      <c r="A1357">
        <v>1869</v>
      </c>
      <c r="B1357" t="s">
        <v>2395</v>
      </c>
      <c r="C1357" t="s">
        <v>72</v>
      </c>
      <c r="D1357">
        <v>0.08</v>
      </c>
      <c r="E1357">
        <v>8.09</v>
      </c>
      <c r="F1357">
        <v>7.96</v>
      </c>
      <c r="G1357" t="s">
        <v>40</v>
      </c>
      <c r="H1357" t="s">
        <v>41</v>
      </c>
      <c r="I1357" t="s">
        <v>30</v>
      </c>
      <c r="J1357" t="s">
        <v>128</v>
      </c>
      <c r="K1357" t="s">
        <v>75</v>
      </c>
      <c r="L1357" t="s">
        <v>524</v>
      </c>
      <c r="M1357">
        <v>0.49</v>
      </c>
      <c r="N1357" t="s">
        <v>34</v>
      </c>
      <c r="O1357" t="s">
        <v>61</v>
      </c>
      <c r="P1357" t="s">
        <v>642</v>
      </c>
      <c r="Q1357" t="s">
        <v>2396</v>
      </c>
      <c r="R1357">
        <v>88310</v>
      </c>
      <c r="S1357" s="1">
        <v>42127</v>
      </c>
      <c r="T1357" s="1">
        <v>42128</v>
      </c>
      <c r="U1357">
        <v>-88.82</v>
      </c>
      <c r="V1357">
        <v>10</v>
      </c>
      <c r="W1357">
        <v>80.349999999999994</v>
      </c>
      <c r="X1357">
        <v>89209</v>
      </c>
      <c r="Y1357">
        <f>cleaneddata[[#This Row],[Unit Price]]-cleaneddata[[#This Row],[Discount]]</f>
        <v>8.01</v>
      </c>
      <c r="Z1357" t="str">
        <f>_xlfn.IFS(cleaneddata[[#This Row],[Region]]="Central","Chris",cleaneddata[[#This Row],[Region]]="East","Erin",cleaneddata[[#This Row],[Region]]="South","Sam",cleaneddata[[#This Row],[Region]]="West","William")</f>
        <v>William</v>
      </c>
    </row>
    <row r="1358" spans="1:26" x14ac:dyDescent="0.3">
      <c r="A1358">
        <v>335</v>
      </c>
      <c r="B1358" t="s">
        <v>2397</v>
      </c>
      <c r="C1358" t="s">
        <v>27</v>
      </c>
      <c r="D1358">
        <v>0.09</v>
      </c>
      <c r="E1358">
        <v>6.28</v>
      </c>
      <c r="F1358">
        <v>5.29</v>
      </c>
      <c r="G1358" t="s">
        <v>40</v>
      </c>
      <c r="H1358" t="s">
        <v>96</v>
      </c>
      <c r="I1358" t="s">
        <v>30</v>
      </c>
      <c r="J1358" t="s">
        <v>128</v>
      </c>
      <c r="K1358" t="s">
        <v>75</v>
      </c>
      <c r="L1358" t="s">
        <v>1577</v>
      </c>
      <c r="M1358">
        <v>0.43</v>
      </c>
      <c r="N1358" t="s">
        <v>34</v>
      </c>
      <c r="O1358" t="s">
        <v>61</v>
      </c>
      <c r="P1358" t="s">
        <v>141</v>
      </c>
      <c r="Q1358" t="s">
        <v>2398</v>
      </c>
      <c r="R1358">
        <v>97504</v>
      </c>
      <c r="S1358" s="1">
        <v>42128</v>
      </c>
      <c r="T1358" s="1">
        <v>42128</v>
      </c>
      <c r="U1358">
        <v>-5.2</v>
      </c>
      <c r="V1358">
        <v>1</v>
      </c>
      <c r="W1358">
        <v>8.5299999999999994</v>
      </c>
      <c r="X1358">
        <v>87277</v>
      </c>
      <c r="Y1358">
        <f>cleaneddata[[#This Row],[Unit Price]]-cleaneddata[[#This Row],[Discount]]</f>
        <v>6.19</v>
      </c>
      <c r="Z1358" t="str">
        <f>_xlfn.IFS(cleaneddata[[#This Row],[Region]]="Central","Chris",cleaneddata[[#This Row],[Region]]="East","Erin",cleaneddata[[#This Row],[Region]]="South","Sam",cleaneddata[[#This Row],[Region]]="West","William")</f>
        <v>William</v>
      </c>
    </row>
    <row r="1359" spans="1:26" x14ac:dyDescent="0.3">
      <c r="A1359">
        <v>342</v>
      </c>
      <c r="B1359" t="s">
        <v>2399</v>
      </c>
      <c r="C1359" t="s">
        <v>27</v>
      </c>
      <c r="D1359">
        <v>0.01</v>
      </c>
      <c r="E1359">
        <v>3.26</v>
      </c>
      <c r="F1359">
        <v>1.86</v>
      </c>
      <c r="G1359" t="s">
        <v>40</v>
      </c>
      <c r="H1359" t="s">
        <v>96</v>
      </c>
      <c r="I1359" t="s">
        <v>50</v>
      </c>
      <c r="J1359" t="s">
        <v>51</v>
      </c>
      <c r="K1359" t="s">
        <v>52</v>
      </c>
      <c r="L1359" t="s">
        <v>2400</v>
      </c>
      <c r="M1359">
        <v>0.41</v>
      </c>
      <c r="N1359" t="s">
        <v>34</v>
      </c>
      <c r="O1359" t="s">
        <v>35</v>
      </c>
      <c r="P1359" t="s">
        <v>125</v>
      </c>
      <c r="Q1359" t="s">
        <v>130</v>
      </c>
      <c r="R1359">
        <v>33181</v>
      </c>
      <c r="S1359" s="1">
        <v>42128</v>
      </c>
      <c r="T1359" s="1">
        <v>42130</v>
      </c>
      <c r="U1359">
        <v>-4.6683000000000003</v>
      </c>
      <c r="V1359">
        <v>20</v>
      </c>
      <c r="W1359">
        <v>73.97</v>
      </c>
      <c r="X1359">
        <v>3332</v>
      </c>
      <c r="Y1359">
        <f>cleaneddata[[#This Row],[Unit Price]]-cleaneddata[[#This Row],[Discount]]</f>
        <v>3.25</v>
      </c>
      <c r="Z1359" t="str">
        <f>_xlfn.IFS(cleaneddata[[#This Row],[Region]]="Central","Chris",cleaneddata[[#This Row],[Region]]="East","Erin",cleaneddata[[#This Row],[Region]]="South","Sam",cleaneddata[[#This Row],[Region]]="West","William")</f>
        <v>Sam</v>
      </c>
    </row>
    <row r="1360" spans="1:26" x14ac:dyDescent="0.3">
      <c r="A1360">
        <v>344</v>
      </c>
      <c r="B1360" t="s">
        <v>2401</v>
      </c>
      <c r="C1360" t="s">
        <v>27</v>
      </c>
      <c r="D1360">
        <v>0.01</v>
      </c>
      <c r="E1360">
        <v>3.26</v>
      </c>
      <c r="F1360">
        <v>1.86</v>
      </c>
      <c r="G1360" t="s">
        <v>40</v>
      </c>
      <c r="H1360" t="s">
        <v>96</v>
      </c>
      <c r="I1360" t="s">
        <v>50</v>
      </c>
      <c r="J1360" t="s">
        <v>51</v>
      </c>
      <c r="K1360" t="s">
        <v>52</v>
      </c>
      <c r="L1360" t="s">
        <v>2400</v>
      </c>
      <c r="M1360">
        <v>0.41</v>
      </c>
      <c r="N1360" t="s">
        <v>34</v>
      </c>
      <c r="O1360" t="s">
        <v>113</v>
      </c>
      <c r="P1360" t="s">
        <v>333</v>
      </c>
      <c r="Q1360" t="s">
        <v>2402</v>
      </c>
      <c r="R1360">
        <v>4101</v>
      </c>
      <c r="S1360" s="1">
        <v>42128</v>
      </c>
      <c r="T1360" s="1">
        <v>42130</v>
      </c>
      <c r="U1360">
        <v>0.70199999999999996</v>
      </c>
      <c r="V1360">
        <v>5</v>
      </c>
      <c r="W1360">
        <v>18.489999999999998</v>
      </c>
      <c r="X1360">
        <v>88152</v>
      </c>
      <c r="Y1360">
        <f>cleaneddata[[#This Row],[Unit Price]]-cleaneddata[[#This Row],[Discount]]</f>
        <v>3.25</v>
      </c>
      <c r="Z1360" t="str">
        <f>_xlfn.IFS(cleaneddata[[#This Row],[Region]]="Central","Chris",cleaneddata[[#This Row],[Region]]="East","Erin",cleaneddata[[#This Row],[Region]]="South","Sam",cleaneddata[[#This Row],[Region]]="West","William")</f>
        <v>Erin</v>
      </c>
    </row>
    <row r="1361" spans="1:26" x14ac:dyDescent="0.3">
      <c r="A1361">
        <v>2289</v>
      </c>
      <c r="B1361" t="s">
        <v>2403</v>
      </c>
      <c r="C1361" t="s">
        <v>27</v>
      </c>
      <c r="D1361">
        <v>0.01</v>
      </c>
      <c r="E1361">
        <v>7.59</v>
      </c>
      <c r="F1361">
        <v>4</v>
      </c>
      <c r="G1361" t="s">
        <v>40</v>
      </c>
      <c r="H1361" t="s">
        <v>73</v>
      </c>
      <c r="I1361" t="s">
        <v>30</v>
      </c>
      <c r="J1361" t="s">
        <v>128</v>
      </c>
      <c r="K1361" t="s">
        <v>52</v>
      </c>
      <c r="L1361" t="s">
        <v>1689</v>
      </c>
      <c r="M1361">
        <v>0.42</v>
      </c>
      <c r="N1361" t="s">
        <v>34</v>
      </c>
      <c r="O1361" t="s">
        <v>54</v>
      </c>
      <c r="P1361" t="s">
        <v>86</v>
      </c>
      <c r="Q1361" t="s">
        <v>965</v>
      </c>
      <c r="R1361">
        <v>55337</v>
      </c>
      <c r="S1361" s="1">
        <v>42128</v>
      </c>
      <c r="T1361" s="1">
        <v>42128</v>
      </c>
      <c r="U1361">
        <v>2.97</v>
      </c>
      <c r="V1361">
        <v>17</v>
      </c>
      <c r="W1361">
        <v>136.25</v>
      </c>
      <c r="X1361">
        <v>88165</v>
      </c>
      <c r="Y1361">
        <f>cleaneddata[[#This Row],[Unit Price]]-cleaneddata[[#This Row],[Discount]]</f>
        <v>7.58</v>
      </c>
      <c r="Z1361" t="str">
        <f>_xlfn.IFS(cleaneddata[[#This Row],[Region]]="Central","Chris",cleaneddata[[#This Row],[Region]]="East","Erin",cleaneddata[[#This Row],[Region]]="South","Sam",cleaneddata[[#This Row],[Region]]="West","William")</f>
        <v>Chris</v>
      </c>
    </row>
    <row r="1362" spans="1:26" x14ac:dyDescent="0.3">
      <c r="A1362">
        <v>2650</v>
      </c>
      <c r="B1362" t="s">
        <v>2404</v>
      </c>
      <c r="C1362" t="s">
        <v>27</v>
      </c>
      <c r="D1362">
        <v>0.05</v>
      </c>
      <c r="E1362">
        <v>35.99</v>
      </c>
      <c r="F1362">
        <v>5.99</v>
      </c>
      <c r="G1362" t="s">
        <v>40</v>
      </c>
      <c r="H1362" t="s">
        <v>96</v>
      </c>
      <c r="I1362" t="s">
        <v>42</v>
      </c>
      <c r="J1362" t="s">
        <v>137</v>
      </c>
      <c r="K1362" t="s">
        <v>52</v>
      </c>
      <c r="L1362" t="s">
        <v>1374</v>
      </c>
      <c r="M1362">
        <v>0.38</v>
      </c>
      <c r="N1362" t="s">
        <v>34</v>
      </c>
      <c r="O1362" t="s">
        <v>113</v>
      </c>
      <c r="P1362" t="s">
        <v>322</v>
      </c>
      <c r="Q1362" t="s">
        <v>2405</v>
      </c>
      <c r="R1362">
        <v>15234</v>
      </c>
      <c r="S1362" s="1">
        <v>42128</v>
      </c>
      <c r="T1362" s="1">
        <v>42129</v>
      </c>
      <c r="U1362">
        <v>524.31719999999996</v>
      </c>
      <c r="V1362">
        <v>26</v>
      </c>
      <c r="W1362">
        <v>759.88</v>
      </c>
      <c r="X1362">
        <v>88815</v>
      </c>
      <c r="Y1362">
        <f>cleaneddata[[#This Row],[Unit Price]]-cleaneddata[[#This Row],[Discount]]</f>
        <v>35.940000000000005</v>
      </c>
      <c r="Z1362" t="str">
        <f>_xlfn.IFS(cleaneddata[[#This Row],[Region]]="Central","Chris",cleaneddata[[#This Row],[Region]]="East","Erin",cleaneddata[[#This Row],[Region]]="South","Sam",cleaneddata[[#This Row],[Region]]="West","William")</f>
        <v>Erin</v>
      </c>
    </row>
    <row r="1363" spans="1:26" x14ac:dyDescent="0.3">
      <c r="A1363">
        <v>2689</v>
      </c>
      <c r="B1363" t="s">
        <v>2406</v>
      </c>
      <c r="C1363" t="s">
        <v>27</v>
      </c>
      <c r="D1363">
        <v>0.09</v>
      </c>
      <c r="E1363">
        <v>3.75</v>
      </c>
      <c r="F1363">
        <v>0.5</v>
      </c>
      <c r="G1363" t="s">
        <v>40</v>
      </c>
      <c r="H1363" t="s">
        <v>73</v>
      </c>
      <c r="I1363" t="s">
        <v>50</v>
      </c>
      <c r="J1363" t="s">
        <v>154</v>
      </c>
      <c r="K1363" t="s">
        <v>75</v>
      </c>
      <c r="L1363" t="s">
        <v>2407</v>
      </c>
      <c r="M1363">
        <v>0.37</v>
      </c>
      <c r="N1363" t="s">
        <v>34</v>
      </c>
      <c r="O1363" t="s">
        <v>113</v>
      </c>
      <c r="P1363" t="s">
        <v>399</v>
      </c>
      <c r="Q1363" t="s">
        <v>2408</v>
      </c>
      <c r="R1363">
        <v>7011</v>
      </c>
      <c r="S1363" s="1">
        <v>42128</v>
      </c>
      <c r="T1363" s="1">
        <v>42130</v>
      </c>
      <c r="U1363">
        <v>51.218699999999998</v>
      </c>
      <c r="V1363">
        <v>21</v>
      </c>
      <c r="W1363">
        <v>74.23</v>
      </c>
      <c r="X1363">
        <v>90624</v>
      </c>
      <c r="Y1363">
        <f>cleaneddata[[#This Row],[Unit Price]]-cleaneddata[[#This Row],[Discount]]</f>
        <v>3.66</v>
      </c>
      <c r="Z1363" t="str">
        <f>_xlfn.IFS(cleaneddata[[#This Row],[Region]]="Central","Chris",cleaneddata[[#This Row],[Region]]="East","Erin",cleaneddata[[#This Row],[Region]]="South","Sam",cleaneddata[[#This Row],[Region]]="West","William")</f>
        <v>Erin</v>
      </c>
    </row>
    <row r="1364" spans="1:26" x14ac:dyDescent="0.3">
      <c r="A1364">
        <v>2693</v>
      </c>
      <c r="B1364" t="s">
        <v>2409</v>
      </c>
      <c r="C1364" t="s">
        <v>27</v>
      </c>
      <c r="D1364">
        <v>0.01</v>
      </c>
      <c r="E1364">
        <v>30.98</v>
      </c>
      <c r="F1364">
        <v>9.18</v>
      </c>
      <c r="G1364" t="s">
        <v>40</v>
      </c>
      <c r="H1364" t="s">
        <v>73</v>
      </c>
      <c r="I1364" t="s">
        <v>50</v>
      </c>
      <c r="J1364" t="s">
        <v>90</v>
      </c>
      <c r="K1364" t="s">
        <v>75</v>
      </c>
      <c r="L1364" t="s">
        <v>2251</v>
      </c>
      <c r="M1364">
        <v>0.4</v>
      </c>
      <c r="N1364" t="s">
        <v>34</v>
      </c>
      <c r="O1364" t="s">
        <v>113</v>
      </c>
      <c r="P1364" t="s">
        <v>635</v>
      </c>
      <c r="Q1364" t="s">
        <v>1632</v>
      </c>
      <c r="R1364">
        <v>5201</v>
      </c>
      <c r="S1364" s="1">
        <v>42128</v>
      </c>
      <c r="T1364" s="1">
        <v>42128</v>
      </c>
      <c r="U1364">
        <v>380.46800000000002</v>
      </c>
      <c r="V1364">
        <v>20</v>
      </c>
      <c r="W1364">
        <v>627.19000000000005</v>
      </c>
      <c r="X1364">
        <v>90624</v>
      </c>
      <c r="Y1364">
        <f>cleaneddata[[#This Row],[Unit Price]]-cleaneddata[[#This Row],[Discount]]</f>
        <v>30.97</v>
      </c>
      <c r="Z1364" t="str">
        <f>_xlfn.IFS(cleaneddata[[#This Row],[Region]]="Central","Chris",cleaneddata[[#This Row],[Region]]="East","Erin",cleaneddata[[#This Row],[Region]]="South","Sam",cleaneddata[[#This Row],[Region]]="West","William")</f>
        <v>Erin</v>
      </c>
    </row>
    <row r="1365" spans="1:26" x14ac:dyDescent="0.3">
      <c r="A1365">
        <v>411</v>
      </c>
      <c r="B1365" t="s">
        <v>2410</v>
      </c>
      <c r="C1365" t="s">
        <v>39</v>
      </c>
      <c r="D1365">
        <v>0.05</v>
      </c>
      <c r="E1365">
        <v>178.47</v>
      </c>
      <c r="F1365">
        <v>19.989999999999998</v>
      </c>
      <c r="G1365" t="s">
        <v>89</v>
      </c>
      <c r="H1365" t="s">
        <v>41</v>
      </c>
      <c r="I1365" t="s">
        <v>50</v>
      </c>
      <c r="J1365" t="s">
        <v>80</v>
      </c>
      <c r="K1365" t="s">
        <v>75</v>
      </c>
      <c r="L1365" t="s">
        <v>1013</v>
      </c>
      <c r="M1365">
        <v>0.55000000000000004</v>
      </c>
      <c r="N1365" t="s">
        <v>34</v>
      </c>
      <c r="O1365" t="s">
        <v>61</v>
      </c>
      <c r="P1365" t="s">
        <v>92</v>
      </c>
      <c r="Q1365" t="s">
        <v>2138</v>
      </c>
      <c r="R1365">
        <v>94601</v>
      </c>
      <c r="S1365" s="1">
        <v>42128</v>
      </c>
      <c r="T1365" s="1">
        <v>42131</v>
      </c>
      <c r="U1365">
        <v>943</v>
      </c>
      <c r="V1365">
        <v>9</v>
      </c>
      <c r="W1365">
        <v>1531.31</v>
      </c>
      <c r="X1365">
        <v>87905</v>
      </c>
      <c r="Y1365">
        <f>cleaneddata[[#This Row],[Unit Price]]-cleaneddata[[#This Row],[Discount]]</f>
        <v>178.42</v>
      </c>
      <c r="Z1365" t="str">
        <f>_xlfn.IFS(cleaneddata[[#This Row],[Region]]="Central","Chris",cleaneddata[[#This Row],[Region]]="East","Erin",cleaneddata[[#This Row],[Region]]="South","Sam",cleaneddata[[#This Row],[Region]]="West","William")</f>
        <v>William</v>
      </c>
    </row>
    <row r="1366" spans="1:26" x14ac:dyDescent="0.3">
      <c r="A1366">
        <v>3176</v>
      </c>
      <c r="B1366" t="s">
        <v>2411</v>
      </c>
      <c r="C1366" t="s">
        <v>39</v>
      </c>
      <c r="D1366">
        <v>0.06</v>
      </c>
      <c r="E1366">
        <v>10.97</v>
      </c>
      <c r="F1366">
        <v>6.5</v>
      </c>
      <c r="G1366" t="s">
        <v>40</v>
      </c>
      <c r="H1366" t="s">
        <v>41</v>
      </c>
      <c r="I1366" t="s">
        <v>42</v>
      </c>
      <c r="J1366" t="s">
        <v>43</v>
      </c>
      <c r="K1366" t="s">
        <v>75</v>
      </c>
      <c r="L1366" t="s">
        <v>2412</v>
      </c>
      <c r="M1366">
        <v>0.64</v>
      </c>
      <c r="N1366" t="s">
        <v>34</v>
      </c>
      <c r="O1366" t="s">
        <v>35</v>
      </c>
      <c r="P1366" t="s">
        <v>125</v>
      </c>
      <c r="Q1366" t="s">
        <v>2413</v>
      </c>
      <c r="R1366">
        <v>32216</v>
      </c>
      <c r="S1366" s="1">
        <v>42128</v>
      </c>
      <c r="T1366" s="1">
        <v>42130</v>
      </c>
      <c r="U1366">
        <v>65.597999999999999</v>
      </c>
      <c r="V1366">
        <v>19</v>
      </c>
      <c r="W1366">
        <v>215.25</v>
      </c>
      <c r="X1366">
        <v>90820</v>
      </c>
      <c r="Y1366">
        <f>cleaneddata[[#This Row],[Unit Price]]-cleaneddata[[#This Row],[Discount]]</f>
        <v>10.91</v>
      </c>
      <c r="Z1366" t="str">
        <f>_xlfn.IFS(cleaneddata[[#This Row],[Region]]="Central","Chris",cleaneddata[[#This Row],[Region]]="East","Erin",cleaneddata[[#This Row],[Region]]="South","Sam",cleaneddata[[#This Row],[Region]]="West","William")</f>
        <v>Sam</v>
      </c>
    </row>
    <row r="1367" spans="1:26" x14ac:dyDescent="0.3">
      <c r="A1367">
        <v>3356</v>
      </c>
      <c r="B1367" t="s">
        <v>2414</v>
      </c>
      <c r="C1367" t="s">
        <v>118</v>
      </c>
      <c r="D1367">
        <v>7.0000000000000007E-2</v>
      </c>
      <c r="E1367">
        <v>5.34</v>
      </c>
      <c r="F1367">
        <v>5.63</v>
      </c>
      <c r="G1367" t="s">
        <v>40</v>
      </c>
      <c r="H1367" t="s">
        <v>96</v>
      </c>
      <c r="I1367" t="s">
        <v>50</v>
      </c>
      <c r="J1367" t="s">
        <v>74</v>
      </c>
      <c r="K1367" t="s">
        <v>75</v>
      </c>
      <c r="L1367" t="s">
        <v>1725</v>
      </c>
      <c r="M1367">
        <v>0.39</v>
      </c>
      <c r="N1367" t="s">
        <v>34</v>
      </c>
      <c r="O1367" t="s">
        <v>61</v>
      </c>
      <c r="P1367" t="s">
        <v>492</v>
      </c>
      <c r="Q1367" t="s">
        <v>2415</v>
      </c>
      <c r="R1367">
        <v>83616</v>
      </c>
      <c r="S1367" s="1">
        <v>42128</v>
      </c>
      <c r="T1367" s="1">
        <v>42130</v>
      </c>
      <c r="U1367">
        <v>-116.3455</v>
      </c>
      <c r="V1367">
        <v>13</v>
      </c>
      <c r="W1367">
        <v>66.650000000000006</v>
      </c>
      <c r="X1367">
        <v>88588</v>
      </c>
      <c r="Y1367">
        <f>cleaneddata[[#This Row],[Unit Price]]-cleaneddata[[#This Row],[Discount]]</f>
        <v>5.27</v>
      </c>
      <c r="Z1367" t="str">
        <f>_xlfn.IFS(cleaneddata[[#This Row],[Region]]="Central","Chris",cleaneddata[[#This Row],[Region]]="East","Erin",cleaneddata[[#This Row],[Region]]="South","Sam",cleaneddata[[#This Row],[Region]]="West","William")</f>
        <v>William</v>
      </c>
    </row>
    <row r="1368" spans="1:26" x14ac:dyDescent="0.3">
      <c r="A1368">
        <v>3356</v>
      </c>
      <c r="B1368" t="s">
        <v>2414</v>
      </c>
      <c r="C1368" t="s">
        <v>118</v>
      </c>
      <c r="D1368">
        <v>0.03</v>
      </c>
      <c r="E1368">
        <v>160.97999999999999</v>
      </c>
      <c r="F1368">
        <v>30</v>
      </c>
      <c r="G1368" t="s">
        <v>28</v>
      </c>
      <c r="H1368" t="s">
        <v>96</v>
      </c>
      <c r="I1368" t="s">
        <v>30</v>
      </c>
      <c r="J1368" t="s">
        <v>111</v>
      </c>
      <c r="K1368" t="s">
        <v>59</v>
      </c>
      <c r="L1368" t="s">
        <v>894</v>
      </c>
      <c r="M1368">
        <v>0.62</v>
      </c>
      <c r="N1368" t="s">
        <v>34</v>
      </c>
      <c r="O1368" t="s">
        <v>61</v>
      </c>
      <c r="P1368" t="s">
        <v>492</v>
      </c>
      <c r="Q1368" t="s">
        <v>2415</v>
      </c>
      <c r="R1368">
        <v>83616</v>
      </c>
      <c r="S1368" s="1">
        <v>42128</v>
      </c>
      <c r="T1368" s="1">
        <v>42129</v>
      </c>
      <c r="U1368">
        <v>1304.9000000000001</v>
      </c>
      <c r="V1368">
        <v>18</v>
      </c>
      <c r="W1368">
        <v>2934.16</v>
      </c>
      <c r="X1368">
        <v>88588</v>
      </c>
      <c r="Y1368">
        <f>cleaneddata[[#This Row],[Unit Price]]-cleaneddata[[#This Row],[Discount]]</f>
        <v>160.94999999999999</v>
      </c>
      <c r="Z1368" t="str">
        <f>_xlfn.IFS(cleaneddata[[#This Row],[Region]]="Central","Chris",cleaneddata[[#This Row],[Region]]="East","Erin",cleaneddata[[#This Row],[Region]]="South","Sam",cleaneddata[[#This Row],[Region]]="West","William")</f>
        <v>William</v>
      </c>
    </row>
    <row r="1369" spans="1:26" x14ac:dyDescent="0.3">
      <c r="A1369">
        <v>3356</v>
      </c>
      <c r="B1369" t="s">
        <v>2414</v>
      </c>
      <c r="C1369" t="s">
        <v>118</v>
      </c>
      <c r="D1369">
        <v>0.04</v>
      </c>
      <c r="E1369">
        <v>65.989999999999995</v>
      </c>
      <c r="F1369">
        <v>5.63</v>
      </c>
      <c r="G1369" t="s">
        <v>89</v>
      </c>
      <c r="H1369" t="s">
        <v>96</v>
      </c>
      <c r="I1369" t="s">
        <v>42</v>
      </c>
      <c r="J1369" t="s">
        <v>137</v>
      </c>
      <c r="K1369" t="s">
        <v>75</v>
      </c>
      <c r="L1369" t="s">
        <v>2416</v>
      </c>
      <c r="M1369">
        <v>0.56000000000000005</v>
      </c>
      <c r="N1369" t="s">
        <v>34</v>
      </c>
      <c r="O1369" t="s">
        <v>61</v>
      </c>
      <c r="P1369" t="s">
        <v>492</v>
      </c>
      <c r="Q1369" t="s">
        <v>2415</v>
      </c>
      <c r="R1369">
        <v>83616</v>
      </c>
      <c r="S1369" s="1">
        <v>42128</v>
      </c>
      <c r="T1369" s="1">
        <v>42128</v>
      </c>
      <c r="U1369">
        <v>605.04719999999998</v>
      </c>
      <c r="V1369">
        <v>15</v>
      </c>
      <c r="W1369">
        <v>876.88</v>
      </c>
      <c r="X1369">
        <v>88588</v>
      </c>
      <c r="Y1369">
        <f>cleaneddata[[#This Row],[Unit Price]]-cleaneddata[[#This Row],[Discount]]</f>
        <v>65.949999999999989</v>
      </c>
      <c r="Z1369" t="str">
        <f>_xlfn.IFS(cleaneddata[[#This Row],[Region]]="Central","Chris",cleaneddata[[#This Row],[Region]]="East","Erin",cleaneddata[[#This Row],[Region]]="South","Sam",cleaneddata[[#This Row],[Region]]="West","William")</f>
        <v>William</v>
      </c>
    </row>
    <row r="1370" spans="1:26" x14ac:dyDescent="0.3">
      <c r="A1370">
        <v>1765</v>
      </c>
      <c r="B1370" t="s">
        <v>2417</v>
      </c>
      <c r="C1370" t="s">
        <v>72</v>
      </c>
      <c r="D1370">
        <v>0</v>
      </c>
      <c r="E1370">
        <v>5.77</v>
      </c>
      <c r="F1370">
        <v>4.97</v>
      </c>
      <c r="G1370" t="s">
        <v>40</v>
      </c>
      <c r="H1370" t="s">
        <v>41</v>
      </c>
      <c r="I1370" t="s">
        <v>50</v>
      </c>
      <c r="J1370" t="s">
        <v>74</v>
      </c>
      <c r="K1370" t="s">
        <v>75</v>
      </c>
      <c r="L1370" t="s">
        <v>2418</v>
      </c>
      <c r="M1370">
        <v>0.35</v>
      </c>
      <c r="N1370" t="s">
        <v>34</v>
      </c>
      <c r="O1370" t="s">
        <v>54</v>
      </c>
      <c r="P1370" t="s">
        <v>82</v>
      </c>
      <c r="Q1370" t="s">
        <v>2419</v>
      </c>
      <c r="R1370">
        <v>63141</v>
      </c>
      <c r="S1370" s="1">
        <v>42128</v>
      </c>
      <c r="T1370" s="1">
        <v>42129</v>
      </c>
      <c r="U1370">
        <v>3.5581</v>
      </c>
      <c r="V1370">
        <v>8</v>
      </c>
      <c r="W1370">
        <v>52.43</v>
      </c>
      <c r="X1370">
        <v>89777</v>
      </c>
      <c r="Y1370">
        <f>cleaneddata[[#This Row],[Unit Price]]-cleaneddata[[#This Row],[Discount]]</f>
        <v>5.77</v>
      </c>
      <c r="Z1370" t="str">
        <f>_xlfn.IFS(cleaneddata[[#This Row],[Region]]="Central","Chris",cleaneddata[[#This Row],[Region]]="East","Erin",cleaneddata[[#This Row],[Region]]="South","Sam",cleaneddata[[#This Row],[Region]]="West","William")</f>
        <v>Chris</v>
      </c>
    </row>
    <row r="1371" spans="1:26" x14ac:dyDescent="0.3">
      <c r="A1371">
        <v>693</v>
      </c>
      <c r="B1371" t="s">
        <v>1551</v>
      </c>
      <c r="C1371" t="s">
        <v>39</v>
      </c>
      <c r="D1371">
        <v>0</v>
      </c>
      <c r="E1371">
        <v>230.98</v>
      </c>
      <c r="F1371">
        <v>23.78</v>
      </c>
      <c r="G1371" t="s">
        <v>28</v>
      </c>
      <c r="H1371" t="s">
        <v>29</v>
      </c>
      <c r="I1371" t="s">
        <v>30</v>
      </c>
      <c r="J1371" t="s">
        <v>31</v>
      </c>
      <c r="K1371" t="s">
        <v>32</v>
      </c>
      <c r="L1371" t="s">
        <v>1530</v>
      </c>
      <c r="M1371">
        <v>0.6</v>
      </c>
      <c r="N1371" t="s">
        <v>34</v>
      </c>
      <c r="O1371" t="s">
        <v>61</v>
      </c>
      <c r="P1371" t="s">
        <v>62</v>
      </c>
      <c r="Q1371" t="s">
        <v>1552</v>
      </c>
      <c r="R1371">
        <v>80229</v>
      </c>
      <c r="S1371" s="1">
        <v>42129</v>
      </c>
      <c r="T1371" s="1">
        <v>42131</v>
      </c>
      <c r="U1371">
        <v>6095.8602000000001</v>
      </c>
      <c r="V1371">
        <v>36</v>
      </c>
      <c r="W1371">
        <v>8834.58</v>
      </c>
      <c r="X1371">
        <v>87813</v>
      </c>
      <c r="Y1371">
        <f>cleaneddata[[#This Row],[Unit Price]]-cleaneddata[[#This Row],[Discount]]</f>
        <v>230.98</v>
      </c>
      <c r="Z1371" t="str">
        <f>_xlfn.IFS(cleaneddata[[#This Row],[Region]]="Central","Chris",cleaneddata[[#This Row],[Region]]="East","Erin",cleaneddata[[#This Row],[Region]]="South","Sam",cleaneddata[[#This Row],[Region]]="West","William")</f>
        <v>William</v>
      </c>
    </row>
    <row r="1372" spans="1:26" x14ac:dyDescent="0.3">
      <c r="A1372">
        <v>2273</v>
      </c>
      <c r="B1372" t="s">
        <v>2420</v>
      </c>
      <c r="C1372" t="s">
        <v>49</v>
      </c>
      <c r="D1372">
        <v>0.04</v>
      </c>
      <c r="E1372">
        <v>120.98</v>
      </c>
      <c r="F1372">
        <v>3.99</v>
      </c>
      <c r="G1372" t="s">
        <v>40</v>
      </c>
      <c r="H1372" t="s">
        <v>96</v>
      </c>
      <c r="I1372" t="s">
        <v>50</v>
      </c>
      <c r="J1372" t="s">
        <v>97</v>
      </c>
      <c r="K1372" t="s">
        <v>75</v>
      </c>
      <c r="L1372" t="s">
        <v>2421</v>
      </c>
      <c r="M1372">
        <v>0.6</v>
      </c>
      <c r="N1372" t="s">
        <v>34</v>
      </c>
      <c r="O1372" t="s">
        <v>54</v>
      </c>
      <c r="P1372" t="s">
        <v>189</v>
      </c>
      <c r="Q1372" t="s">
        <v>2422</v>
      </c>
      <c r="R1372">
        <v>78550</v>
      </c>
      <c r="S1372" s="1">
        <v>42129</v>
      </c>
      <c r="T1372" s="1">
        <v>42129</v>
      </c>
      <c r="U1372">
        <v>1389.5771999999999</v>
      </c>
      <c r="V1372">
        <v>17</v>
      </c>
      <c r="W1372">
        <v>2013.88</v>
      </c>
      <c r="X1372">
        <v>90109</v>
      </c>
      <c r="Y1372">
        <f>cleaneddata[[#This Row],[Unit Price]]-cleaneddata[[#This Row],[Discount]]</f>
        <v>120.94</v>
      </c>
      <c r="Z1372" t="str">
        <f>_xlfn.IFS(cleaneddata[[#This Row],[Region]]="Central","Chris",cleaneddata[[#This Row],[Region]]="East","Erin",cleaneddata[[#This Row],[Region]]="South","Sam",cleaneddata[[#This Row],[Region]]="West","William")</f>
        <v>Chris</v>
      </c>
    </row>
    <row r="1373" spans="1:26" x14ac:dyDescent="0.3">
      <c r="A1373">
        <v>2273</v>
      </c>
      <c r="B1373" t="s">
        <v>2420</v>
      </c>
      <c r="C1373" t="s">
        <v>49</v>
      </c>
      <c r="D1373">
        <v>0.02</v>
      </c>
      <c r="E1373">
        <v>55.99</v>
      </c>
      <c r="F1373">
        <v>5</v>
      </c>
      <c r="G1373" t="s">
        <v>40</v>
      </c>
      <c r="H1373" t="s">
        <v>96</v>
      </c>
      <c r="I1373" t="s">
        <v>42</v>
      </c>
      <c r="J1373" t="s">
        <v>137</v>
      </c>
      <c r="K1373" t="s">
        <v>44</v>
      </c>
      <c r="L1373" t="s">
        <v>1940</v>
      </c>
      <c r="M1373">
        <v>0.83</v>
      </c>
      <c r="N1373" t="s">
        <v>34</v>
      </c>
      <c r="O1373" t="s">
        <v>54</v>
      </c>
      <c r="P1373" t="s">
        <v>189</v>
      </c>
      <c r="Q1373" t="s">
        <v>2422</v>
      </c>
      <c r="R1373">
        <v>78550</v>
      </c>
      <c r="S1373" s="1">
        <v>42129</v>
      </c>
      <c r="T1373" s="1">
        <v>42129</v>
      </c>
      <c r="U1373">
        <v>-222.816</v>
      </c>
      <c r="V1373">
        <v>4</v>
      </c>
      <c r="W1373">
        <v>201.32</v>
      </c>
      <c r="X1373">
        <v>90109</v>
      </c>
      <c r="Y1373">
        <f>cleaneddata[[#This Row],[Unit Price]]-cleaneddata[[#This Row],[Discount]]</f>
        <v>55.97</v>
      </c>
      <c r="Z1373" t="str">
        <f>_xlfn.IFS(cleaneddata[[#This Row],[Region]]="Central","Chris",cleaneddata[[#This Row],[Region]]="East","Erin",cleaneddata[[#This Row],[Region]]="South","Sam",cleaneddata[[#This Row],[Region]]="West","William")</f>
        <v>Chris</v>
      </c>
    </row>
    <row r="1374" spans="1:26" x14ac:dyDescent="0.3">
      <c r="A1374">
        <v>2274</v>
      </c>
      <c r="B1374" t="s">
        <v>2423</v>
      </c>
      <c r="C1374" t="s">
        <v>49</v>
      </c>
      <c r="D1374">
        <v>0.05</v>
      </c>
      <c r="E1374">
        <v>23.99</v>
      </c>
      <c r="F1374">
        <v>15.68</v>
      </c>
      <c r="G1374" t="s">
        <v>28</v>
      </c>
      <c r="H1374" t="s">
        <v>96</v>
      </c>
      <c r="I1374" t="s">
        <v>30</v>
      </c>
      <c r="J1374" t="s">
        <v>128</v>
      </c>
      <c r="K1374" t="s">
        <v>59</v>
      </c>
      <c r="L1374" t="s">
        <v>2424</v>
      </c>
      <c r="M1374">
        <v>0.62</v>
      </c>
      <c r="N1374" t="s">
        <v>34</v>
      </c>
      <c r="O1374" t="s">
        <v>54</v>
      </c>
      <c r="P1374" t="s">
        <v>189</v>
      </c>
      <c r="Q1374" t="s">
        <v>1755</v>
      </c>
      <c r="R1374">
        <v>77036</v>
      </c>
      <c r="S1374" s="1">
        <v>42129</v>
      </c>
      <c r="T1374" s="1">
        <v>42133</v>
      </c>
      <c r="U1374">
        <v>-133.71</v>
      </c>
      <c r="V1374">
        <v>12</v>
      </c>
      <c r="W1374">
        <v>298.51</v>
      </c>
      <c r="X1374">
        <v>90109</v>
      </c>
      <c r="Y1374">
        <f>cleaneddata[[#This Row],[Unit Price]]-cleaneddata[[#This Row],[Discount]]</f>
        <v>23.939999999999998</v>
      </c>
      <c r="Z1374" t="str">
        <f>_xlfn.IFS(cleaneddata[[#This Row],[Region]]="Central","Chris",cleaneddata[[#This Row],[Region]]="East","Erin",cleaneddata[[#This Row],[Region]]="South","Sam",cleaneddata[[#This Row],[Region]]="West","William")</f>
        <v>Chris</v>
      </c>
    </row>
    <row r="1375" spans="1:26" x14ac:dyDescent="0.3">
      <c r="A1375">
        <v>2379</v>
      </c>
      <c r="B1375" t="s">
        <v>2425</v>
      </c>
      <c r="C1375" t="s">
        <v>49</v>
      </c>
      <c r="D1375">
        <v>0.06</v>
      </c>
      <c r="E1375">
        <v>122.99</v>
      </c>
      <c r="F1375">
        <v>19.989999999999998</v>
      </c>
      <c r="G1375" t="s">
        <v>40</v>
      </c>
      <c r="H1375" t="s">
        <v>29</v>
      </c>
      <c r="I1375" t="s">
        <v>50</v>
      </c>
      <c r="J1375" t="s">
        <v>74</v>
      </c>
      <c r="K1375" t="s">
        <v>75</v>
      </c>
      <c r="L1375" t="s">
        <v>2426</v>
      </c>
      <c r="M1375">
        <v>0.37</v>
      </c>
      <c r="N1375" t="s">
        <v>34</v>
      </c>
      <c r="O1375" t="s">
        <v>54</v>
      </c>
      <c r="P1375" t="s">
        <v>291</v>
      </c>
      <c r="Q1375" t="s">
        <v>2067</v>
      </c>
      <c r="R1375">
        <v>48135</v>
      </c>
      <c r="S1375" s="1">
        <v>42129</v>
      </c>
      <c r="T1375" s="1">
        <v>42131</v>
      </c>
      <c r="U1375">
        <v>1019.7096</v>
      </c>
      <c r="V1375">
        <v>12</v>
      </c>
      <c r="W1375">
        <v>1477.84</v>
      </c>
      <c r="X1375">
        <v>86655</v>
      </c>
      <c r="Y1375">
        <f>cleaneddata[[#This Row],[Unit Price]]-cleaneddata[[#This Row],[Discount]]</f>
        <v>122.92999999999999</v>
      </c>
      <c r="Z1375" t="str">
        <f>_xlfn.IFS(cleaneddata[[#This Row],[Region]]="Central","Chris",cleaneddata[[#This Row],[Region]]="East","Erin",cleaneddata[[#This Row],[Region]]="South","Sam",cleaneddata[[#This Row],[Region]]="West","William")</f>
        <v>Chris</v>
      </c>
    </row>
    <row r="1376" spans="1:26" x14ac:dyDescent="0.3">
      <c r="A1376">
        <v>2380</v>
      </c>
      <c r="B1376" t="s">
        <v>2306</v>
      </c>
      <c r="C1376" t="s">
        <v>49</v>
      </c>
      <c r="D1376">
        <v>0.08</v>
      </c>
      <c r="E1376">
        <v>68.81</v>
      </c>
      <c r="F1376">
        <v>60</v>
      </c>
      <c r="G1376" t="s">
        <v>28</v>
      </c>
      <c r="H1376" t="s">
        <v>29</v>
      </c>
      <c r="I1376" t="s">
        <v>50</v>
      </c>
      <c r="J1376" t="s">
        <v>97</v>
      </c>
      <c r="K1376" t="s">
        <v>59</v>
      </c>
      <c r="L1376" t="s">
        <v>1678</v>
      </c>
      <c r="M1376">
        <v>0.41</v>
      </c>
      <c r="N1376" t="s">
        <v>34</v>
      </c>
      <c r="O1376" t="s">
        <v>54</v>
      </c>
      <c r="P1376" t="s">
        <v>291</v>
      </c>
      <c r="Q1376" t="s">
        <v>2307</v>
      </c>
      <c r="R1376">
        <v>49505</v>
      </c>
      <c r="S1376" s="1">
        <v>42129</v>
      </c>
      <c r="T1376" s="1">
        <v>42131</v>
      </c>
      <c r="U1376">
        <v>-1069.72</v>
      </c>
      <c r="V1376">
        <v>17</v>
      </c>
      <c r="W1376">
        <v>1162.46</v>
      </c>
      <c r="X1376">
        <v>86655</v>
      </c>
      <c r="Y1376">
        <f>cleaneddata[[#This Row],[Unit Price]]-cleaneddata[[#This Row],[Discount]]</f>
        <v>68.73</v>
      </c>
      <c r="Z1376" t="str">
        <f>_xlfn.IFS(cleaneddata[[#This Row],[Region]]="Central","Chris",cleaneddata[[#This Row],[Region]]="East","Erin",cleaneddata[[#This Row],[Region]]="South","Sam",cleaneddata[[#This Row],[Region]]="West","William")</f>
        <v>Chris</v>
      </c>
    </row>
    <row r="1377" spans="1:26" x14ac:dyDescent="0.3">
      <c r="A1377">
        <v>2382</v>
      </c>
      <c r="B1377" t="s">
        <v>2308</v>
      </c>
      <c r="C1377" t="s">
        <v>49</v>
      </c>
      <c r="D1377">
        <v>0.06</v>
      </c>
      <c r="E1377">
        <v>122.99</v>
      </c>
      <c r="F1377">
        <v>19.989999999999998</v>
      </c>
      <c r="G1377" t="s">
        <v>40</v>
      </c>
      <c r="H1377" t="s">
        <v>29</v>
      </c>
      <c r="I1377" t="s">
        <v>50</v>
      </c>
      <c r="J1377" t="s">
        <v>74</v>
      </c>
      <c r="K1377" t="s">
        <v>75</v>
      </c>
      <c r="L1377" t="s">
        <v>2426</v>
      </c>
      <c r="M1377">
        <v>0.37</v>
      </c>
      <c r="N1377" t="s">
        <v>34</v>
      </c>
      <c r="O1377" t="s">
        <v>113</v>
      </c>
      <c r="P1377" t="s">
        <v>114</v>
      </c>
      <c r="Q1377" t="s">
        <v>115</v>
      </c>
      <c r="R1377">
        <v>10024</v>
      </c>
      <c r="S1377" s="1">
        <v>42129</v>
      </c>
      <c r="T1377" s="1">
        <v>42131</v>
      </c>
      <c r="U1377">
        <v>1408.1865</v>
      </c>
      <c r="V1377">
        <v>48</v>
      </c>
      <c r="W1377">
        <v>5911.35</v>
      </c>
      <c r="X1377">
        <v>962</v>
      </c>
      <c r="Y1377">
        <f>cleaneddata[[#This Row],[Unit Price]]-cleaneddata[[#This Row],[Discount]]</f>
        <v>122.92999999999999</v>
      </c>
      <c r="Z1377" t="str">
        <f>_xlfn.IFS(cleaneddata[[#This Row],[Region]]="Central","Chris",cleaneddata[[#This Row],[Region]]="East","Erin",cleaneddata[[#This Row],[Region]]="South","Sam",cleaneddata[[#This Row],[Region]]="West","William")</f>
        <v>Erin</v>
      </c>
    </row>
    <row r="1378" spans="1:26" x14ac:dyDescent="0.3">
      <c r="A1378">
        <v>2382</v>
      </c>
      <c r="B1378" t="s">
        <v>2308</v>
      </c>
      <c r="C1378" t="s">
        <v>49</v>
      </c>
      <c r="D1378">
        <v>0.08</v>
      </c>
      <c r="E1378">
        <v>68.81</v>
      </c>
      <c r="F1378">
        <v>60</v>
      </c>
      <c r="G1378" t="s">
        <v>28</v>
      </c>
      <c r="H1378" t="s">
        <v>29</v>
      </c>
      <c r="I1378" t="s">
        <v>50</v>
      </c>
      <c r="J1378" t="s">
        <v>97</v>
      </c>
      <c r="K1378" t="s">
        <v>59</v>
      </c>
      <c r="L1378" t="s">
        <v>1678</v>
      </c>
      <c r="M1378">
        <v>0.41</v>
      </c>
      <c r="N1378" t="s">
        <v>34</v>
      </c>
      <c r="O1378" t="s">
        <v>113</v>
      </c>
      <c r="P1378" t="s">
        <v>114</v>
      </c>
      <c r="Q1378" t="s">
        <v>115</v>
      </c>
      <c r="R1378">
        <v>10024</v>
      </c>
      <c r="S1378" s="1">
        <v>42129</v>
      </c>
      <c r="T1378" s="1">
        <v>42131</v>
      </c>
      <c r="U1378">
        <v>-1069.72</v>
      </c>
      <c r="V1378">
        <v>68</v>
      </c>
      <c r="W1378">
        <v>4649.8500000000004</v>
      </c>
      <c r="X1378">
        <v>962</v>
      </c>
      <c r="Y1378">
        <f>cleaneddata[[#This Row],[Unit Price]]-cleaneddata[[#This Row],[Discount]]</f>
        <v>68.73</v>
      </c>
      <c r="Z1378" t="str">
        <f>_xlfn.IFS(cleaneddata[[#This Row],[Region]]="Central","Chris",cleaneddata[[#This Row],[Region]]="East","Erin",cleaneddata[[#This Row],[Region]]="South","Sam",cleaneddata[[#This Row],[Region]]="West","William")</f>
        <v>Erin</v>
      </c>
    </row>
    <row r="1379" spans="1:26" x14ac:dyDescent="0.3">
      <c r="A1379">
        <v>1101</v>
      </c>
      <c r="B1379" t="s">
        <v>2427</v>
      </c>
      <c r="C1379" t="s">
        <v>118</v>
      </c>
      <c r="D1379">
        <v>0.02</v>
      </c>
      <c r="E1379">
        <v>15.14</v>
      </c>
      <c r="F1379">
        <v>4.53</v>
      </c>
      <c r="G1379" t="s">
        <v>40</v>
      </c>
      <c r="H1379" t="s">
        <v>29</v>
      </c>
      <c r="I1379" t="s">
        <v>50</v>
      </c>
      <c r="J1379" t="s">
        <v>80</v>
      </c>
      <c r="K1379" t="s">
        <v>75</v>
      </c>
      <c r="L1379" t="s">
        <v>1357</v>
      </c>
      <c r="M1379">
        <v>0.81</v>
      </c>
      <c r="N1379" t="s">
        <v>34</v>
      </c>
      <c r="O1379" t="s">
        <v>61</v>
      </c>
      <c r="P1379" t="s">
        <v>92</v>
      </c>
      <c r="Q1379" t="s">
        <v>1257</v>
      </c>
      <c r="R1379">
        <v>93030</v>
      </c>
      <c r="S1379" s="1">
        <v>42129</v>
      </c>
      <c r="T1379" s="1">
        <v>42130</v>
      </c>
      <c r="U1379">
        <v>5.8840000000000003</v>
      </c>
      <c r="V1379">
        <v>3</v>
      </c>
      <c r="W1379">
        <v>51.02</v>
      </c>
      <c r="X1379">
        <v>91488</v>
      </c>
      <c r="Y1379">
        <f>cleaneddata[[#This Row],[Unit Price]]-cleaneddata[[#This Row],[Discount]]</f>
        <v>15.120000000000001</v>
      </c>
      <c r="Z1379" t="str">
        <f>_xlfn.IFS(cleaneddata[[#This Row],[Region]]="Central","Chris",cleaneddata[[#This Row],[Region]]="East","Erin",cleaneddata[[#This Row],[Region]]="South","Sam",cleaneddata[[#This Row],[Region]]="West","William")</f>
        <v>William</v>
      </c>
    </row>
    <row r="1380" spans="1:26" x14ac:dyDescent="0.3">
      <c r="A1380">
        <v>2509</v>
      </c>
      <c r="B1380" t="s">
        <v>2428</v>
      </c>
      <c r="C1380" t="s">
        <v>118</v>
      </c>
      <c r="D1380">
        <v>0.05</v>
      </c>
      <c r="E1380">
        <v>30.98</v>
      </c>
      <c r="F1380">
        <v>9.18</v>
      </c>
      <c r="G1380" t="s">
        <v>40</v>
      </c>
      <c r="H1380" t="s">
        <v>73</v>
      </c>
      <c r="I1380" t="s">
        <v>50</v>
      </c>
      <c r="J1380" t="s">
        <v>90</v>
      </c>
      <c r="K1380" t="s">
        <v>75</v>
      </c>
      <c r="L1380" t="s">
        <v>2251</v>
      </c>
      <c r="M1380">
        <v>0.4</v>
      </c>
      <c r="N1380" t="s">
        <v>34</v>
      </c>
      <c r="O1380" t="s">
        <v>113</v>
      </c>
      <c r="P1380" t="s">
        <v>333</v>
      </c>
      <c r="Q1380" t="s">
        <v>2429</v>
      </c>
      <c r="R1380">
        <v>4106</v>
      </c>
      <c r="S1380" s="1">
        <v>42129</v>
      </c>
      <c r="T1380" s="1">
        <v>42129</v>
      </c>
      <c r="U1380">
        <v>308.67</v>
      </c>
      <c r="V1380">
        <v>15</v>
      </c>
      <c r="W1380">
        <v>462.57</v>
      </c>
      <c r="X1380">
        <v>87029</v>
      </c>
      <c r="Y1380">
        <f>cleaneddata[[#This Row],[Unit Price]]-cleaneddata[[#This Row],[Discount]]</f>
        <v>30.93</v>
      </c>
      <c r="Z1380" t="str">
        <f>_xlfn.IFS(cleaneddata[[#This Row],[Region]]="Central","Chris",cleaneddata[[#This Row],[Region]]="East","Erin",cleaneddata[[#This Row],[Region]]="South","Sam",cleaneddata[[#This Row],[Region]]="West","William")</f>
        <v>Erin</v>
      </c>
    </row>
    <row r="1381" spans="1:26" x14ac:dyDescent="0.3">
      <c r="A1381">
        <v>1979</v>
      </c>
      <c r="B1381" t="s">
        <v>2430</v>
      </c>
      <c r="C1381" t="s">
        <v>72</v>
      </c>
      <c r="D1381">
        <v>0.05</v>
      </c>
      <c r="E1381">
        <v>20.99</v>
      </c>
      <c r="F1381">
        <v>3.3</v>
      </c>
      <c r="G1381" t="s">
        <v>40</v>
      </c>
      <c r="H1381" t="s">
        <v>96</v>
      </c>
      <c r="I1381" t="s">
        <v>42</v>
      </c>
      <c r="J1381" t="s">
        <v>137</v>
      </c>
      <c r="K1381" t="s">
        <v>44</v>
      </c>
      <c r="L1381" t="s">
        <v>1585</v>
      </c>
      <c r="M1381">
        <v>0.81</v>
      </c>
      <c r="N1381" t="s">
        <v>34</v>
      </c>
      <c r="O1381" t="s">
        <v>61</v>
      </c>
      <c r="P1381" t="s">
        <v>62</v>
      </c>
      <c r="Q1381" t="s">
        <v>2431</v>
      </c>
      <c r="R1381">
        <v>80122</v>
      </c>
      <c r="S1381" s="1">
        <v>42129</v>
      </c>
      <c r="T1381" s="1">
        <v>42130</v>
      </c>
      <c r="U1381">
        <v>21.883400000000002</v>
      </c>
      <c r="V1381">
        <v>4</v>
      </c>
      <c r="W1381">
        <v>72.75</v>
      </c>
      <c r="X1381">
        <v>87757</v>
      </c>
      <c r="Y1381">
        <f>cleaneddata[[#This Row],[Unit Price]]-cleaneddata[[#This Row],[Discount]]</f>
        <v>20.939999999999998</v>
      </c>
      <c r="Z1381" t="str">
        <f>_xlfn.IFS(cleaneddata[[#This Row],[Region]]="Central","Chris",cleaneddata[[#This Row],[Region]]="East","Erin",cleaneddata[[#This Row],[Region]]="South","Sam",cleaneddata[[#This Row],[Region]]="West","William")</f>
        <v>William</v>
      </c>
    </row>
    <row r="1382" spans="1:26" x14ac:dyDescent="0.3">
      <c r="A1382">
        <v>1416</v>
      </c>
      <c r="B1382" t="s">
        <v>2432</v>
      </c>
      <c r="C1382" t="s">
        <v>27</v>
      </c>
      <c r="D1382">
        <v>0.02</v>
      </c>
      <c r="E1382">
        <v>417.4</v>
      </c>
      <c r="F1382">
        <v>75.23</v>
      </c>
      <c r="G1382" t="s">
        <v>28</v>
      </c>
      <c r="H1382" t="s">
        <v>29</v>
      </c>
      <c r="I1382" t="s">
        <v>30</v>
      </c>
      <c r="J1382" t="s">
        <v>31</v>
      </c>
      <c r="K1382" t="s">
        <v>32</v>
      </c>
      <c r="L1382" t="s">
        <v>1197</v>
      </c>
      <c r="M1382">
        <v>0.79</v>
      </c>
      <c r="N1382" t="s">
        <v>34</v>
      </c>
      <c r="O1382" t="s">
        <v>54</v>
      </c>
      <c r="P1382" t="s">
        <v>55</v>
      </c>
      <c r="Q1382" t="s">
        <v>1514</v>
      </c>
      <c r="R1382">
        <v>46203</v>
      </c>
      <c r="S1382" s="1">
        <v>42130</v>
      </c>
      <c r="T1382" s="1">
        <v>42131</v>
      </c>
      <c r="U1382">
        <v>-634.86540000000002</v>
      </c>
      <c r="V1382">
        <v>1</v>
      </c>
      <c r="W1382">
        <v>471.21</v>
      </c>
      <c r="X1382">
        <v>90538</v>
      </c>
      <c r="Y1382">
        <f>cleaneddata[[#This Row],[Unit Price]]-cleaneddata[[#This Row],[Discount]]</f>
        <v>417.38</v>
      </c>
      <c r="Z1382" t="str">
        <f>_xlfn.IFS(cleaneddata[[#This Row],[Region]]="Central","Chris",cleaneddata[[#This Row],[Region]]="East","Erin",cleaneddata[[#This Row],[Region]]="South","Sam",cleaneddata[[#This Row],[Region]]="West","William")</f>
        <v>Chris</v>
      </c>
    </row>
    <row r="1383" spans="1:26" x14ac:dyDescent="0.3">
      <c r="A1383">
        <v>2420</v>
      </c>
      <c r="B1383" t="s">
        <v>2433</v>
      </c>
      <c r="C1383" t="s">
        <v>39</v>
      </c>
      <c r="D1383">
        <v>0.04</v>
      </c>
      <c r="E1383">
        <v>9.11</v>
      </c>
      <c r="F1383">
        <v>2.15</v>
      </c>
      <c r="G1383" t="s">
        <v>40</v>
      </c>
      <c r="H1383" t="s">
        <v>41</v>
      </c>
      <c r="I1383" t="s">
        <v>50</v>
      </c>
      <c r="J1383" t="s">
        <v>90</v>
      </c>
      <c r="K1383" t="s">
        <v>52</v>
      </c>
      <c r="L1383" t="s">
        <v>91</v>
      </c>
      <c r="M1383">
        <v>0.4</v>
      </c>
      <c r="N1383" t="s">
        <v>34</v>
      </c>
      <c r="O1383" t="s">
        <v>35</v>
      </c>
      <c r="P1383" t="s">
        <v>244</v>
      </c>
      <c r="Q1383" t="s">
        <v>2434</v>
      </c>
      <c r="R1383">
        <v>23223</v>
      </c>
      <c r="S1383" s="1">
        <v>42130</v>
      </c>
      <c r="T1383" s="1">
        <v>42130</v>
      </c>
      <c r="U1383">
        <v>-23.071999999999999</v>
      </c>
      <c r="V1383">
        <v>11</v>
      </c>
      <c r="W1383">
        <v>100.87</v>
      </c>
      <c r="X1383">
        <v>86752</v>
      </c>
      <c r="Y1383">
        <f>cleaneddata[[#This Row],[Unit Price]]-cleaneddata[[#This Row],[Discount]]</f>
        <v>9.07</v>
      </c>
      <c r="Z1383" t="str">
        <f>_xlfn.IFS(cleaneddata[[#This Row],[Region]]="Central","Chris",cleaneddata[[#This Row],[Region]]="East","Erin",cleaneddata[[#This Row],[Region]]="South","Sam",cleaneddata[[#This Row],[Region]]="West","William")</f>
        <v>Sam</v>
      </c>
    </row>
    <row r="1384" spans="1:26" x14ac:dyDescent="0.3">
      <c r="A1384">
        <v>1986</v>
      </c>
      <c r="B1384" t="s">
        <v>2435</v>
      </c>
      <c r="C1384" t="s">
        <v>72</v>
      </c>
      <c r="D1384">
        <v>0.01</v>
      </c>
      <c r="E1384">
        <v>15.31</v>
      </c>
      <c r="F1384">
        <v>8.7799999999999994</v>
      </c>
      <c r="G1384" t="s">
        <v>40</v>
      </c>
      <c r="H1384" t="s">
        <v>73</v>
      </c>
      <c r="I1384" t="s">
        <v>50</v>
      </c>
      <c r="J1384" t="s">
        <v>80</v>
      </c>
      <c r="K1384" t="s">
        <v>75</v>
      </c>
      <c r="L1384" t="s">
        <v>2436</v>
      </c>
      <c r="M1384">
        <v>0.56999999999999995</v>
      </c>
      <c r="N1384" t="s">
        <v>34</v>
      </c>
      <c r="O1384" t="s">
        <v>54</v>
      </c>
      <c r="P1384" t="s">
        <v>189</v>
      </c>
      <c r="Q1384" t="s">
        <v>1506</v>
      </c>
      <c r="R1384">
        <v>79701</v>
      </c>
      <c r="S1384" s="1">
        <v>42130</v>
      </c>
      <c r="T1384" s="1">
        <v>42131</v>
      </c>
      <c r="U1384">
        <v>12.146000000000001</v>
      </c>
      <c r="V1384">
        <v>23</v>
      </c>
      <c r="W1384">
        <v>377</v>
      </c>
      <c r="X1384">
        <v>90888</v>
      </c>
      <c r="Y1384">
        <f>cleaneddata[[#This Row],[Unit Price]]-cleaneddata[[#This Row],[Discount]]</f>
        <v>15.3</v>
      </c>
      <c r="Z1384" t="str">
        <f>_xlfn.IFS(cleaneddata[[#This Row],[Region]]="Central","Chris",cleaneddata[[#This Row],[Region]]="East","Erin",cleaneddata[[#This Row],[Region]]="South","Sam",cleaneddata[[#This Row],[Region]]="West","William")</f>
        <v>Chris</v>
      </c>
    </row>
    <row r="1385" spans="1:26" x14ac:dyDescent="0.3">
      <c r="A1385">
        <v>1986</v>
      </c>
      <c r="B1385" t="s">
        <v>2435</v>
      </c>
      <c r="C1385" t="s">
        <v>72</v>
      </c>
      <c r="D1385">
        <v>0.05</v>
      </c>
      <c r="E1385">
        <v>7.99</v>
      </c>
      <c r="F1385">
        <v>5.03</v>
      </c>
      <c r="G1385" t="s">
        <v>89</v>
      </c>
      <c r="H1385" t="s">
        <v>73</v>
      </c>
      <c r="I1385" t="s">
        <v>42</v>
      </c>
      <c r="J1385" t="s">
        <v>137</v>
      </c>
      <c r="K1385" t="s">
        <v>146</v>
      </c>
      <c r="L1385" t="s">
        <v>467</v>
      </c>
      <c r="M1385">
        <v>0.6</v>
      </c>
      <c r="N1385" t="s">
        <v>34</v>
      </c>
      <c r="O1385" t="s">
        <v>54</v>
      </c>
      <c r="P1385" t="s">
        <v>189</v>
      </c>
      <c r="Q1385" t="s">
        <v>1506</v>
      </c>
      <c r="R1385">
        <v>79701</v>
      </c>
      <c r="S1385" s="1">
        <v>42130</v>
      </c>
      <c r="T1385" s="1">
        <v>42132</v>
      </c>
      <c r="U1385">
        <v>5.6870000000000003</v>
      </c>
      <c r="V1385">
        <v>4</v>
      </c>
      <c r="W1385">
        <v>42.99</v>
      </c>
      <c r="X1385">
        <v>90888</v>
      </c>
      <c r="Y1385">
        <f>cleaneddata[[#This Row],[Unit Price]]-cleaneddata[[#This Row],[Discount]]</f>
        <v>7.94</v>
      </c>
      <c r="Z1385" t="str">
        <f>_xlfn.IFS(cleaneddata[[#This Row],[Region]]="Central","Chris",cleaneddata[[#This Row],[Region]]="East","Erin",cleaneddata[[#This Row],[Region]]="South","Sam",cleaneddata[[#This Row],[Region]]="West","William")</f>
        <v>Chris</v>
      </c>
    </row>
    <row r="1386" spans="1:26" x14ac:dyDescent="0.3">
      <c r="A1386">
        <v>1261</v>
      </c>
      <c r="B1386" t="s">
        <v>2437</v>
      </c>
      <c r="C1386" t="s">
        <v>27</v>
      </c>
      <c r="D1386">
        <v>0.02</v>
      </c>
      <c r="E1386">
        <v>73.98</v>
      </c>
      <c r="F1386">
        <v>14.52</v>
      </c>
      <c r="G1386" t="s">
        <v>40</v>
      </c>
      <c r="H1386" t="s">
        <v>73</v>
      </c>
      <c r="I1386" t="s">
        <v>42</v>
      </c>
      <c r="J1386" t="s">
        <v>43</v>
      </c>
      <c r="K1386" t="s">
        <v>75</v>
      </c>
      <c r="L1386" t="s">
        <v>310</v>
      </c>
      <c r="M1386">
        <v>0.65</v>
      </c>
      <c r="N1386" t="s">
        <v>34</v>
      </c>
      <c r="O1386" t="s">
        <v>61</v>
      </c>
      <c r="P1386" t="s">
        <v>62</v>
      </c>
      <c r="Q1386" t="s">
        <v>2438</v>
      </c>
      <c r="R1386">
        <v>80020</v>
      </c>
      <c r="S1386" s="1">
        <v>42131</v>
      </c>
      <c r="T1386" s="1">
        <v>42134</v>
      </c>
      <c r="U1386">
        <v>43.537999999999997</v>
      </c>
      <c r="V1386">
        <v>5</v>
      </c>
      <c r="W1386">
        <v>378.23</v>
      </c>
      <c r="X1386">
        <v>89730</v>
      </c>
      <c r="Y1386">
        <f>cleaneddata[[#This Row],[Unit Price]]-cleaneddata[[#This Row],[Discount]]</f>
        <v>73.960000000000008</v>
      </c>
      <c r="Z1386" t="str">
        <f>_xlfn.IFS(cleaneddata[[#This Row],[Region]]="Central","Chris",cleaneddata[[#This Row],[Region]]="East","Erin",cleaneddata[[#This Row],[Region]]="South","Sam",cleaneddata[[#This Row],[Region]]="West","William")</f>
        <v>William</v>
      </c>
    </row>
    <row r="1387" spans="1:26" x14ac:dyDescent="0.3">
      <c r="A1387">
        <v>1502</v>
      </c>
      <c r="B1387" t="s">
        <v>2439</v>
      </c>
      <c r="C1387" t="s">
        <v>27</v>
      </c>
      <c r="D1387">
        <v>0.08</v>
      </c>
      <c r="E1387">
        <v>3.69</v>
      </c>
      <c r="F1387">
        <v>0.5</v>
      </c>
      <c r="G1387" t="s">
        <v>40</v>
      </c>
      <c r="H1387" t="s">
        <v>29</v>
      </c>
      <c r="I1387" t="s">
        <v>50</v>
      </c>
      <c r="J1387" t="s">
        <v>154</v>
      </c>
      <c r="K1387" t="s">
        <v>75</v>
      </c>
      <c r="L1387" t="s">
        <v>1896</v>
      </c>
      <c r="M1387">
        <v>0.38</v>
      </c>
      <c r="N1387" t="s">
        <v>34</v>
      </c>
      <c r="O1387" t="s">
        <v>35</v>
      </c>
      <c r="P1387" t="s">
        <v>125</v>
      </c>
      <c r="Q1387" t="s">
        <v>2440</v>
      </c>
      <c r="R1387">
        <v>33065</v>
      </c>
      <c r="S1387" s="1">
        <v>42131</v>
      </c>
      <c r="T1387" s="1">
        <v>42134</v>
      </c>
      <c r="U1387">
        <v>-3.6547000000000001</v>
      </c>
      <c r="V1387">
        <v>38</v>
      </c>
      <c r="W1387">
        <v>129.43</v>
      </c>
      <c r="X1387">
        <v>89193</v>
      </c>
      <c r="Y1387">
        <f>cleaneddata[[#This Row],[Unit Price]]-cleaneddata[[#This Row],[Discount]]</f>
        <v>3.61</v>
      </c>
      <c r="Z1387" t="str">
        <f>_xlfn.IFS(cleaneddata[[#This Row],[Region]]="Central","Chris",cleaneddata[[#This Row],[Region]]="East","Erin",cleaneddata[[#This Row],[Region]]="South","Sam",cleaneddata[[#This Row],[Region]]="West","William")</f>
        <v>Sam</v>
      </c>
    </row>
    <row r="1388" spans="1:26" x14ac:dyDescent="0.3">
      <c r="A1388">
        <v>1725</v>
      </c>
      <c r="B1388" t="s">
        <v>2441</v>
      </c>
      <c r="C1388" t="s">
        <v>39</v>
      </c>
      <c r="D1388">
        <v>0.05</v>
      </c>
      <c r="E1388">
        <v>35.99</v>
      </c>
      <c r="F1388">
        <v>1.1000000000000001</v>
      </c>
      <c r="G1388" t="s">
        <v>40</v>
      </c>
      <c r="H1388" t="s">
        <v>96</v>
      </c>
      <c r="I1388" t="s">
        <v>42</v>
      </c>
      <c r="J1388" t="s">
        <v>137</v>
      </c>
      <c r="K1388" t="s">
        <v>75</v>
      </c>
      <c r="L1388" t="s">
        <v>276</v>
      </c>
      <c r="M1388">
        <v>0.55000000000000004</v>
      </c>
      <c r="N1388" t="s">
        <v>34</v>
      </c>
      <c r="O1388" t="s">
        <v>113</v>
      </c>
      <c r="P1388" t="s">
        <v>319</v>
      </c>
      <c r="Q1388" t="s">
        <v>2442</v>
      </c>
      <c r="R1388">
        <v>43026</v>
      </c>
      <c r="S1388" s="1">
        <v>42131</v>
      </c>
      <c r="T1388" s="1">
        <v>42133</v>
      </c>
      <c r="U1388">
        <v>149.166</v>
      </c>
      <c r="V1388">
        <v>9</v>
      </c>
      <c r="W1388">
        <v>261.56</v>
      </c>
      <c r="X1388">
        <v>87193</v>
      </c>
      <c r="Y1388">
        <f>cleaneddata[[#This Row],[Unit Price]]-cleaneddata[[#This Row],[Discount]]</f>
        <v>35.940000000000005</v>
      </c>
      <c r="Z1388" t="str">
        <f>_xlfn.IFS(cleaneddata[[#This Row],[Region]]="Central","Chris",cleaneddata[[#This Row],[Region]]="East","Erin",cleaneddata[[#This Row],[Region]]="South","Sam",cleaneddata[[#This Row],[Region]]="West","William")</f>
        <v>Erin</v>
      </c>
    </row>
    <row r="1389" spans="1:26" x14ac:dyDescent="0.3">
      <c r="A1389">
        <v>2962</v>
      </c>
      <c r="B1389" t="s">
        <v>2443</v>
      </c>
      <c r="C1389" t="s">
        <v>39</v>
      </c>
      <c r="D1389">
        <v>7.0000000000000007E-2</v>
      </c>
      <c r="E1389">
        <v>4.76</v>
      </c>
      <c r="F1389">
        <v>0.88</v>
      </c>
      <c r="G1389" t="s">
        <v>89</v>
      </c>
      <c r="H1389" t="s">
        <v>41</v>
      </c>
      <c r="I1389" t="s">
        <v>50</v>
      </c>
      <c r="J1389" t="s">
        <v>90</v>
      </c>
      <c r="K1389" t="s">
        <v>52</v>
      </c>
      <c r="L1389" t="s">
        <v>2444</v>
      </c>
      <c r="M1389">
        <v>0.39</v>
      </c>
      <c r="N1389" t="s">
        <v>34</v>
      </c>
      <c r="O1389" t="s">
        <v>61</v>
      </c>
      <c r="P1389" t="s">
        <v>62</v>
      </c>
      <c r="Q1389" t="s">
        <v>1315</v>
      </c>
      <c r="R1389">
        <v>80027</v>
      </c>
      <c r="S1389" s="1">
        <v>42131</v>
      </c>
      <c r="T1389" s="1">
        <v>42133</v>
      </c>
      <c r="U1389">
        <v>33.347700000000003</v>
      </c>
      <c r="V1389">
        <v>10</v>
      </c>
      <c r="W1389">
        <v>48.33</v>
      </c>
      <c r="X1389">
        <v>88611</v>
      </c>
      <c r="Y1389">
        <f>cleaneddata[[#This Row],[Unit Price]]-cleaneddata[[#This Row],[Discount]]</f>
        <v>4.6899999999999995</v>
      </c>
      <c r="Z1389" t="str">
        <f>_xlfn.IFS(cleaneddata[[#This Row],[Region]]="Central","Chris",cleaneddata[[#This Row],[Region]]="East","Erin",cleaneddata[[#This Row],[Region]]="South","Sam",cleaneddata[[#This Row],[Region]]="West","William")</f>
        <v>William</v>
      </c>
    </row>
    <row r="1390" spans="1:26" x14ac:dyDescent="0.3">
      <c r="A1390">
        <v>3248</v>
      </c>
      <c r="B1390" t="s">
        <v>2445</v>
      </c>
      <c r="C1390" t="s">
        <v>39</v>
      </c>
      <c r="D1390">
        <v>7.0000000000000007E-2</v>
      </c>
      <c r="E1390">
        <v>2.78</v>
      </c>
      <c r="F1390">
        <v>1.49</v>
      </c>
      <c r="G1390" t="s">
        <v>40</v>
      </c>
      <c r="H1390" t="s">
        <v>29</v>
      </c>
      <c r="I1390" t="s">
        <v>50</v>
      </c>
      <c r="J1390" t="s">
        <v>74</v>
      </c>
      <c r="K1390" t="s">
        <v>75</v>
      </c>
      <c r="L1390" t="s">
        <v>2186</v>
      </c>
      <c r="M1390">
        <v>0.36</v>
      </c>
      <c r="N1390" t="s">
        <v>34</v>
      </c>
      <c r="O1390" t="s">
        <v>35</v>
      </c>
      <c r="P1390" t="s">
        <v>170</v>
      </c>
      <c r="Q1390" t="s">
        <v>2446</v>
      </c>
      <c r="R1390">
        <v>70458</v>
      </c>
      <c r="S1390" s="1">
        <v>42131</v>
      </c>
      <c r="T1390" s="1">
        <v>42132</v>
      </c>
      <c r="U1390">
        <v>-340.53109999999998</v>
      </c>
      <c r="V1390">
        <v>17</v>
      </c>
      <c r="W1390">
        <v>47.12</v>
      </c>
      <c r="X1390">
        <v>87297</v>
      </c>
      <c r="Y1390">
        <f>cleaneddata[[#This Row],[Unit Price]]-cleaneddata[[#This Row],[Discount]]</f>
        <v>2.71</v>
      </c>
      <c r="Z1390" t="str">
        <f>_xlfn.IFS(cleaneddata[[#This Row],[Region]]="Central","Chris",cleaneddata[[#This Row],[Region]]="East","Erin",cleaneddata[[#This Row],[Region]]="South","Sam",cleaneddata[[#This Row],[Region]]="West","William")</f>
        <v>Sam</v>
      </c>
    </row>
    <row r="1391" spans="1:26" x14ac:dyDescent="0.3">
      <c r="A1391">
        <v>3338</v>
      </c>
      <c r="B1391" t="s">
        <v>2447</v>
      </c>
      <c r="C1391" t="s">
        <v>39</v>
      </c>
      <c r="D1391">
        <v>0.08</v>
      </c>
      <c r="E1391">
        <v>6.48</v>
      </c>
      <c r="F1391">
        <v>8.4</v>
      </c>
      <c r="G1391" t="s">
        <v>40</v>
      </c>
      <c r="H1391" t="s">
        <v>41</v>
      </c>
      <c r="I1391" t="s">
        <v>50</v>
      </c>
      <c r="J1391" t="s">
        <v>90</v>
      </c>
      <c r="K1391" t="s">
        <v>75</v>
      </c>
      <c r="L1391" t="s">
        <v>1945</v>
      </c>
      <c r="M1391">
        <v>0.37</v>
      </c>
      <c r="N1391" t="s">
        <v>34</v>
      </c>
      <c r="O1391" t="s">
        <v>35</v>
      </c>
      <c r="P1391" t="s">
        <v>125</v>
      </c>
      <c r="Q1391" t="s">
        <v>2448</v>
      </c>
      <c r="R1391">
        <v>33614</v>
      </c>
      <c r="S1391" s="1">
        <v>42131</v>
      </c>
      <c r="T1391" s="1">
        <v>42131</v>
      </c>
      <c r="U1391">
        <v>58.811999999999998</v>
      </c>
      <c r="V1391">
        <v>7</v>
      </c>
      <c r="W1391">
        <v>45</v>
      </c>
      <c r="X1391">
        <v>85979</v>
      </c>
      <c r="Y1391">
        <f>cleaneddata[[#This Row],[Unit Price]]-cleaneddata[[#This Row],[Discount]]</f>
        <v>6.4</v>
      </c>
      <c r="Z1391" t="str">
        <f>_xlfn.IFS(cleaneddata[[#This Row],[Region]]="Central","Chris",cleaneddata[[#This Row],[Region]]="East","Erin",cleaneddata[[#This Row],[Region]]="South","Sam",cleaneddata[[#This Row],[Region]]="West","William")</f>
        <v>Sam</v>
      </c>
    </row>
    <row r="1392" spans="1:26" x14ac:dyDescent="0.3">
      <c r="A1392">
        <v>1997</v>
      </c>
      <c r="B1392" t="s">
        <v>776</v>
      </c>
      <c r="C1392" t="s">
        <v>118</v>
      </c>
      <c r="D1392">
        <v>0.01</v>
      </c>
      <c r="E1392">
        <v>16.48</v>
      </c>
      <c r="F1392">
        <v>1.99</v>
      </c>
      <c r="G1392" t="s">
        <v>40</v>
      </c>
      <c r="H1392" t="s">
        <v>41</v>
      </c>
      <c r="I1392" t="s">
        <v>42</v>
      </c>
      <c r="J1392" t="s">
        <v>43</v>
      </c>
      <c r="K1392" t="s">
        <v>44</v>
      </c>
      <c r="L1392" t="s">
        <v>603</v>
      </c>
      <c r="M1392">
        <v>0.42</v>
      </c>
      <c r="N1392" t="s">
        <v>34</v>
      </c>
      <c r="O1392" t="s">
        <v>35</v>
      </c>
      <c r="P1392" t="s">
        <v>273</v>
      </c>
      <c r="Q1392" t="s">
        <v>274</v>
      </c>
      <c r="R1392">
        <v>29915</v>
      </c>
      <c r="S1392" s="1">
        <v>42131</v>
      </c>
      <c r="T1392" s="1">
        <v>42132</v>
      </c>
      <c r="U1392">
        <v>739.67399999999998</v>
      </c>
      <c r="V1392">
        <v>7</v>
      </c>
      <c r="W1392">
        <v>122.93</v>
      </c>
      <c r="X1392">
        <v>90334</v>
      </c>
      <c r="Y1392">
        <f>cleaneddata[[#This Row],[Unit Price]]-cleaneddata[[#This Row],[Discount]]</f>
        <v>16.47</v>
      </c>
      <c r="Z1392" t="str">
        <f>_xlfn.IFS(cleaneddata[[#This Row],[Region]]="Central","Chris",cleaneddata[[#This Row],[Region]]="East","Erin",cleaneddata[[#This Row],[Region]]="South","Sam",cleaneddata[[#This Row],[Region]]="West","William")</f>
        <v>Sam</v>
      </c>
    </row>
    <row r="1393" spans="1:26" x14ac:dyDescent="0.3">
      <c r="A1393">
        <v>3077</v>
      </c>
      <c r="B1393" t="s">
        <v>2449</v>
      </c>
      <c r="C1393" t="s">
        <v>118</v>
      </c>
      <c r="D1393">
        <v>7.0000000000000007E-2</v>
      </c>
      <c r="E1393">
        <v>300.97000000000003</v>
      </c>
      <c r="F1393">
        <v>7.18</v>
      </c>
      <c r="G1393" t="s">
        <v>40</v>
      </c>
      <c r="H1393" t="s">
        <v>29</v>
      </c>
      <c r="I1393" t="s">
        <v>42</v>
      </c>
      <c r="J1393" t="s">
        <v>43</v>
      </c>
      <c r="K1393" t="s">
        <v>75</v>
      </c>
      <c r="L1393" t="s">
        <v>2211</v>
      </c>
      <c r="M1393">
        <v>0.48</v>
      </c>
      <c r="N1393" t="s">
        <v>34</v>
      </c>
      <c r="O1393" t="s">
        <v>113</v>
      </c>
      <c r="P1393" t="s">
        <v>319</v>
      </c>
      <c r="Q1393" t="s">
        <v>2450</v>
      </c>
      <c r="R1393">
        <v>44136</v>
      </c>
      <c r="S1393" s="1">
        <v>42131</v>
      </c>
      <c r="T1393" s="1">
        <v>42133</v>
      </c>
      <c r="U1393">
        <v>-807.59</v>
      </c>
      <c r="V1393">
        <v>2</v>
      </c>
      <c r="W1393">
        <v>582.20000000000005</v>
      </c>
      <c r="X1393">
        <v>88239</v>
      </c>
      <c r="Y1393">
        <f>cleaneddata[[#This Row],[Unit Price]]-cleaneddata[[#This Row],[Discount]]</f>
        <v>300.90000000000003</v>
      </c>
      <c r="Z1393" t="str">
        <f>_xlfn.IFS(cleaneddata[[#This Row],[Region]]="Central","Chris",cleaneddata[[#This Row],[Region]]="East","Erin",cleaneddata[[#This Row],[Region]]="South","Sam",cleaneddata[[#This Row],[Region]]="West","William")</f>
        <v>Erin</v>
      </c>
    </row>
    <row r="1394" spans="1:26" x14ac:dyDescent="0.3">
      <c r="A1394">
        <v>3079</v>
      </c>
      <c r="B1394" t="s">
        <v>321</v>
      </c>
      <c r="C1394" t="s">
        <v>118</v>
      </c>
      <c r="D1394">
        <v>7.0000000000000007E-2</v>
      </c>
      <c r="E1394">
        <v>300.97000000000003</v>
      </c>
      <c r="F1394">
        <v>7.18</v>
      </c>
      <c r="G1394" t="s">
        <v>40</v>
      </c>
      <c r="H1394" t="s">
        <v>29</v>
      </c>
      <c r="I1394" t="s">
        <v>42</v>
      </c>
      <c r="J1394" t="s">
        <v>43</v>
      </c>
      <c r="K1394" t="s">
        <v>75</v>
      </c>
      <c r="L1394" t="s">
        <v>2211</v>
      </c>
      <c r="M1394">
        <v>0.48</v>
      </c>
      <c r="N1394" t="s">
        <v>34</v>
      </c>
      <c r="O1394" t="s">
        <v>113</v>
      </c>
      <c r="P1394" t="s">
        <v>322</v>
      </c>
      <c r="Q1394" t="s">
        <v>323</v>
      </c>
      <c r="R1394">
        <v>19112</v>
      </c>
      <c r="S1394" s="1">
        <v>42131</v>
      </c>
      <c r="T1394" s="1">
        <v>42133</v>
      </c>
      <c r="U1394">
        <v>-807.59</v>
      </c>
      <c r="V1394">
        <v>7</v>
      </c>
      <c r="W1394">
        <v>2037.69</v>
      </c>
      <c r="X1394">
        <v>41253</v>
      </c>
      <c r="Y1394">
        <f>cleaneddata[[#This Row],[Unit Price]]-cleaneddata[[#This Row],[Discount]]</f>
        <v>300.90000000000003</v>
      </c>
      <c r="Z1394" t="str">
        <f>_xlfn.IFS(cleaneddata[[#This Row],[Region]]="Central","Chris",cleaneddata[[#This Row],[Region]]="East","Erin",cleaneddata[[#This Row],[Region]]="South","Sam",cleaneddata[[#This Row],[Region]]="West","William")</f>
        <v>Erin</v>
      </c>
    </row>
    <row r="1395" spans="1:26" x14ac:dyDescent="0.3">
      <c r="A1395">
        <v>2187</v>
      </c>
      <c r="B1395" t="s">
        <v>2451</v>
      </c>
      <c r="C1395" t="s">
        <v>39</v>
      </c>
      <c r="D1395">
        <v>0.09</v>
      </c>
      <c r="E1395">
        <v>16.98</v>
      </c>
      <c r="F1395">
        <v>12.39</v>
      </c>
      <c r="G1395" t="s">
        <v>40</v>
      </c>
      <c r="H1395" t="s">
        <v>96</v>
      </c>
      <c r="I1395" t="s">
        <v>50</v>
      </c>
      <c r="J1395" t="s">
        <v>347</v>
      </c>
      <c r="K1395" t="s">
        <v>75</v>
      </c>
      <c r="L1395" t="s">
        <v>2452</v>
      </c>
      <c r="M1395">
        <v>0.35</v>
      </c>
      <c r="N1395" t="s">
        <v>34</v>
      </c>
      <c r="O1395" t="s">
        <v>54</v>
      </c>
      <c r="P1395" t="s">
        <v>82</v>
      </c>
      <c r="Q1395" t="s">
        <v>2453</v>
      </c>
      <c r="R1395">
        <v>64055</v>
      </c>
      <c r="S1395" s="1">
        <v>42132</v>
      </c>
      <c r="T1395" s="1">
        <v>42134</v>
      </c>
      <c r="U1395">
        <v>-48.57</v>
      </c>
      <c r="V1395">
        <v>5</v>
      </c>
      <c r="W1395">
        <v>86.8</v>
      </c>
      <c r="X1395">
        <v>89440</v>
      </c>
      <c r="Y1395">
        <f>cleaneddata[[#This Row],[Unit Price]]-cleaneddata[[#This Row],[Discount]]</f>
        <v>16.89</v>
      </c>
      <c r="Z1395" t="str">
        <f>_xlfn.IFS(cleaneddata[[#This Row],[Region]]="Central","Chris",cleaneddata[[#This Row],[Region]]="East","Erin",cleaneddata[[#This Row],[Region]]="South","Sam",cleaneddata[[#This Row],[Region]]="West","William")</f>
        <v>Chris</v>
      </c>
    </row>
    <row r="1396" spans="1:26" x14ac:dyDescent="0.3">
      <c r="A1396">
        <v>2189</v>
      </c>
      <c r="B1396" t="s">
        <v>2454</v>
      </c>
      <c r="C1396" t="s">
        <v>39</v>
      </c>
      <c r="D1396">
        <v>0.09</v>
      </c>
      <c r="E1396">
        <v>16.98</v>
      </c>
      <c r="F1396">
        <v>12.39</v>
      </c>
      <c r="G1396" t="s">
        <v>40</v>
      </c>
      <c r="H1396" t="s">
        <v>96</v>
      </c>
      <c r="I1396" t="s">
        <v>50</v>
      </c>
      <c r="J1396" t="s">
        <v>347</v>
      </c>
      <c r="K1396" t="s">
        <v>75</v>
      </c>
      <c r="L1396" t="s">
        <v>2452</v>
      </c>
      <c r="M1396">
        <v>0.35</v>
      </c>
      <c r="N1396" t="s">
        <v>34</v>
      </c>
      <c r="O1396" t="s">
        <v>113</v>
      </c>
      <c r="P1396" t="s">
        <v>114</v>
      </c>
      <c r="Q1396" t="s">
        <v>115</v>
      </c>
      <c r="R1396">
        <v>10177</v>
      </c>
      <c r="S1396" s="1">
        <v>42132</v>
      </c>
      <c r="T1396" s="1">
        <v>42134</v>
      </c>
      <c r="U1396">
        <v>-48.57</v>
      </c>
      <c r="V1396">
        <v>22</v>
      </c>
      <c r="W1396">
        <v>381.91</v>
      </c>
      <c r="X1396">
        <v>7364</v>
      </c>
      <c r="Y1396">
        <f>cleaneddata[[#This Row],[Unit Price]]-cleaneddata[[#This Row],[Discount]]</f>
        <v>16.89</v>
      </c>
      <c r="Z1396" t="str">
        <f>_xlfn.IFS(cleaneddata[[#This Row],[Region]]="Central","Chris",cleaneddata[[#This Row],[Region]]="East","Erin",cleaneddata[[#This Row],[Region]]="South","Sam",cleaneddata[[#This Row],[Region]]="West","William")</f>
        <v>Erin</v>
      </c>
    </row>
    <row r="1397" spans="1:26" x14ac:dyDescent="0.3">
      <c r="A1397">
        <v>2063</v>
      </c>
      <c r="B1397" t="s">
        <v>2455</v>
      </c>
      <c r="C1397" t="s">
        <v>49</v>
      </c>
      <c r="D1397">
        <v>0.06</v>
      </c>
      <c r="E1397">
        <v>300.97000000000003</v>
      </c>
      <c r="F1397">
        <v>7.18</v>
      </c>
      <c r="G1397" t="s">
        <v>40</v>
      </c>
      <c r="H1397" t="s">
        <v>96</v>
      </c>
      <c r="I1397" t="s">
        <v>42</v>
      </c>
      <c r="J1397" t="s">
        <v>43</v>
      </c>
      <c r="K1397" t="s">
        <v>75</v>
      </c>
      <c r="L1397" t="s">
        <v>2211</v>
      </c>
      <c r="M1397">
        <v>0.48</v>
      </c>
      <c r="N1397" t="s">
        <v>34</v>
      </c>
      <c r="O1397" t="s">
        <v>35</v>
      </c>
      <c r="P1397" t="s">
        <v>244</v>
      </c>
      <c r="Q1397" t="s">
        <v>2456</v>
      </c>
      <c r="R1397">
        <v>23602</v>
      </c>
      <c r="S1397" s="1">
        <v>42132</v>
      </c>
      <c r="T1397" s="1">
        <v>42132</v>
      </c>
      <c r="U1397">
        <v>-729.98800000000006</v>
      </c>
      <c r="V1397">
        <v>1</v>
      </c>
      <c r="W1397">
        <v>291.39999999999998</v>
      </c>
      <c r="X1397">
        <v>87147</v>
      </c>
      <c r="Y1397">
        <f>cleaneddata[[#This Row],[Unit Price]]-cleaneddata[[#This Row],[Discount]]</f>
        <v>300.91000000000003</v>
      </c>
      <c r="Z1397" t="str">
        <f>_xlfn.IFS(cleaneddata[[#This Row],[Region]]="Central","Chris",cleaneddata[[#This Row],[Region]]="East","Erin",cleaneddata[[#This Row],[Region]]="South","Sam",cleaneddata[[#This Row],[Region]]="West","William")</f>
        <v>Sam</v>
      </c>
    </row>
    <row r="1398" spans="1:26" x14ac:dyDescent="0.3">
      <c r="A1398">
        <v>2880</v>
      </c>
      <c r="B1398" t="s">
        <v>1905</v>
      </c>
      <c r="C1398" t="s">
        <v>49</v>
      </c>
      <c r="D1398">
        <v>0.09</v>
      </c>
      <c r="E1398">
        <v>243.98</v>
      </c>
      <c r="F1398">
        <v>43.32</v>
      </c>
      <c r="G1398" t="s">
        <v>28</v>
      </c>
      <c r="H1398" t="s">
        <v>29</v>
      </c>
      <c r="I1398" t="s">
        <v>30</v>
      </c>
      <c r="J1398" t="s">
        <v>111</v>
      </c>
      <c r="K1398" t="s">
        <v>59</v>
      </c>
      <c r="L1398" t="s">
        <v>237</v>
      </c>
      <c r="M1398">
        <v>0.55000000000000004</v>
      </c>
      <c r="N1398" t="s">
        <v>34</v>
      </c>
      <c r="O1398" t="s">
        <v>35</v>
      </c>
      <c r="P1398" t="s">
        <v>125</v>
      </c>
      <c r="Q1398" t="s">
        <v>1906</v>
      </c>
      <c r="R1398">
        <v>33160</v>
      </c>
      <c r="S1398" s="1">
        <v>42132</v>
      </c>
      <c r="T1398" s="1">
        <v>42137</v>
      </c>
      <c r="U1398">
        <v>1059.288</v>
      </c>
      <c r="V1398">
        <v>25</v>
      </c>
      <c r="W1398">
        <v>5587.89</v>
      </c>
      <c r="X1398">
        <v>88627</v>
      </c>
      <c r="Y1398">
        <f>cleaneddata[[#This Row],[Unit Price]]-cleaneddata[[#This Row],[Discount]]</f>
        <v>243.89</v>
      </c>
      <c r="Z1398" t="str">
        <f>_xlfn.IFS(cleaneddata[[#This Row],[Region]]="Central","Chris",cleaneddata[[#This Row],[Region]]="East","Erin",cleaneddata[[#This Row],[Region]]="South","Sam",cleaneddata[[#This Row],[Region]]="West","William")</f>
        <v>Sam</v>
      </c>
    </row>
    <row r="1399" spans="1:26" x14ac:dyDescent="0.3">
      <c r="A1399">
        <v>2991</v>
      </c>
      <c r="B1399" t="s">
        <v>2457</v>
      </c>
      <c r="C1399" t="s">
        <v>49</v>
      </c>
      <c r="D1399">
        <v>0.05</v>
      </c>
      <c r="E1399">
        <v>70.97</v>
      </c>
      <c r="F1399">
        <v>3.5</v>
      </c>
      <c r="G1399" t="s">
        <v>40</v>
      </c>
      <c r="H1399" t="s">
        <v>73</v>
      </c>
      <c r="I1399" t="s">
        <v>50</v>
      </c>
      <c r="J1399" t="s">
        <v>97</v>
      </c>
      <c r="K1399" t="s">
        <v>75</v>
      </c>
      <c r="L1399" t="s">
        <v>2179</v>
      </c>
      <c r="M1399">
        <v>0.59</v>
      </c>
      <c r="N1399" t="s">
        <v>34</v>
      </c>
      <c r="O1399" t="s">
        <v>54</v>
      </c>
      <c r="P1399" t="s">
        <v>359</v>
      </c>
      <c r="Q1399" t="s">
        <v>2458</v>
      </c>
      <c r="R1399">
        <v>53402</v>
      </c>
      <c r="S1399" s="1">
        <v>42132</v>
      </c>
      <c r="T1399" s="1">
        <v>42137</v>
      </c>
      <c r="U1399">
        <v>18.218</v>
      </c>
      <c r="V1399">
        <v>2</v>
      </c>
      <c r="W1399">
        <v>141.59</v>
      </c>
      <c r="X1399">
        <v>91466</v>
      </c>
      <c r="Y1399">
        <f>cleaneddata[[#This Row],[Unit Price]]-cleaneddata[[#This Row],[Discount]]</f>
        <v>70.92</v>
      </c>
      <c r="Z1399" t="str">
        <f>_xlfn.IFS(cleaneddata[[#This Row],[Region]]="Central","Chris",cleaneddata[[#This Row],[Region]]="East","Erin",cleaneddata[[#This Row],[Region]]="South","Sam",cleaneddata[[#This Row],[Region]]="West","William")</f>
        <v>Chris</v>
      </c>
    </row>
    <row r="1400" spans="1:26" x14ac:dyDescent="0.3">
      <c r="A1400">
        <v>2992</v>
      </c>
      <c r="B1400" t="s">
        <v>2459</v>
      </c>
      <c r="C1400" t="s">
        <v>49</v>
      </c>
      <c r="D1400">
        <v>0</v>
      </c>
      <c r="E1400">
        <v>5.28</v>
      </c>
      <c r="F1400">
        <v>6.26</v>
      </c>
      <c r="G1400" t="s">
        <v>40</v>
      </c>
      <c r="H1400" t="s">
        <v>73</v>
      </c>
      <c r="I1400" t="s">
        <v>50</v>
      </c>
      <c r="J1400" t="s">
        <v>90</v>
      </c>
      <c r="K1400" t="s">
        <v>75</v>
      </c>
      <c r="L1400" t="s">
        <v>2460</v>
      </c>
      <c r="M1400">
        <v>0.4</v>
      </c>
      <c r="N1400" t="s">
        <v>34</v>
      </c>
      <c r="O1400" t="s">
        <v>54</v>
      </c>
      <c r="P1400" t="s">
        <v>359</v>
      </c>
      <c r="Q1400" t="s">
        <v>2461</v>
      </c>
      <c r="R1400">
        <v>53081</v>
      </c>
      <c r="S1400" s="1">
        <v>42132</v>
      </c>
      <c r="T1400" s="1">
        <v>42139</v>
      </c>
      <c r="U1400">
        <v>25.058</v>
      </c>
      <c r="V1400">
        <v>36</v>
      </c>
      <c r="W1400">
        <v>203.05</v>
      </c>
      <c r="X1400">
        <v>91466</v>
      </c>
      <c r="Y1400">
        <f>cleaneddata[[#This Row],[Unit Price]]-cleaneddata[[#This Row],[Discount]]</f>
        <v>5.28</v>
      </c>
      <c r="Z1400" t="str">
        <f>_xlfn.IFS(cleaneddata[[#This Row],[Region]]="Central","Chris",cleaneddata[[#This Row],[Region]]="East","Erin",cleaneddata[[#This Row],[Region]]="South","Sam",cleaneddata[[#This Row],[Region]]="West","William")</f>
        <v>Chris</v>
      </c>
    </row>
    <row r="1401" spans="1:26" x14ac:dyDescent="0.3">
      <c r="A1401">
        <v>453</v>
      </c>
      <c r="B1401" t="s">
        <v>2462</v>
      </c>
      <c r="C1401" t="s">
        <v>72</v>
      </c>
      <c r="D1401">
        <v>0.03</v>
      </c>
      <c r="E1401">
        <v>29.34</v>
      </c>
      <c r="F1401">
        <v>7.87</v>
      </c>
      <c r="G1401" t="s">
        <v>40</v>
      </c>
      <c r="H1401" t="s">
        <v>96</v>
      </c>
      <c r="I1401" t="s">
        <v>30</v>
      </c>
      <c r="J1401" t="s">
        <v>128</v>
      </c>
      <c r="K1401" t="s">
        <v>75</v>
      </c>
      <c r="L1401" t="s">
        <v>1662</v>
      </c>
      <c r="M1401">
        <v>0.54</v>
      </c>
      <c r="N1401" t="s">
        <v>34</v>
      </c>
      <c r="O1401" t="s">
        <v>61</v>
      </c>
      <c r="P1401" t="s">
        <v>92</v>
      </c>
      <c r="Q1401" t="s">
        <v>2463</v>
      </c>
      <c r="R1401">
        <v>95032</v>
      </c>
      <c r="S1401" s="1">
        <v>42132</v>
      </c>
      <c r="T1401" s="1">
        <v>42134</v>
      </c>
      <c r="U1401">
        <v>-41.32</v>
      </c>
      <c r="V1401">
        <v>1</v>
      </c>
      <c r="W1401">
        <v>32.4</v>
      </c>
      <c r="X1401">
        <v>86011</v>
      </c>
      <c r="Y1401">
        <f>cleaneddata[[#This Row],[Unit Price]]-cleaneddata[[#This Row],[Discount]]</f>
        <v>29.31</v>
      </c>
      <c r="Z1401" t="str">
        <f>_xlfn.IFS(cleaneddata[[#This Row],[Region]]="Central","Chris",cleaneddata[[#This Row],[Region]]="East","Erin",cleaneddata[[#This Row],[Region]]="South","Sam",cleaneddata[[#This Row],[Region]]="West","William")</f>
        <v>William</v>
      </c>
    </row>
    <row r="1402" spans="1:26" x14ac:dyDescent="0.3">
      <c r="A1402">
        <v>1028</v>
      </c>
      <c r="B1402" t="s">
        <v>1914</v>
      </c>
      <c r="C1402" t="s">
        <v>72</v>
      </c>
      <c r="D1402">
        <v>0.05</v>
      </c>
      <c r="E1402">
        <v>83.1</v>
      </c>
      <c r="F1402">
        <v>6.13</v>
      </c>
      <c r="G1402" t="s">
        <v>89</v>
      </c>
      <c r="H1402" t="s">
        <v>29</v>
      </c>
      <c r="I1402" t="s">
        <v>42</v>
      </c>
      <c r="J1402" t="s">
        <v>43</v>
      </c>
      <c r="K1402" t="s">
        <v>75</v>
      </c>
      <c r="L1402" t="s">
        <v>2464</v>
      </c>
      <c r="M1402">
        <v>0.45</v>
      </c>
      <c r="N1402" t="s">
        <v>34</v>
      </c>
      <c r="O1402" t="s">
        <v>113</v>
      </c>
      <c r="P1402" t="s">
        <v>114</v>
      </c>
      <c r="Q1402" t="s">
        <v>1916</v>
      </c>
      <c r="R1402">
        <v>11725</v>
      </c>
      <c r="S1402" s="1">
        <v>42132</v>
      </c>
      <c r="T1402" s="1">
        <v>42133</v>
      </c>
      <c r="U1402">
        <v>1152.5277000000001</v>
      </c>
      <c r="V1402">
        <v>20</v>
      </c>
      <c r="W1402">
        <v>1670.33</v>
      </c>
      <c r="X1402">
        <v>89007</v>
      </c>
      <c r="Y1402">
        <f>cleaneddata[[#This Row],[Unit Price]]-cleaneddata[[#This Row],[Discount]]</f>
        <v>83.05</v>
      </c>
      <c r="Z1402" t="str">
        <f>_xlfn.IFS(cleaneddata[[#This Row],[Region]]="Central","Chris",cleaneddata[[#This Row],[Region]]="East","Erin",cleaneddata[[#This Row],[Region]]="South","Sam",cleaneddata[[#This Row],[Region]]="West","William")</f>
        <v>Erin</v>
      </c>
    </row>
    <row r="1403" spans="1:26" x14ac:dyDescent="0.3">
      <c r="A1403">
        <v>1080</v>
      </c>
      <c r="B1403" t="s">
        <v>2465</v>
      </c>
      <c r="C1403" t="s">
        <v>72</v>
      </c>
      <c r="D1403">
        <v>0.08</v>
      </c>
      <c r="E1403">
        <v>13.9</v>
      </c>
      <c r="F1403">
        <v>7.59</v>
      </c>
      <c r="G1403" t="s">
        <v>40</v>
      </c>
      <c r="H1403" t="s">
        <v>96</v>
      </c>
      <c r="I1403" t="s">
        <v>50</v>
      </c>
      <c r="J1403" t="s">
        <v>570</v>
      </c>
      <c r="K1403" t="s">
        <v>44</v>
      </c>
      <c r="L1403" t="s">
        <v>2466</v>
      </c>
      <c r="M1403">
        <v>0.56000000000000005</v>
      </c>
      <c r="N1403" t="s">
        <v>34</v>
      </c>
      <c r="O1403" t="s">
        <v>54</v>
      </c>
      <c r="P1403" t="s">
        <v>105</v>
      </c>
      <c r="Q1403" t="s">
        <v>2467</v>
      </c>
      <c r="R1403">
        <v>60174</v>
      </c>
      <c r="S1403" s="1">
        <v>42132</v>
      </c>
      <c r="T1403" s="1">
        <v>42133</v>
      </c>
      <c r="U1403">
        <v>9.8620000000000001</v>
      </c>
      <c r="V1403">
        <v>14</v>
      </c>
      <c r="W1403">
        <v>196.41</v>
      </c>
      <c r="X1403">
        <v>88461</v>
      </c>
      <c r="Y1403">
        <f>cleaneddata[[#This Row],[Unit Price]]-cleaneddata[[#This Row],[Discount]]</f>
        <v>13.82</v>
      </c>
      <c r="Z1403" t="str">
        <f>_xlfn.IFS(cleaneddata[[#This Row],[Region]]="Central","Chris",cleaneddata[[#This Row],[Region]]="East","Erin",cleaneddata[[#This Row],[Region]]="South","Sam",cleaneddata[[#This Row],[Region]]="West","William")</f>
        <v>Chris</v>
      </c>
    </row>
    <row r="1404" spans="1:26" x14ac:dyDescent="0.3">
      <c r="A1404">
        <v>2882</v>
      </c>
      <c r="B1404" t="s">
        <v>673</v>
      </c>
      <c r="C1404" t="s">
        <v>27</v>
      </c>
      <c r="D1404">
        <v>0.05</v>
      </c>
      <c r="E1404">
        <v>6.48</v>
      </c>
      <c r="F1404">
        <v>8.73</v>
      </c>
      <c r="G1404" t="s">
        <v>40</v>
      </c>
      <c r="H1404" t="s">
        <v>41</v>
      </c>
      <c r="I1404" t="s">
        <v>50</v>
      </c>
      <c r="J1404" t="s">
        <v>90</v>
      </c>
      <c r="K1404" t="s">
        <v>75</v>
      </c>
      <c r="L1404" t="s">
        <v>160</v>
      </c>
      <c r="M1404">
        <v>0.37</v>
      </c>
      <c r="N1404" t="s">
        <v>34</v>
      </c>
      <c r="O1404" t="s">
        <v>35</v>
      </c>
      <c r="P1404" t="s">
        <v>99</v>
      </c>
      <c r="Q1404" t="s">
        <v>675</v>
      </c>
      <c r="R1404">
        <v>28206</v>
      </c>
      <c r="S1404" s="1">
        <v>42133</v>
      </c>
      <c r="T1404" s="1">
        <v>42133</v>
      </c>
      <c r="U1404">
        <v>-160.38470000000001</v>
      </c>
      <c r="V1404">
        <v>35</v>
      </c>
      <c r="W1404">
        <v>232.5</v>
      </c>
      <c r="X1404">
        <v>4839</v>
      </c>
      <c r="Y1404">
        <f>cleaneddata[[#This Row],[Unit Price]]-cleaneddata[[#This Row],[Discount]]</f>
        <v>6.4300000000000006</v>
      </c>
      <c r="Z1404" t="str">
        <f>_xlfn.IFS(cleaneddata[[#This Row],[Region]]="Central","Chris",cleaneddata[[#This Row],[Region]]="East","Erin",cleaneddata[[#This Row],[Region]]="South","Sam",cleaneddata[[#This Row],[Region]]="West","William")</f>
        <v>Sam</v>
      </c>
    </row>
    <row r="1405" spans="1:26" x14ac:dyDescent="0.3">
      <c r="A1405">
        <v>2883</v>
      </c>
      <c r="B1405" t="s">
        <v>2468</v>
      </c>
      <c r="C1405" t="s">
        <v>27</v>
      </c>
      <c r="D1405">
        <v>0.05</v>
      </c>
      <c r="E1405">
        <v>6.48</v>
      </c>
      <c r="F1405">
        <v>8.73</v>
      </c>
      <c r="G1405" t="s">
        <v>40</v>
      </c>
      <c r="H1405" t="s">
        <v>41</v>
      </c>
      <c r="I1405" t="s">
        <v>50</v>
      </c>
      <c r="J1405" t="s">
        <v>90</v>
      </c>
      <c r="K1405" t="s">
        <v>75</v>
      </c>
      <c r="L1405" t="s">
        <v>160</v>
      </c>
      <c r="M1405">
        <v>0.37</v>
      </c>
      <c r="N1405" t="s">
        <v>34</v>
      </c>
      <c r="O1405" t="s">
        <v>113</v>
      </c>
      <c r="P1405" t="s">
        <v>319</v>
      </c>
      <c r="Q1405" t="s">
        <v>1477</v>
      </c>
      <c r="R1405">
        <v>44070</v>
      </c>
      <c r="S1405" s="1">
        <v>42133</v>
      </c>
      <c r="T1405" s="1">
        <v>42133</v>
      </c>
      <c r="U1405">
        <v>-120.59</v>
      </c>
      <c r="V1405">
        <v>9</v>
      </c>
      <c r="W1405">
        <v>59.79</v>
      </c>
      <c r="X1405">
        <v>87632</v>
      </c>
      <c r="Y1405">
        <f>cleaneddata[[#This Row],[Unit Price]]-cleaneddata[[#This Row],[Discount]]</f>
        <v>6.4300000000000006</v>
      </c>
      <c r="Z1405" t="str">
        <f>_xlfn.IFS(cleaneddata[[#This Row],[Region]]="Central","Chris",cleaneddata[[#This Row],[Region]]="East","Erin",cleaneddata[[#This Row],[Region]]="South","Sam",cleaneddata[[#This Row],[Region]]="West","William")</f>
        <v>Erin</v>
      </c>
    </row>
    <row r="1406" spans="1:26" x14ac:dyDescent="0.3">
      <c r="A1406">
        <v>62</v>
      </c>
      <c r="B1406" t="s">
        <v>2469</v>
      </c>
      <c r="C1406" t="s">
        <v>39</v>
      </c>
      <c r="D1406">
        <v>0.02</v>
      </c>
      <c r="E1406">
        <v>5.98</v>
      </c>
      <c r="F1406">
        <v>5.15</v>
      </c>
      <c r="G1406" t="s">
        <v>40</v>
      </c>
      <c r="H1406" t="s">
        <v>96</v>
      </c>
      <c r="I1406" t="s">
        <v>50</v>
      </c>
      <c r="J1406" t="s">
        <v>90</v>
      </c>
      <c r="K1406" t="s">
        <v>75</v>
      </c>
      <c r="L1406" t="s">
        <v>2470</v>
      </c>
      <c r="M1406">
        <v>0.36</v>
      </c>
      <c r="N1406" t="s">
        <v>34</v>
      </c>
      <c r="O1406" t="s">
        <v>54</v>
      </c>
      <c r="P1406" t="s">
        <v>189</v>
      </c>
      <c r="Q1406" t="s">
        <v>2471</v>
      </c>
      <c r="R1406">
        <v>78664</v>
      </c>
      <c r="S1406" s="1">
        <v>42133</v>
      </c>
      <c r="T1406" s="1">
        <v>42135</v>
      </c>
      <c r="U1406">
        <v>2.14</v>
      </c>
      <c r="V1406">
        <v>3</v>
      </c>
      <c r="W1406">
        <v>22.85</v>
      </c>
      <c r="X1406">
        <v>87407</v>
      </c>
      <c r="Y1406">
        <f>cleaneddata[[#This Row],[Unit Price]]-cleaneddata[[#This Row],[Discount]]</f>
        <v>5.9600000000000009</v>
      </c>
      <c r="Z1406" t="str">
        <f>_xlfn.IFS(cleaneddata[[#This Row],[Region]]="Central","Chris",cleaneddata[[#This Row],[Region]]="East","Erin",cleaneddata[[#This Row],[Region]]="South","Sam",cleaneddata[[#This Row],[Region]]="West","William")</f>
        <v>Chris</v>
      </c>
    </row>
    <row r="1407" spans="1:26" x14ac:dyDescent="0.3">
      <c r="A1407">
        <v>1650</v>
      </c>
      <c r="B1407" t="s">
        <v>2472</v>
      </c>
      <c r="C1407" t="s">
        <v>39</v>
      </c>
      <c r="D1407">
        <v>0.05</v>
      </c>
      <c r="E1407">
        <v>6.48</v>
      </c>
      <c r="F1407">
        <v>2.74</v>
      </c>
      <c r="G1407" t="s">
        <v>40</v>
      </c>
      <c r="H1407" t="s">
        <v>96</v>
      </c>
      <c r="I1407" t="s">
        <v>42</v>
      </c>
      <c r="J1407" t="s">
        <v>43</v>
      </c>
      <c r="K1407" t="s">
        <v>44</v>
      </c>
      <c r="L1407" t="s">
        <v>2473</v>
      </c>
      <c r="M1407">
        <v>0.71</v>
      </c>
      <c r="N1407" t="s">
        <v>34</v>
      </c>
      <c r="O1407" t="s">
        <v>35</v>
      </c>
      <c r="P1407" t="s">
        <v>99</v>
      </c>
      <c r="Q1407" t="s">
        <v>2474</v>
      </c>
      <c r="R1407">
        <v>27203</v>
      </c>
      <c r="S1407" s="1">
        <v>42133</v>
      </c>
      <c r="T1407" s="1">
        <v>42133</v>
      </c>
      <c r="U1407">
        <v>15.096</v>
      </c>
      <c r="V1407">
        <v>15</v>
      </c>
      <c r="W1407">
        <v>94.27</v>
      </c>
      <c r="X1407">
        <v>91042</v>
      </c>
      <c r="Y1407">
        <f>cleaneddata[[#This Row],[Unit Price]]-cleaneddata[[#This Row],[Discount]]</f>
        <v>6.4300000000000006</v>
      </c>
      <c r="Z1407" t="str">
        <f>_xlfn.IFS(cleaneddata[[#This Row],[Region]]="Central","Chris",cleaneddata[[#This Row],[Region]]="East","Erin",cleaneddata[[#This Row],[Region]]="South","Sam",cleaneddata[[#This Row],[Region]]="West","William")</f>
        <v>Sam</v>
      </c>
    </row>
    <row r="1408" spans="1:26" x14ac:dyDescent="0.3">
      <c r="A1408">
        <v>1650</v>
      </c>
      <c r="B1408" t="s">
        <v>2472</v>
      </c>
      <c r="C1408" t="s">
        <v>39</v>
      </c>
      <c r="D1408">
        <v>0.09</v>
      </c>
      <c r="E1408">
        <v>12.53</v>
      </c>
      <c r="F1408">
        <v>0.5</v>
      </c>
      <c r="G1408" t="s">
        <v>40</v>
      </c>
      <c r="H1408" t="s">
        <v>96</v>
      </c>
      <c r="I1408" t="s">
        <v>50</v>
      </c>
      <c r="J1408" t="s">
        <v>154</v>
      </c>
      <c r="K1408" t="s">
        <v>75</v>
      </c>
      <c r="L1408" t="s">
        <v>2069</v>
      </c>
      <c r="M1408">
        <v>0.38</v>
      </c>
      <c r="N1408" t="s">
        <v>34</v>
      </c>
      <c r="O1408" t="s">
        <v>35</v>
      </c>
      <c r="P1408" t="s">
        <v>99</v>
      </c>
      <c r="Q1408" t="s">
        <v>2474</v>
      </c>
      <c r="R1408">
        <v>27203</v>
      </c>
      <c r="S1408" s="1">
        <v>42133</v>
      </c>
      <c r="T1408" s="1">
        <v>42134</v>
      </c>
      <c r="U1408">
        <v>14.9124</v>
      </c>
      <c r="V1408">
        <v>7</v>
      </c>
      <c r="W1408">
        <v>82.21</v>
      </c>
      <c r="X1408">
        <v>91042</v>
      </c>
      <c r="Y1408">
        <f>cleaneddata[[#This Row],[Unit Price]]-cleaneddata[[#This Row],[Discount]]</f>
        <v>12.44</v>
      </c>
      <c r="Z1408" t="str">
        <f>_xlfn.IFS(cleaneddata[[#This Row],[Region]]="Central","Chris",cleaneddata[[#This Row],[Region]]="East","Erin",cleaneddata[[#This Row],[Region]]="South","Sam",cleaneddata[[#This Row],[Region]]="West","William")</f>
        <v>Sam</v>
      </c>
    </row>
    <row r="1409" spans="1:26" x14ac:dyDescent="0.3">
      <c r="A1409">
        <v>1650</v>
      </c>
      <c r="B1409" t="s">
        <v>2472</v>
      </c>
      <c r="C1409" t="s">
        <v>39</v>
      </c>
      <c r="D1409">
        <v>0.08</v>
      </c>
      <c r="E1409">
        <v>65.989999999999995</v>
      </c>
      <c r="F1409">
        <v>8.99</v>
      </c>
      <c r="G1409" t="s">
        <v>89</v>
      </c>
      <c r="H1409" t="s">
        <v>96</v>
      </c>
      <c r="I1409" t="s">
        <v>42</v>
      </c>
      <c r="J1409" t="s">
        <v>137</v>
      </c>
      <c r="K1409" t="s">
        <v>75</v>
      </c>
      <c r="L1409" t="s">
        <v>1614</v>
      </c>
      <c r="M1409">
        <v>0.55000000000000004</v>
      </c>
      <c r="N1409" t="s">
        <v>34</v>
      </c>
      <c r="O1409" t="s">
        <v>35</v>
      </c>
      <c r="P1409" t="s">
        <v>99</v>
      </c>
      <c r="Q1409" t="s">
        <v>2474</v>
      </c>
      <c r="R1409">
        <v>27203</v>
      </c>
      <c r="S1409" s="1">
        <v>42133</v>
      </c>
      <c r="T1409" s="1">
        <v>42135</v>
      </c>
      <c r="U1409">
        <v>-135.226</v>
      </c>
      <c r="V1409">
        <v>8</v>
      </c>
      <c r="W1409">
        <v>417.47</v>
      </c>
      <c r="X1409">
        <v>91042</v>
      </c>
      <c r="Y1409">
        <f>cleaneddata[[#This Row],[Unit Price]]-cleaneddata[[#This Row],[Discount]]</f>
        <v>65.91</v>
      </c>
      <c r="Z1409" t="str">
        <f>_xlfn.IFS(cleaneddata[[#This Row],[Region]]="Central","Chris",cleaneddata[[#This Row],[Region]]="East","Erin",cleaneddata[[#This Row],[Region]]="South","Sam",cleaneddata[[#This Row],[Region]]="West","William")</f>
        <v>Sam</v>
      </c>
    </row>
    <row r="1410" spans="1:26" x14ac:dyDescent="0.3">
      <c r="A1410">
        <v>43</v>
      </c>
      <c r="B1410" t="s">
        <v>2475</v>
      </c>
      <c r="C1410" t="s">
        <v>39</v>
      </c>
      <c r="D1410">
        <v>0</v>
      </c>
      <c r="E1410">
        <v>99.99</v>
      </c>
      <c r="F1410">
        <v>19.989999999999998</v>
      </c>
      <c r="G1410" t="s">
        <v>40</v>
      </c>
      <c r="H1410" t="s">
        <v>41</v>
      </c>
      <c r="I1410" t="s">
        <v>42</v>
      </c>
      <c r="J1410" t="s">
        <v>58</v>
      </c>
      <c r="K1410" t="s">
        <v>75</v>
      </c>
      <c r="L1410" t="s">
        <v>1564</v>
      </c>
      <c r="M1410">
        <v>0.52</v>
      </c>
      <c r="N1410" t="s">
        <v>34</v>
      </c>
      <c r="O1410" t="s">
        <v>61</v>
      </c>
      <c r="P1410" t="s">
        <v>68</v>
      </c>
      <c r="Q1410" t="s">
        <v>844</v>
      </c>
      <c r="R1410">
        <v>98052</v>
      </c>
      <c r="S1410" s="1">
        <v>42134</v>
      </c>
      <c r="T1410" s="1">
        <v>42135</v>
      </c>
      <c r="U1410">
        <v>25.913820000000001</v>
      </c>
      <c r="V1410">
        <v>6</v>
      </c>
      <c r="W1410">
        <v>647.07000000000005</v>
      </c>
      <c r="X1410">
        <v>91454</v>
      </c>
      <c r="Y1410">
        <f>cleaneddata[[#This Row],[Unit Price]]-cleaneddata[[#This Row],[Discount]]</f>
        <v>99.99</v>
      </c>
      <c r="Z1410" t="str">
        <f>_xlfn.IFS(cleaneddata[[#This Row],[Region]]="Central","Chris",cleaneddata[[#This Row],[Region]]="East","Erin",cleaneddata[[#This Row],[Region]]="South","Sam",cleaneddata[[#This Row],[Region]]="West","William")</f>
        <v>William</v>
      </c>
    </row>
    <row r="1411" spans="1:26" x14ac:dyDescent="0.3">
      <c r="A1411">
        <v>1778</v>
      </c>
      <c r="B1411" t="s">
        <v>2476</v>
      </c>
      <c r="C1411" t="s">
        <v>39</v>
      </c>
      <c r="D1411">
        <v>0.06</v>
      </c>
      <c r="E1411">
        <v>13.99</v>
      </c>
      <c r="F1411">
        <v>7.51</v>
      </c>
      <c r="G1411" t="s">
        <v>40</v>
      </c>
      <c r="H1411" t="s">
        <v>41</v>
      </c>
      <c r="I1411" t="s">
        <v>42</v>
      </c>
      <c r="J1411" t="s">
        <v>58</v>
      </c>
      <c r="K1411" t="s">
        <v>146</v>
      </c>
      <c r="L1411" t="s">
        <v>1078</v>
      </c>
      <c r="M1411">
        <v>0.39</v>
      </c>
      <c r="N1411" t="s">
        <v>34</v>
      </c>
      <c r="O1411" t="s">
        <v>54</v>
      </c>
      <c r="P1411" t="s">
        <v>55</v>
      </c>
      <c r="Q1411" t="s">
        <v>2477</v>
      </c>
      <c r="R1411">
        <v>47906</v>
      </c>
      <c r="S1411" s="1">
        <v>42134</v>
      </c>
      <c r="T1411" s="1">
        <v>42136</v>
      </c>
      <c r="U1411">
        <v>6.4832400000000003</v>
      </c>
      <c r="V1411">
        <v>21</v>
      </c>
      <c r="W1411">
        <v>287.99</v>
      </c>
      <c r="X1411">
        <v>89943</v>
      </c>
      <c r="Y1411">
        <f>cleaneddata[[#This Row],[Unit Price]]-cleaneddata[[#This Row],[Discount]]</f>
        <v>13.93</v>
      </c>
      <c r="Z1411" t="str">
        <f>_xlfn.IFS(cleaneddata[[#This Row],[Region]]="Central","Chris",cleaneddata[[#This Row],[Region]]="East","Erin",cleaneddata[[#This Row],[Region]]="South","Sam",cleaneddata[[#This Row],[Region]]="West","William")</f>
        <v>Chris</v>
      </c>
    </row>
    <row r="1412" spans="1:26" x14ac:dyDescent="0.3">
      <c r="A1412">
        <v>1778</v>
      </c>
      <c r="B1412" t="s">
        <v>2476</v>
      </c>
      <c r="C1412" t="s">
        <v>39</v>
      </c>
      <c r="D1412">
        <v>0.06</v>
      </c>
      <c r="E1412">
        <v>15.04</v>
      </c>
      <c r="F1412">
        <v>1.97</v>
      </c>
      <c r="G1412" t="s">
        <v>40</v>
      </c>
      <c r="H1412" t="s">
        <v>41</v>
      </c>
      <c r="I1412" t="s">
        <v>50</v>
      </c>
      <c r="J1412" t="s">
        <v>90</v>
      </c>
      <c r="K1412" t="s">
        <v>52</v>
      </c>
      <c r="L1412" t="s">
        <v>94</v>
      </c>
      <c r="M1412">
        <v>0.39</v>
      </c>
      <c r="N1412" t="s">
        <v>34</v>
      </c>
      <c r="O1412" t="s">
        <v>54</v>
      </c>
      <c r="P1412" t="s">
        <v>55</v>
      </c>
      <c r="Q1412" t="s">
        <v>2477</v>
      </c>
      <c r="R1412">
        <v>47906</v>
      </c>
      <c r="S1412" s="1">
        <v>42134</v>
      </c>
      <c r="T1412" s="1">
        <v>42134</v>
      </c>
      <c r="U1412">
        <v>2.3319999999999999</v>
      </c>
      <c r="V1412">
        <v>3</v>
      </c>
      <c r="W1412">
        <v>46.86</v>
      </c>
      <c r="X1412">
        <v>89943</v>
      </c>
      <c r="Y1412">
        <f>cleaneddata[[#This Row],[Unit Price]]-cleaneddata[[#This Row],[Discount]]</f>
        <v>14.979999999999999</v>
      </c>
      <c r="Z1412" t="str">
        <f>_xlfn.IFS(cleaneddata[[#This Row],[Region]]="Central","Chris",cleaneddata[[#This Row],[Region]]="East","Erin",cleaneddata[[#This Row],[Region]]="South","Sam",cleaneddata[[#This Row],[Region]]="West","William")</f>
        <v>Chris</v>
      </c>
    </row>
    <row r="1413" spans="1:26" x14ac:dyDescent="0.3">
      <c r="A1413">
        <v>3283</v>
      </c>
      <c r="B1413" t="s">
        <v>2246</v>
      </c>
      <c r="C1413" t="s">
        <v>39</v>
      </c>
      <c r="D1413">
        <v>0.03</v>
      </c>
      <c r="E1413">
        <v>17.48</v>
      </c>
      <c r="F1413">
        <v>1.99</v>
      </c>
      <c r="G1413" t="s">
        <v>40</v>
      </c>
      <c r="H1413" t="s">
        <v>96</v>
      </c>
      <c r="I1413" t="s">
        <v>42</v>
      </c>
      <c r="J1413" t="s">
        <v>43</v>
      </c>
      <c r="K1413" t="s">
        <v>44</v>
      </c>
      <c r="L1413" t="s">
        <v>124</v>
      </c>
      <c r="M1413">
        <v>0.45</v>
      </c>
      <c r="N1413" t="s">
        <v>34</v>
      </c>
      <c r="O1413" t="s">
        <v>35</v>
      </c>
      <c r="P1413" t="s">
        <v>125</v>
      </c>
      <c r="Q1413" t="s">
        <v>2247</v>
      </c>
      <c r="R1413">
        <v>33156</v>
      </c>
      <c r="S1413" s="1">
        <v>42134</v>
      </c>
      <c r="T1413" s="1">
        <v>42135</v>
      </c>
      <c r="U1413">
        <v>710.80740000000003</v>
      </c>
      <c r="V1413">
        <v>31</v>
      </c>
      <c r="W1413">
        <v>537.79999999999995</v>
      </c>
      <c r="X1413">
        <v>90753</v>
      </c>
      <c r="Y1413">
        <f>cleaneddata[[#This Row],[Unit Price]]-cleaneddata[[#This Row],[Discount]]</f>
        <v>17.45</v>
      </c>
      <c r="Z1413" t="str">
        <f>_xlfn.IFS(cleaneddata[[#This Row],[Region]]="Central","Chris",cleaneddata[[#This Row],[Region]]="East","Erin",cleaneddata[[#This Row],[Region]]="South","Sam",cleaneddata[[#This Row],[Region]]="West","William")</f>
        <v>Sam</v>
      </c>
    </row>
    <row r="1414" spans="1:26" x14ac:dyDescent="0.3">
      <c r="A1414">
        <v>995</v>
      </c>
      <c r="B1414" t="s">
        <v>2478</v>
      </c>
      <c r="C1414" t="s">
        <v>49</v>
      </c>
      <c r="D1414">
        <v>0.09</v>
      </c>
      <c r="E1414">
        <v>7.64</v>
      </c>
      <c r="F1414">
        <v>5.83</v>
      </c>
      <c r="G1414" t="s">
        <v>40</v>
      </c>
      <c r="H1414" t="s">
        <v>29</v>
      </c>
      <c r="I1414" t="s">
        <v>50</v>
      </c>
      <c r="J1414" t="s">
        <v>90</v>
      </c>
      <c r="K1414" t="s">
        <v>52</v>
      </c>
      <c r="L1414" t="s">
        <v>234</v>
      </c>
      <c r="M1414">
        <v>0.36</v>
      </c>
      <c r="N1414" t="s">
        <v>34</v>
      </c>
      <c r="O1414" t="s">
        <v>113</v>
      </c>
      <c r="P1414" t="s">
        <v>333</v>
      </c>
      <c r="Q1414" t="s">
        <v>2479</v>
      </c>
      <c r="R1414">
        <v>4070</v>
      </c>
      <c r="S1414" s="1">
        <v>42134</v>
      </c>
      <c r="T1414" s="1">
        <v>42139</v>
      </c>
      <c r="U1414">
        <v>4.032</v>
      </c>
      <c r="V1414">
        <v>9</v>
      </c>
      <c r="W1414">
        <v>72.83</v>
      </c>
      <c r="X1414">
        <v>89434</v>
      </c>
      <c r="Y1414">
        <f>cleaneddata[[#This Row],[Unit Price]]-cleaneddata[[#This Row],[Discount]]</f>
        <v>7.55</v>
      </c>
      <c r="Z1414" t="str">
        <f>_xlfn.IFS(cleaneddata[[#This Row],[Region]]="Central","Chris",cleaneddata[[#This Row],[Region]]="East","Erin",cleaneddata[[#This Row],[Region]]="South","Sam",cleaneddata[[#This Row],[Region]]="West","William")</f>
        <v>Erin</v>
      </c>
    </row>
    <row r="1415" spans="1:26" x14ac:dyDescent="0.3">
      <c r="A1415">
        <v>2820</v>
      </c>
      <c r="B1415" t="s">
        <v>497</v>
      </c>
      <c r="C1415" t="s">
        <v>49</v>
      </c>
      <c r="D1415">
        <v>0.08</v>
      </c>
      <c r="E1415">
        <v>6.48</v>
      </c>
      <c r="F1415">
        <v>2.74</v>
      </c>
      <c r="G1415" t="s">
        <v>40</v>
      </c>
      <c r="H1415" t="s">
        <v>73</v>
      </c>
      <c r="I1415" t="s">
        <v>42</v>
      </c>
      <c r="J1415" t="s">
        <v>43</v>
      </c>
      <c r="K1415" t="s">
        <v>44</v>
      </c>
      <c r="L1415" t="s">
        <v>2473</v>
      </c>
      <c r="M1415">
        <v>0.71</v>
      </c>
      <c r="N1415" t="s">
        <v>34</v>
      </c>
      <c r="O1415" t="s">
        <v>54</v>
      </c>
      <c r="P1415" t="s">
        <v>82</v>
      </c>
      <c r="Q1415" t="s">
        <v>499</v>
      </c>
      <c r="R1415">
        <v>63129</v>
      </c>
      <c r="S1415" s="1">
        <v>42134</v>
      </c>
      <c r="T1415" s="1">
        <v>42136</v>
      </c>
      <c r="U1415">
        <v>-82.64</v>
      </c>
      <c r="V1415">
        <v>18</v>
      </c>
      <c r="W1415">
        <v>113.68</v>
      </c>
      <c r="X1415">
        <v>87899</v>
      </c>
      <c r="Y1415">
        <f>cleaneddata[[#This Row],[Unit Price]]-cleaneddata[[#This Row],[Discount]]</f>
        <v>6.4</v>
      </c>
      <c r="Z1415" t="str">
        <f>_xlfn.IFS(cleaneddata[[#This Row],[Region]]="Central","Chris",cleaneddata[[#This Row],[Region]]="East","Erin",cleaneddata[[#This Row],[Region]]="South","Sam",cleaneddata[[#This Row],[Region]]="West","William")</f>
        <v>Chris</v>
      </c>
    </row>
    <row r="1416" spans="1:26" x14ac:dyDescent="0.3">
      <c r="A1416">
        <v>1709</v>
      </c>
      <c r="B1416" t="s">
        <v>686</v>
      </c>
      <c r="C1416" t="s">
        <v>118</v>
      </c>
      <c r="D1416">
        <v>0.04</v>
      </c>
      <c r="E1416">
        <v>95.43</v>
      </c>
      <c r="F1416">
        <v>19.989999999999998</v>
      </c>
      <c r="G1416" t="s">
        <v>40</v>
      </c>
      <c r="H1416" t="s">
        <v>29</v>
      </c>
      <c r="I1416" t="s">
        <v>50</v>
      </c>
      <c r="J1416" t="s">
        <v>80</v>
      </c>
      <c r="K1416" t="s">
        <v>75</v>
      </c>
      <c r="L1416" t="s">
        <v>1439</v>
      </c>
      <c r="M1416">
        <v>0.79</v>
      </c>
      <c r="N1416" t="s">
        <v>34</v>
      </c>
      <c r="O1416" t="s">
        <v>113</v>
      </c>
      <c r="P1416" t="s">
        <v>322</v>
      </c>
      <c r="Q1416" t="s">
        <v>688</v>
      </c>
      <c r="R1416">
        <v>19464</v>
      </c>
      <c r="S1416" s="1">
        <v>42134</v>
      </c>
      <c r="T1416" s="1">
        <v>42136</v>
      </c>
      <c r="U1416">
        <v>13.536</v>
      </c>
      <c r="V1416">
        <v>33</v>
      </c>
      <c r="W1416">
        <v>3251.76</v>
      </c>
      <c r="X1416">
        <v>88783</v>
      </c>
      <c r="Y1416">
        <f>cleaneddata[[#This Row],[Unit Price]]-cleaneddata[[#This Row],[Discount]]</f>
        <v>95.39</v>
      </c>
      <c r="Z1416" t="str">
        <f>_xlfn.IFS(cleaneddata[[#This Row],[Region]]="Central","Chris",cleaneddata[[#This Row],[Region]]="East","Erin",cleaneddata[[#This Row],[Region]]="South","Sam",cleaneddata[[#This Row],[Region]]="West","William")</f>
        <v>Erin</v>
      </c>
    </row>
    <row r="1417" spans="1:26" x14ac:dyDescent="0.3">
      <c r="A1417">
        <v>1595</v>
      </c>
      <c r="B1417" t="s">
        <v>2480</v>
      </c>
      <c r="C1417" t="s">
        <v>39</v>
      </c>
      <c r="D1417">
        <v>0.01</v>
      </c>
      <c r="E1417">
        <v>500.98</v>
      </c>
      <c r="F1417">
        <v>26</v>
      </c>
      <c r="G1417" t="s">
        <v>28</v>
      </c>
      <c r="H1417" t="s">
        <v>96</v>
      </c>
      <c r="I1417" t="s">
        <v>30</v>
      </c>
      <c r="J1417" t="s">
        <v>111</v>
      </c>
      <c r="K1417" t="s">
        <v>59</v>
      </c>
      <c r="L1417" t="s">
        <v>2298</v>
      </c>
      <c r="M1417">
        <v>0.6</v>
      </c>
      <c r="N1417" t="s">
        <v>34</v>
      </c>
      <c r="O1417" t="s">
        <v>113</v>
      </c>
      <c r="P1417" t="s">
        <v>905</v>
      </c>
      <c r="Q1417" t="s">
        <v>2481</v>
      </c>
      <c r="R1417">
        <v>25705</v>
      </c>
      <c r="S1417" s="1">
        <v>42135</v>
      </c>
      <c r="T1417" s="1">
        <v>42136</v>
      </c>
      <c r="U1417">
        <v>5078.5379999999996</v>
      </c>
      <c r="V1417">
        <v>14</v>
      </c>
      <c r="W1417">
        <v>7360.2</v>
      </c>
      <c r="X1417">
        <v>90796</v>
      </c>
      <c r="Y1417">
        <f>cleaneddata[[#This Row],[Unit Price]]-cleaneddata[[#This Row],[Discount]]</f>
        <v>500.97</v>
      </c>
      <c r="Z1417" t="str">
        <f>_xlfn.IFS(cleaneddata[[#This Row],[Region]]="Central","Chris",cleaneddata[[#This Row],[Region]]="East","Erin",cleaneddata[[#This Row],[Region]]="South","Sam",cleaneddata[[#This Row],[Region]]="West","William")</f>
        <v>Erin</v>
      </c>
    </row>
    <row r="1418" spans="1:26" x14ac:dyDescent="0.3">
      <c r="A1418">
        <v>1595</v>
      </c>
      <c r="B1418" t="s">
        <v>2480</v>
      </c>
      <c r="C1418" t="s">
        <v>39</v>
      </c>
      <c r="D1418">
        <v>0.08</v>
      </c>
      <c r="E1418">
        <v>9.77</v>
      </c>
      <c r="F1418">
        <v>6.02</v>
      </c>
      <c r="G1418" t="s">
        <v>40</v>
      </c>
      <c r="H1418" t="s">
        <v>96</v>
      </c>
      <c r="I1418" t="s">
        <v>30</v>
      </c>
      <c r="J1418" t="s">
        <v>128</v>
      </c>
      <c r="K1418" t="s">
        <v>146</v>
      </c>
      <c r="L1418" t="s">
        <v>2121</v>
      </c>
      <c r="M1418">
        <v>0.48</v>
      </c>
      <c r="N1418" t="s">
        <v>34</v>
      </c>
      <c r="O1418" t="s">
        <v>113</v>
      </c>
      <c r="P1418" t="s">
        <v>905</v>
      </c>
      <c r="Q1418" t="s">
        <v>2481</v>
      </c>
      <c r="R1418">
        <v>25705</v>
      </c>
      <c r="S1418" s="1">
        <v>42135</v>
      </c>
      <c r="T1418" s="1">
        <v>42136</v>
      </c>
      <c r="U1418">
        <v>23.276</v>
      </c>
      <c r="V1418">
        <v>9</v>
      </c>
      <c r="W1418">
        <v>89.06</v>
      </c>
      <c r="X1418">
        <v>90796</v>
      </c>
      <c r="Y1418">
        <f>cleaneddata[[#This Row],[Unit Price]]-cleaneddata[[#This Row],[Discount]]</f>
        <v>9.69</v>
      </c>
      <c r="Z1418" t="str">
        <f>_xlfn.IFS(cleaneddata[[#This Row],[Region]]="Central","Chris",cleaneddata[[#This Row],[Region]]="East","Erin",cleaneddata[[#This Row],[Region]]="South","Sam",cleaneddata[[#This Row],[Region]]="West","William")</f>
        <v>Erin</v>
      </c>
    </row>
    <row r="1419" spans="1:26" x14ac:dyDescent="0.3">
      <c r="A1419">
        <v>1595</v>
      </c>
      <c r="B1419" t="s">
        <v>2480</v>
      </c>
      <c r="C1419" t="s">
        <v>39</v>
      </c>
      <c r="D1419">
        <v>0.09</v>
      </c>
      <c r="E1419">
        <v>3.28</v>
      </c>
      <c r="F1419">
        <v>0.98</v>
      </c>
      <c r="G1419" t="s">
        <v>40</v>
      </c>
      <c r="H1419" t="s">
        <v>96</v>
      </c>
      <c r="I1419" t="s">
        <v>50</v>
      </c>
      <c r="J1419" t="s">
        <v>51</v>
      </c>
      <c r="K1419" t="s">
        <v>52</v>
      </c>
      <c r="L1419" t="s">
        <v>2482</v>
      </c>
      <c r="M1419">
        <v>0.59</v>
      </c>
      <c r="N1419" t="s">
        <v>34</v>
      </c>
      <c r="O1419" t="s">
        <v>113</v>
      </c>
      <c r="P1419" t="s">
        <v>905</v>
      </c>
      <c r="Q1419" t="s">
        <v>2481</v>
      </c>
      <c r="R1419">
        <v>25705</v>
      </c>
      <c r="S1419" s="1">
        <v>42135</v>
      </c>
      <c r="T1419" s="1">
        <v>42137</v>
      </c>
      <c r="U1419">
        <v>17.754000000000001</v>
      </c>
      <c r="V1419">
        <v>42</v>
      </c>
      <c r="W1419">
        <v>134.97</v>
      </c>
      <c r="X1419">
        <v>90796</v>
      </c>
      <c r="Y1419">
        <f>cleaneddata[[#This Row],[Unit Price]]-cleaneddata[[#This Row],[Discount]]</f>
        <v>3.19</v>
      </c>
      <c r="Z1419" t="str">
        <f>_xlfn.IFS(cleaneddata[[#This Row],[Region]]="Central","Chris",cleaneddata[[#This Row],[Region]]="East","Erin",cleaneddata[[#This Row],[Region]]="South","Sam",cleaneddata[[#This Row],[Region]]="West","William")</f>
        <v>Erin</v>
      </c>
    </row>
    <row r="1420" spans="1:26" x14ac:dyDescent="0.3">
      <c r="A1420">
        <v>1609</v>
      </c>
      <c r="B1420" t="s">
        <v>2483</v>
      </c>
      <c r="C1420" t="s">
        <v>39</v>
      </c>
      <c r="D1420">
        <v>0.03</v>
      </c>
      <c r="E1420">
        <v>2.16</v>
      </c>
      <c r="F1420">
        <v>6.05</v>
      </c>
      <c r="G1420" t="s">
        <v>40</v>
      </c>
      <c r="H1420" t="s">
        <v>41</v>
      </c>
      <c r="I1420" t="s">
        <v>50</v>
      </c>
      <c r="J1420" t="s">
        <v>74</v>
      </c>
      <c r="K1420" t="s">
        <v>75</v>
      </c>
      <c r="L1420" t="s">
        <v>898</v>
      </c>
      <c r="M1420">
        <v>0.37</v>
      </c>
      <c r="N1420" t="s">
        <v>34</v>
      </c>
      <c r="O1420" t="s">
        <v>61</v>
      </c>
      <c r="P1420" t="s">
        <v>92</v>
      </c>
      <c r="Q1420" t="s">
        <v>2484</v>
      </c>
      <c r="R1420">
        <v>95823</v>
      </c>
      <c r="S1420" s="1">
        <v>42135</v>
      </c>
      <c r="T1420" s="1">
        <v>42136</v>
      </c>
      <c r="U1420">
        <v>-90.585499999999996</v>
      </c>
      <c r="V1420">
        <v>7</v>
      </c>
      <c r="W1420">
        <v>17.309999999999999</v>
      </c>
      <c r="X1420">
        <v>87824</v>
      </c>
      <c r="Y1420">
        <f>cleaneddata[[#This Row],[Unit Price]]-cleaneddata[[#This Row],[Discount]]</f>
        <v>2.1300000000000003</v>
      </c>
      <c r="Z1420" t="str">
        <f>_xlfn.IFS(cleaneddata[[#This Row],[Region]]="Central","Chris",cleaneddata[[#This Row],[Region]]="East","Erin",cleaneddata[[#This Row],[Region]]="South","Sam",cleaneddata[[#This Row],[Region]]="West","William")</f>
        <v>William</v>
      </c>
    </row>
    <row r="1421" spans="1:26" x14ac:dyDescent="0.3">
      <c r="A1421">
        <v>1609</v>
      </c>
      <c r="B1421" t="s">
        <v>2483</v>
      </c>
      <c r="C1421" t="s">
        <v>39</v>
      </c>
      <c r="D1421">
        <v>0.03</v>
      </c>
      <c r="E1421">
        <v>9.7100000000000009</v>
      </c>
      <c r="F1421">
        <v>9.4499999999999993</v>
      </c>
      <c r="G1421" t="s">
        <v>40</v>
      </c>
      <c r="H1421" t="s">
        <v>41</v>
      </c>
      <c r="I1421" t="s">
        <v>50</v>
      </c>
      <c r="J1421" t="s">
        <v>80</v>
      </c>
      <c r="K1421" t="s">
        <v>75</v>
      </c>
      <c r="L1421" t="s">
        <v>1205</v>
      </c>
      <c r="M1421">
        <v>0.6</v>
      </c>
      <c r="N1421" t="s">
        <v>34</v>
      </c>
      <c r="O1421" t="s">
        <v>61</v>
      </c>
      <c r="P1421" t="s">
        <v>92</v>
      </c>
      <c r="Q1421" t="s">
        <v>2484</v>
      </c>
      <c r="R1421">
        <v>95823</v>
      </c>
      <c r="S1421" s="1">
        <v>42135</v>
      </c>
      <c r="T1421" s="1">
        <v>42135</v>
      </c>
      <c r="U1421">
        <v>-36.9</v>
      </c>
      <c r="V1421">
        <v>2</v>
      </c>
      <c r="W1421">
        <v>23.56</v>
      </c>
      <c r="X1421">
        <v>87824</v>
      </c>
      <c r="Y1421">
        <f>cleaneddata[[#This Row],[Unit Price]]-cleaneddata[[#This Row],[Discount]]</f>
        <v>9.6800000000000015</v>
      </c>
      <c r="Z1421" t="str">
        <f>_xlfn.IFS(cleaneddata[[#This Row],[Region]]="Central","Chris",cleaneddata[[#This Row],[Region]]="East","Erin",cleaneddata[[#This Row],[Region]]="South","Sam",cleaneddata[[#This Row],[Region]]="West","William")</f>
        <v>William</v>
      </c>
    </row>
    <row r="1422" spans="1:26" x14ac:dyDescent="0.3">
      <c r="A1422">
        <v>2464</v>
      </c>
      <c r="B1422" t="s">
        <v>657</v>
      </c>
      <c r="C1422" t="s">
        <v>39</v>
      </c>
      <c r="D1422">
        <v>0.09</v>
      </c>
      <c r="E1422">
        <v>1.74</v>
      </c>
      <c r="F1422">
        <v>4.08</v>
      </c>
      <c r="G1422" t="s">
        <v>89</v>
      </c>
      <c r="H1422" t="s">
        <v>41</v>
      </c>
      <c r="I1422" t="s">
        <v>30</v>
      </c>
      <c r="J1422" t="s">
        <v>128</v>
      </c>
      <c r="K1422" t="s">
        <v>44</v>
      </c>
      <c r="L1422" t="s">
        <v>772</v>
      </c>
      <c r="M1422">
        <v>0.53</v>
      </c>
      <c r="N1422" t="s">
        <v>34</v>
      </c>
      <c r="O1422" t="s">
        <v>35</v>
      </c>
      <c r="P1422" t="s">
        <v>170</v>
      </c>
      <c r="Q1422" t="s">
        <v>659</v>
      </c>
      <c r="R1422">
        <v>71111</v>
      </c>
      <c r="S1422" s="1">
        <v>42135</v>
      </c>
      <c r="T1422" s="1">
        <v>42137</v>
      </c>
      <c r="U1422">
        <v>608.26199999999994</v>
      </c>
      <c r="V1422">
        <v>4</v>
      </c>
      <c r="W1422">
        <v>10.41</v>
      </c>
      <c r="X1422">
        <v>88713</v>
      </c>
      <c r="Y1422">
        <f>cleaneddata[[#This Row],[Unit Price]]-cleaneddata[[#This Row],[Discount]]</f>
        <v>1.65</v>
      </c>
      <c r="Z1422" t="str">
        <f>_xlfn.IFS(cleaneddata[[#This Row],[Region]]="Central","Chris",cleaneddata[[#This Row],[Region]]="East","Erin",cleaneddata[[#This Row],[Region]]="South","Sam",cleaneddata[[#This Row],[Region]]="West","William")</f>
        <v>Sam</v>
      </c>
    </row>
    <row r="1423" spans="1:26" x14ac:dyDescent="0.3">
      <c r="A1423">
        <v>2464</v>
      </c>
      <c r="B1423" t="s">
        <v>657</v>
      </c>
      <c r="C1423" t="s">
        <v>39</v>
      </c>
      <c r="D1423">
        <v>0.08</v>
      </c>
      <c r="E1423">
        <v>227.55</v>
      </c>
      <c r="F1423">
        <v>32.479999999999997</v>
      </c>
      <c r="G1423" t="s">
        <v>28</v>
      </c>
      <c r="H1423" t="s">
        <v>41</v>
      </c>
      <c r="I1423" t="s">
        <v>30</v>
      </c>
      <c r="J1423" t="s">
        <v>31</v>
      </c>
      <c r="K1423" t="s">
        <v>32</v>
      </c>
      <c r="L1423" t="s">
        <v>2485</v>
      </c>
      <c r="M1423">
        <v>0.68</v>
      </c>
      <c r="N1423" t="s">
        <v>34</v>
      </c>
      <c r="O1423" t="s">
        <v>35</v>
      </c>
      <c r="P1423" t="s">
        <v>170</v>
      </c>
      <c r="Q1423" t="s">
        <v>659</v>
      </c>
      <c r="R1423">
        <v>71111</v>
      </c>
      <c r="S1423" s="1">
        <v>42135</v>
      </c>
      <c r="T1423" s="1">
        <v>42135</v>
      </c>
      <c r="U1423">
        <v>-570.16959999999995</v>
      </c>
      <c r="V1423">
        <v>16</v>
      </c>
      <c r="W1423">
        <v>2849.64</v>
      </c>
      <c r="X1423">
        <v>88713</v>
      </c>
      <c r="Y1423">
        <f>cleaneddata[[#This Row],[Unit Price]]-cleaneddata[[#This Row],[Discount]]</f>
        <v>227.47</v>
      </c>
      <c r="Z1423" t="str">
        <f>_xlfn.IFS(cleaneddata[[#This Row],[Region]]="Central","Chris",cleaneddata[[#This Row],[Region]]="East","Erin",cleaneddata[[#This Row],[Region]]="South","Sam",cleaneddata[[#This Row],[Region]]="West","William")</f>
        <v>Sam</v>
      </c>
    </row>
    <row r="1424" spans="1:26" x14ac:dyDescent="0.3">
      <c r="A1424">
        <v>1693</v>
      </c>
      <c r="B1424" t="s">
        <v>740</v>
      </c>
      <c r="C1424" t="s">
        <v>49</v>
      </c>
      <c r="D1424">
        <v>0.01</v>
      </c>
      <c r="E1424">
        <v>15.67</v>
      </c>
      <c r="F1424">
        <v>1.39</v>
      </c>
      <c r="G1424" t="s">
        <v>89</v>
      </c>
      <c r="H1424" t="s">
        <v>41</v>
      </c>
      <c r="I1424" t="s">
        <v>50</v>
      </c>
      <c r="J1424" t="s">
        <v>347</v>
      </c>
      <c r="K1424" t="s">
        <v>75</v>
      </c>
      <c r="L1424" t="s">
        <v>2486</v>
      </c>
      <c r="M1424">
        <v>0.38</v>
      </c>
      <c r="N1424" t="s">
        <v>34</v>
      </c>
      <c r="O1424" t="s">
        <v>35</v>
      </c>
      <c r="P1424" t="s">
        <v>244</v>
      </c>
      <c r="Q1424" t="s">
        <v>742</v>
      </c>
      <c r="R1424">
        <v>20190</v>
      </c>
      <c r="S1424" s="1">
        <v>42135</v>
      </c>
      <c r="T1424" s="1">
        <v>42135</v>
      </c>
      <c r="U1424">
        <v>-273.98</v>
      </c>
      <c r="V1424">
        <v>11</v>
      </c>
      <c r="W1424">
        <v>188.09</v>
      </c>
      <c r="X1424">
        <v>90190</v>
      </c>
      <c r="Y1424">
        <f>cleaneddata[[#This Row],[Unit Price]]-cleaneddata[[#This Row],[Discount]]</f>
        <v>15.66</v>
      </c>
      <c r="Z1424" t="str">
        <f>_xlfn.IFS(cleaneddata[[#This Row],[Region]]="Central","Chris",cleaneddata[[#This Row],[Region]]="East","Erin",cleaneddata[[#This Row],[Region]]="South","Sam",cleaneddata[[#This Row],[Region]]="West","William")</f>
        <v>Sam</v>
      </c>
    </row>
    <row r="1425" spans="1:26" x14ac:dyDescent="0.3">
      <c r="A1425">
        <v>2935</v>
      </c>
      <c r="B1425" t="s">
        <v>2487</v>
      </c>
      <c r="C1425" t="s">
        <v>49</v>
      </c>
      <c r="D1425">
        <v>0.02</v>
      </c>
      <c r="E1425">
        <v>3.8</v>
      </c>
      <c r="F1425">
        <v>1.49</v>
      </c>
      <c r="G1425" t="s">
        <v>40</v>
      </c>
      <c r="H1425" t="s">
        <v>29</v>
      </c>
      <c r="I1425" t="s">
        <v>50</v>
      </c>
      <c r="J1425" t="s">
        <v>74</v>
      </c>
      <c r="K1425" t="s">
        <v>75</v>
      </c>
      <c r="L1425" t="s">
        <v>1194</v>
      </c>
      <c r="M1425">
        <v>0.38</v>
      </c>
      <c r="N1425" t="s">
        <v>34</v>
      </c>
      <c r="O1425" t="s">
        <v>113</v>
      </c>
      <c r="P1425" t="s">
        <v>405</v>
      </c>
      <c r="Q1425" t="s">
        <v>790</v>
      </c>
      <c r="R1425">
        <v>2215</v>
      </c>
      <c r="S1425" s="1">
        <v>42135</v>
      </c>
      <c r="T1425" s="1">
        <v>42139</v>
      </c>
      <c r="U1425">
        <v>7.31</v>
      </c>
      <c r="V1425">
        <v>5</v>
      </c>
      <c r="W1425">
        <v>20.46</v>
      </c>
      <c r="X1425">
        <v>87617</v>
      </c>
      <c r="Y1425">
        <f>cleaneddata[[#This Row],[Unit Price]]-cleaneddata[[#This Row],[Discount]]</f>
        <v>3.78</v>
      </c>
      <c r="Z1425" t="str">
        <f>_xlfn.IFS(cleaneddata[[#This Row],[Region]]="Central","Chris",cleaneddata[[#This Row],[Region]]="East","Erin",cleaneddata[[#This Row],[Region]]="South","Sam",cleaneddata[[#This Row],[Region]]="West","William")</f>
        <v>Erin</v>
      </c>
    </row>
    <row r="1426" spans="1:26" x14ac:dyDescent="0.3">
      <c r="A1426">
        <v>1671</v>
      </c>
      <c r="B1426" t="s">
        <v>1068</v>
      </c>
      <c r="C1426" t="s">
        <v>27</v>
      </c>
      <c r="D1426">
        <v>0.03</v>
      </c>
      <c r="E1426">
        <v>223.98</v>
      </c>
      <c r="F1426">
        <v>15.01</v>
      </c>
      <c r="G1426" t="s">
        <v>40</v>
      </c>
      <c r="H1426" t="s">
        <v>29</v>
      </c>
      <c r="I1426" t="s">
        <v>50</v>
      </c>
      <c r="J1426" t="s">
        <v>74</v>
      </c>
      <c r="K1426" t="s">
        <v>75</v>
      </c>
      <c r="L1426" t="s">
        <v>2488</v>
      </c>
      <c r="M1426">
        <v>0.38</v>
      </c>
      <c r="N1426" t="s">
        <v>34</v>
      </c>
      <c r="O1426" t="s">
        <v>35</v>
      </c>
      <c r="P1426" t="s">
        <v>244</v>
      </c>
      <c r="Q1426" t="s">
        <v>1069</v>
      </c>
      <c r="R1426">
        <v>22015</v>
      </c>
      <c r="S1426" s="1">
        <v>42136</v>
      </c>
      <c r="T1426" s="1">
        <v>42137</v>
      </c>
      <c r="U1426">
        <v>0.69599999999999995</v>
      </c>
      <c r="V1426">
        <v>21</v>
      </c>
      <c r="W1426">
        <v>4881.84</v>
      </c>
      <c r="X1426">
        <v>86725</v>
      </c>
      <c r="Y1426">
        <f>cleaneddata[[#This Row],[Unit Price]]-cleaneddata[[#This Row],[Discount]]</f>
        <v>223.95</v>
      </c>
      <c r="Z1426" t="str">
        <f>_xlfn.IFS(cleaneddata[[#This Row],[Region]]="Central","Chris",cleaneddata[[#This Row],[Region]]="East","Erin",cleaneddata[[#This Row],[Region]]="South","Sam",cleaneddata[[#This Row],[Region]]="West","William")</f>
        <v>Sam</v>
      </c>
    </row>
    <row r="1427" spans="1:26" x14ac:dyDescent="0.3">
      <c r="A1427">
        <v>14</v>
      </c>
      <c r="B1427" t="s">
        <v>2489</v>
      </c>
      <c r="C1427" t="s">
        <v>118</v>
      </c>
      <c r="D1427">
        <v>0.09</v>
      </c>
      <c r="E1427">
        <v>78.69</v>
      </c>
      <c r="F1427">
        <v>19.989999999999998</v>
      </c>
      <c r="G1427" t="s">
        <v>40</v>
      </c>
      <c r="H1427" t="s">
        <v>29</v>
      </c>
      <c r="I1427" t="s">
        <v>30</v>
      </c>
      <c r="J1427" t="s">
        <v>128</v>
      </c>
      <c r="K1427" t="s">
        <v>75</v>
      </c>
      <c r="L1427" t="s">
        <v>1215</v>
      </c>
      <c r="M1427">
        <v>0.43</v>
      </c>
      <c r="N1427" t="s">
        <v>34</v>
      </c>
      <c r="O1427" t="s">
        <v>54</v>
      </c>
      <c r="P1427" t="s">
        <v>86</v>
      </c>
      <c r="Q1427" t="s">
        <v>87</v>
      </c>
      <c r="R1427">
        <v>55372</v>
      </c>
      <c r="S1427" s="1">
        <v>42136</v>
      </c>
      <c r="T1427" s="1">
        <v>42138</v>
      </c>
      <c r="U1427">
        <v>803.47050000000002</v>
      </c>
      <c r="V1427">
        <v>16</v>
      </c>
      <c r="W1427">
        <v>1164.45</v>
      </c>
      <c r="X1427">
        <v>86838</v>
      </c>
      <c r="Y1427">
        <f>cleaneddata[[#This Row],[Unit Price]]-cleaneddata[[#This Row],[Discount]]</f>
        <v>78.599999999999994</v>
      </c>
      <c r="Z1427" t="str">
        <f>_xlfn.IFS(cleaneddata[[#This Row],[Region]]="Central","Chris",cleaneddata[[#This Row],[Region]]="East","Erin",cleaneddata[[#This Row],[Region]]="South","Sam",cleaneddata[[#This Row],[Region]]="West","William")</f>
        <v>Chris</v>
      </c>
    </row>
    <row r="1428" spans="1:26" x14ac:dyDescent="0.3">
      <c r="A1428">
        <v>14</v>
      </c>
      <c r="B1428" t="s">
        <v>2489</v>
      </c>
      <c r="C1428" t="s">
        <v>118</v>
      </c>
      <c r="D1428">
        <v>0.08</v>
      </c>
      <c r="E1428">
        <v>3.28</v>
      </c>
      <c r="F1428">
        <v>2.31</v>
      </c>
      <c r="G1428" t="s">
        <v>40</v>
      </c>
      <c r="H1428" t="s">
        <v>29</v>
      </c>
      <c r="I1428" t="s">
        <v>50</v>
      </c>
      <c r="J1428" t="s">
        <v>51</v>
      </c>
      <c r="K1428" t="s">
        <v>52</v>
      </c>
      <c r="L1428" t="s">
        <v>2490</v>
      </c>
      <c r="M1428">
        <v>0.56000000000000005</v>
      </c>
      <c r="N1428" t="s">
        <v>34</v>
      </c>
      <c r="O1428" t="s">
        <v>54</v>
      </c>
      <c r="P1428" t="s">
        <v>86</v>
      </c>
      <c r="Q1428" t="s">
        <v>87</v>
      </c>
      <c r="R1428">
        <v>55372</v>
      </c>
      <c r="S1428" s="1">
        <v>42136</v>
      </c>
      <c r="T1428" s="1">
        <v>42137</v>
      </c>
      <c r="U1428">
        <v>-24.03</v>
      </c>
      <c r="V1428">
        <v>7</v>
      </c>
      <c r="W1428">
        <v>22.23</v>
      </c>
      <c r="X1428">
        <v>86838</v>
      </c>
      <c r="Y1428">
        <f>cleaneddata[[#This Row],[Unit Price]]-cleaneddata[[#This Row],[Discount]]</f>
        <v>3.1999999999999997</v>
      </c>
      <c r="Z1428" t="str">
        <f>_xlfn.IFS(cleaneddata[[#This Row],[Region]]="Central","Chris",cleaneddata[[#This Row],[Region]]="East","Erin",cleaneddata[[#This Row],[Region]]="South","Sam",cleaneddata[[#This Row],[Region]]="West","William")</f>
        <v>Chris</v>
      </c>
    </row>
    <row r="1429" spans="1:26" x14ac:dyDescent="0.3">
      <c r="A1429">
        <v>14</v>
      </c>
      <c r="B1429" t="s">
        <v>2489</v>
      </c>
      <c r="C1429" t="s">
        <v>118</v>
      </c>
      <c r="D1429">
        <v>0.05</v>
      </c>
      <c r="E1429">
        <v>3.28</v>
      </c>
      <c r="F1429">
        <v>4.2</v>
      </c>
      <c r="G1429" t="s">
        <v>40</v>
      </c>
      <c r="H1429" t="s">
        <v>29</v>
      </c>
      <c r="I1429" t="s">
        <v>50</v>
      </c>
      <c r="J1429" t="s">
        <v>51</v>
      </c>
      <c r="K1429" t="s">
        <v>52</v>
      </c>
      <c r="L1429" t="s">
        <v>2491</v>
      </c>
      <c r="M1429">
        <v>0.56000000000000005</v>
      </c>
      <c r="N1429" t="s">
        <v>34</v>
      </c>
      <c r="O1429" t="s">
        <v>54</v>
      </c>
      <c r="P1429" t="s">
        <v>86</v>
      </c>
      <c r="Q1429" t="s">
        <v>87</v>
      </c>
      <c r="R1429">
        <v>55372</v>
      </c>
      <c r="S1429" s="1">
        <v>42136</v>
      </c>
      <c r="T1429" s="1">
        <v>42137</v>
      </c>
      <c r="U1429">
        <v>-37.03</v>
      </c>
      <c r="V1429">
        <v>4</v>
      </c>
      <c r="W1429">
        <v>13.99</v>
      </c>
      <c r="X1429">
        <v>86838</v>
      </c>
      <c r="Y1429">
        <f>cleaneddata[[#This Row],[Unit Price]]-cleaneddata[[#This Row],[Discount]]</f>
        <v>3.23</v>
      </c>
      <c r="Z1429" t="str">
        <f>_xlfn.IFS(cleaneddata[[#This Row],[Region]]="Central","Chris",cleaneddata[[#This Row],[Region]]="East","Erin",cleaneddata[[#This Row],[Region]]="South","Sam",cleaneddata[[#This Row],[Region]]="West","William")</f>
        <v>Chris</v>
      </c>
    </row>
    <row r="1430" spans="1:26" x14ac:dyDescent="0.3">
      <c r="A1430">
        <v>14</v>
      </c>
      <c r="B1430" t="s">
        <v>2489</v>
      </c>
      <c r="C1430" t="s">
        <v>118</v>
      </c>
      <c r="D1430">
        <v>0.05</v>
      </c>
      <c r="E1430">
        <v>3.58</v>
      </c>
      <c r="F1430">
        <v>1.63</v>
      </c>
      <c r="G1430" t="s">
        <v>40</v>
      </c>
      <c r="H1430" t="s">
        <v>29</v>
      </c>
      <c r="I1430" t="s">
        <v>50</v>
      </c>
      <c r="J1430" t="s">
        <v>178</v>
      </c>
      <c r="K1430" t="s">
        <v>52</v>
      </c>
      <c r="L1430" t="s">
        <v>2223</v>
      </c>
      <c r="M1430">
        <v>0.36</v>
      </c>
      <c r="N1430" t="s">
        <v>34</v>
      </c>
      <c r="O1430" t="s">
        <v>54</v>
      </c>
      <c r="P1430" t="s">
        <v>86</v>
      </c>
      <c r="Q1430" t="s">
        <v>87</v>
      </c>
      <c r="R1430">
        <v>55372</v>
      </c>
      <c r="S1430" s="1">
        <v>42136</v>
      </c>
      <c r="T1430" s="1">
        <v>42137</v>
      </c>
      <c r="U1430">
        <v>-0.71</v>
      </c>
      <c r="V1430">
        <v>4</v>
      </c>
      <c r="W1430">
        <v>14.26</v>
      </c>
      <c r="X1430">
        <v>86838</v>
      </c>
      <c r="Y1430">
        <f>cleaneddata[[#This Row],[Unit Price]]-cleaneddata[[#This Row],[Discount]]</f>
        <v>3.5300000000000002</v>
      </c>
      <c r="Z1430" t="str">
        <f>_xlfn.IFS(cleaneddata[[#This Row],[Region]]="Central","Chris",cleaneddata[[#This Row],[Region]]="East","Erin",cleaneddata[[#This Row],[Region]]="South","Sam",cleaneddata[[#This Row],[Region]]="West","William")</f>
        <v>Chris</v>
      </c>
    </row>
    <row r="1431" spans="1:26" x14ac:dyDescent="0.3">
      <c r="A1431">
        <v>1826</v>
      </c>
      <c r="B1431" t="s">
        <v>2206</v>
      </c>
      <c r="C1431" t="s">
        <v>118</v>
      </c>
      <c r="D1431">
        <v>0</v>
      </c>
      <c r="E1431">
        <v>9.27</v>
      </c>
      <c r="F1431">
        <v>4.3899999999999997</v>
      </c>
      <c r="G1431" t="s">
        <v>40</v>
      </c>
      <c r="H1431" t="s">
        <v>96</v>
      </c>
      <c r="I1431" t="s">
        <v>50</v>
      </c>
      <c r="J1431" t="s">
        <v>90</v>
      </c>
      <c r="K1431" t="s">
        <v>52</v>
      </c>
      <c r="L1431" t="s">
        <v>2492</v>
      </c>
      <c r="M1431">
        <v>0.38</v>
      </c>
      <c r="N1431" t="s">
        <v>34</v>
      </c>
      <c r="O1431" t="s">
        <v>54</v>
      </c>
      <c r="P1431" t="s">
        <v>215</v>
      </c>
      <c r="Q1431" t="s">
        <v>2208</v>
      </c>
      <c r="R1431">
        <v>52722</v>
      </c>
      <c r="S1431" s="1">
        <v>42136</v>
      </c>
      <c r="T1431" s="1">
        <v>42138</v>
      </c>
      <c r="U1431">
        <v>-7.61</v>
      </c>
      <c r="V1431">
        <v>1</v>
      </c>
      <c r="W1431">
        <v>10.65</v>
      </c>
      <c r="X1431">
        <v>86959</v>
      </c>
      <c r="Y1431">
        <f>cleaneddata[[#This Row],[Unit Price]]-cleaneddata[[#This Row],[Discount]]</f>
        <v>9.27</v>
      </c>
      <c r="Z1431" t="str">
        <f>_xlfn.IFS(cleaneddata[[#This Row],[Region]]="Central","Chris",cleaneddata[[#This Row],[Region]]="East","Erin",cleaneddata[[#This Row],[Region]]="South","Sam",cleaneddata[[#This Row],[Region]]="West","William")</f>
        <v>Chris</v>
      </c>
    </row>
    <row r="1432" spans="1:26" x14ac:dyDescent="0.3">
      <c r="A1432">
        <v>1267</v>
      </c>
      <c r="B1432" t="s">
        <v>1077</v>
      </c>
      <c r="C1432" t="s">
        <v>72</v>
      </c>
      <c r="D1432">
        <v>0.04</v>
      </c>
      <c r="E1432">
        <v>5.98</v>
      </c>
      <c r="F1432">
        <v>4.38</v>
      </c>
      <c r="G1432" t="s">
        <v>40</v>
      </c>
      <c r="H1432" t="s">
        <v>96</v>
      </c>
      <c r="I1432" t="s">
        <v>42</v>
      </c>
      <c r="J1432" t="s">
        <v>43</v>
      </c>
      <c r="K1432" t="s">
        <v>44</v>
      </c>
      <c r="L1432" t="s">
        <v>2493</v>
      </c>
      <c r="M1432">
        <v>0.75</v>
      </c>
      <c r="N1432" t="s">
        <v>34</v>
      </c>
      <c r="O1432" t="s">
        <v>35</v>
      </c>
      <c r="P1432" t="s">
        <v>125</v>
      </c>
      <c r="Q1432" t="s">
        <v>1079</v>
      </c>
      <c r="R1432">
        <v>33433</v>
      </c>
      <c r="S1432" s="1">
        <v>42136</v>
      </c>
      <c r="T1432" s="1">
        <v>42138</v>
      </c>
      <c r="U1432">
        <v>-1522.3040000000001</v>
      </c>
      <c r="V1432">
        <v>11</v>
      </c>
      <c r="W1432">
        <v>69.75</v>
      </c>
      <c r="X1432">
        <v>89515</v>
      </c>
      <c r="Y1432">
        <f>cleaneddata[[#This Row],[Unit Price]]-cleaneddata[[#This Row],[Discount]]</f>
        <v>5.94</v>
      </c>
      <c r="Z1432" t="str">
        <f>_xlfn.IFS(cleaneddata[[#This Row],[Region]]="Central","Chris",cleaneddata[[#This Row],[Region]]="East","Erin",cleaneddata[[#This Row],[Region]]="South","Sam",cleaneddata[[#This Row],[Region]]="West","William")</f>
        <v>Sam</v>
      </c>
    </row>
    <row r="1433" spans="1:26" x14ac:dyDescent="0.3">
      <c r="A1433">
        <v>1389</v>
      </c>
      <c r="B1433" t="s">
        <v>771</v>
      </c>
      <c r="C1433" t="s">
        <v>39</v>
      </c>
      <c r="D1433">
        <v>0.08</v>
      </c>
      <c r="E1433">
        <v>2.62</v>
      </c>
      <c r="F1433">
        <v>0.8</v>
      </c>
      <c r="G1433" t="s">
        <v>89</v>
      </c>
      <c r="H1433" t="s">
        <v>29</v>
      </c>
      <c r="I1433" t="s">
        <v>50</v>
      </c>
      <c r="J1433" t="s">
        <v>178</v>
      </c>
      <c r="K1433" t="s">
        <v>52</v>
      </c>
      <c r="L1433" t="s">
        <v>2126</v>
      </c>
      <c r="M1433">
        <v>0.39</v>
      </c>
      <c r="N1433" t="s">
        <v>34</v>
      </c>
      <c r="O1433" t="s">
        <v>61</v>
      </c>
      <c r="P1433" t="s">
        <v>92</v>
      </c>
      <c r="Q1433" t="s">
        <v>773</v>
      </c>
      <c r="R1433">
        <v>94025</v>
      </c>
      <c r="S1433" s="1">
        <v>42137</v>
      </c>
      <c r="T1433" s="1">
        <v>42139</v>
      </c>
      <c r="U1433">
        <v>21.769500000000001</v>
      </c>
      <c r="V1433">
        <v>12</v>
      </c>
      <c r="W1433">
        <v>31.55</v>
      </c>
      <c r="X1433">
        <v>88728</v>
      </c>
      <c r="Y1433">
        <f>cleaneddata[[#This Row],[Unit Price]]-cleaneddata[[#This Row],[Discount]]</f>
        <v>2.54</v>
      </c>
      <c r="Z1433" t="str">
        <f>_xlfn.IFS(cleaneddata[[#This Row],[Region]]="Central","Chris",cleaneddata[[#This Row],[Region]]="East","Erin",cleaneddata[[#This Row],[Region]]="South","Sam",cleaneddata[[#This Row],[Region]]="West","William")</f>
        <v>William</v>
      </c>
    </row>
    <row r="1434" spans="1:26" x14ac:dyDescent="0.3">
      <c r="A1434">
        <v>578</v>
      </c>
      <c r="B1434" t="s">
        <v>2494</v>
      </c>
      <c r="C1434" t="s">
        <v>118</v>
      </c>
      <c r="D1434">
        <v>0.03</v>
      </c>
      <c r="E1434">
        <v>162.93</v>
      </c>
      <c r="F1434">
        <v>19.989999999999998</v>
      </c>
      <c r="G1434" t="s">
        <v>40</v>
      </c>
      <c r="H1434" t="s">
        <v>96</v>
      </c>
      <c r="I1434" t="s">
        <v>50</v>
      </c>
      <c r="J1434" t="s">
        <v>347</v>
      </c>
      <c r="K1434" t="s">
        <v>75</v>
      </c>
      <c r="L1434" t="s">
        <v>2495</v>
      </c>
      <c r="M1434">
        <v>0.39</v>
      </c>
      <c r="N1434" t="s">
        <v>34</v>
      </c>
      <c r="O1434" t="s">
        <v>113</v>
      </c>
      <c r="P1434" t="s">
        <v>250</v>
      </c>
      <c r="Q1434" t="s">
        <v>2496</v>
      </c>
      <c r="R1434">
        <v>6770</v>
      </c>
      <c r="S1434" s="1">
        <v>42137</v>
      </c>
      <c r="T1434" s="1">
        <v>42138</v>
      </c>
      <c r="U1434">
        <v>293.14</v>
      </c>
      <c r="V1434">
        <v>3</v>
      </c>
      <c r="W1434">
        <v>515.88</v>
      </c>
      <c r="X1434">
        <v>88644</v>
      </c>
      <c r="Y1434">
        <f>cleaneddata[[#This Row],[Unit Price]]-cleaneddata[[#This Row],[Discount]]</f>
        <v>162.9</v>
      </c>
      <c r="Z1434" t="str">
        <f>_xlfn.IFS(cleaneddata[[#This Row],[Region]]="Central","Chris",cleaneddata[[#This Row],[Region]]="East","Erin",cleaneddata[[#This Row],[Region]]="South","Sam",cleaneddata[[#This Row],[Region]]="West","William")</f>
        <v>Erin</v>
      </c>
    </row>
    <row r="1435" spans="1:26" x14ac:dyDescent="0.3">
      <c r="A1435">
        <v>579</v>
      </c>
      <c r="B1435" t="s">
        <v>2497</v>
      </c>
      <c r="C1435" t="s">
        <v>118</v>
      </c>
      <c r="D1435">
        <v>0.01</v>
      </c>
      <c r="E1435">
        <v>11.58</v>
      </c>
      <c r="F1435">
        <v>5.72</v>
      </c>
      <c r="G1435" t="s">
        <v>40</v>
      </c>
      <c r="H1435" t="s">
        <v>96</v>
      </c>
      <c r="I1435" t="s">
        <v>50</v>
      </c>
      <c r="J1435" t="s">
        <v>347</v>
      </c>
      <c r="K1435" t="s">
        <v>75</v>
      </c>
      <c r="L1435" t="s">
        <v>626</v>
      </c>
      <c r="M1435">
        <v>0.35</v>
      </c>
      <c r="N1435" t="s">
        <v>34</v>
      </c>
      <c r="O1435" t="s">
        <v>113</v>
      </c>
      <c r="P1435" t="s">
        <v>250</v>
      </c>
      <c r="Q1435" t="s">
        <v>1750</v>
      </c>
      <c r="R1435">
        <v>6478</v>
      </c>
      <c r="S1435" s="1">
        <v>42137</v>
      </c>
      <c r="T1435" s="1">
        <v>42139</v>
      </c>
      <c r="U1435">
        <v>-6.61</v>
      </c>
      <c r="V1435">
        <v>2</v>
      </c>
      <c r="W1435">
        <v>25.06</v>
      </c>
      <c r="X1435">
        <v>88644</v>
      </c>
      <c r="Y1435">
        <f>cleaneddata[[#This Row],[Unit Price]]-cleaneddata[[#This Row],[Discount]]</f>
        <v>11.57</v>
      </c>
      <c r="Z1435" t="str">
        <f>_xlfn.IFS(cleaneddata[[#This Row],[Region]]="Central","Chris",cleaneddata[[#This Row],[Region]]="East","Erin",cleaneddata[[#This Row],[Region]]="South","Sam",cleaneddata[[#This Row],[Region]]="West","William")</f>
        <v>Erin</v>
      </c>
    </row>
    <row r="1436" spans="1:26" x14ac:dyDescent="0.3">
      <c r="A1436">
        <v>580</v>
      </c>
      <c r="B1436" t="s">
        <v>2498</v>
      </c>
      <c r="C1436" t="s">
        <v>118</v>
      </c>
      <c r="D1436">
        <v>0.01</v>
      </c>
      <c r="E1436">
        <v>55.99</v>
      </c>
      <c r="F1436">
        <v>5</v>
      </c>
      <c r="G1436" t="s">
        <v>40</v>
      </c>
      <c r="H1436" t="s">
        <v>96</v>
      </c>
      <c r="I1436" t="s">
        <v>42</v>
      </c>
      <c r="J1436" t="s">
        <v>137</v>
      </c>
      <c r="K1436" t="s">
        <v>44</v>
      </c>
      <c r="L1436" t="s">
        <v>1933</v>
      </c>
      <c r="M1436">
        <v>0.8</v>
      </c>
      <c r="N1436" t="s">
        <v>34</v>
      </c>
      <c r="O1436" t="s">
        <v>113</v>
      </c>
      <c r="P1436" t="s">
        <v>333</v>
      </c>
      <c r="Q1436" t="s">
        <v>1206</v>
      </c>
      <c r="R1436">
        <v>4210</v>
      </c>
      <c r="S1436" s="1">
        <v>42137</v>
      </c>
      <c r="T1436" s="1">
        <v>42138</v>
      </c>
      <c r="U1436">
        <v>-57.540999999999997</v>
      </c>
      <c r="V1436">
        <v>12</v>
      </c>
      <c r="W1436">
        <v>578.24</v>
      </c>
      <c r="X1436">
        <v>88644</v>
      </c>
      <c r="Y1436">
        <f>cleaneddata[[#This Row],[Unit Price]]-cleaneddata[[#This Row],[Discount]]</f>
        <v>55.980000000000004</v>
      </c>
      <c r="Z1436" t="str">
        <f>_xlfn.IFS(cleaneddata[[#This Row],[Region]]="Central","Chris",cleaneddata[[#This Row],[Region]]="East","Erin",cleaneddata[[#This Row],[Region]]="South","Sam",cleaneddata[[#This Row],[Region]]="West","William")</f>
        <v>Erin</v>
      </c>
    </row>
    <row r="1437" spans="1:26" x14ac:dyDescent="0.3">
      <c r="A1437">
        <v>585</v>
      </c>
      <c r="B1437" t="s">
        <v>2499</v>
      </c>
      <c r="C1437" t="s">
        <v>118</v>
      </c>
      <c r="D1437">
        <v>0.06</v>
      </c>
      <c r="E1437">
        <v>13.9</v>
      </c>
      <c r="F1437">
        <v>7.59</v>
      </c>
      <c r="G1437" t="s">
        <v>40</v>
      </c>
      <c r="H1437" t="s">
        <v>96</v>
      </c>
      <c r="I1437" t="s">
        <v>50</v>
      </c>
      <c r="J1437" t="s">
        <v>570</v>
      </c>
      <c r="K1437" t="s">
        <v>44</v>
      </c>
      <c r="L1437" t="s">
        <v>2466</v>
      </c>
      <c r="M1437">
        <v>0.56000000000000005</v>
      </c>
      <c r="N1437" t="s">
        <v>34</v>
      </c>
      <c r="O1437" t="s">
        <v>113</v>
      </c>
      <c r="P1437" t="s">
        <v>1358</v>
      </c>
      <c r="Q1437" t="s">
        <v>455</v>
      </c>
      <c r="R1437">
        <v>3301</v>
      </c>
      <c r="S1437" s="1">
        <v>42137</v>
      </c>
      <c r="T1437" s="1">
        <v>42138</v>
      </c>
      <c r="U1437">
        <v>-67.59</v>
      </c>
      <c r="V1437">
        <v>12</v>
      </c>
      <c r="W1437">
        <v>170.45</v>
      </c>
      <c r="X1437">
        <v>88644</v>
      </c>
      <c r="Y1437">
        <f>cleaneddata[[#This Row],[Unit Price]]-cleaneddata[[#This Row],[Discount]]</f>
        <v>13.84</v>
      </c>
      <c r="Z1437" t="str">
        <f>_xlfn.IFS(cleaneddata[[#This Row],[Region]]="Central","Chris",cleaneddata[[#This Row],[Region]]="East","Erin",cleaneddata[[#This Row],[Region]]="South","Sam",cleaneddata[[#This Row],[Region]]="West","William")</f>
        <v>Erin</v>
      </c>
    </row>
    <row r="1438" spans="1:26" x14ac:dyDescent="0.3">
      <c r="A1438">
        <v>3257</v>
      </c>
      <c r="B1438" t="s">
        <v>2500</v>
      </c>
      <c r="C1438" t="s">
        <v>118</v>
      </c>
      <c r="D1438">
        <v>0</v>
      </c>
      <c r="E1438">
        <v>25.38</v>
      </c>
      <c r="F1438">
        <v>8.99</v>
      </c>
      <c r="G1438" t="s">
        <v>40</v>
      </c>
      <c r="H1438" t="s">
        <v>41</v>
      </c>
      <c r="I1438" t="s">
        <v>30</v>
      </c>
      <c r="J1438" t="s">
        <v>128</v>
      </c>
      <c r="K1438" t="s">
        <v>44</v>
      </c>
      <c r="L1438" t="s">
        <v>2387</v>
      </c>
      <c r="M1438">
        <v>0.5</v>
      </c>
      <c r="N1438" t="s">
        <v>34</v>
      </c>
      <c r="O1438" t="s">
        <v>61</v>
      </c>
      <c r="P1438" t="s">
        <v>68</v>
      </c>
      <c r="Q1438" t="s">
        <v>2501</v>
      </c>
      <c r="R1438">
        <v>98632</v>
      </c>
      <c r="S1438" s="1">
        <v>42137</v>
      </c>
      <c r="T1438" s="1">
        <v>42139</v>
      </c>
      <c r="U1438">
        <v>470.33800000000002</v>
      </c>
      <c r="V1438">
        <v>26</v>
      </c>
      <c r="W1438">
        <v>700.41</v>
      </c>
      <c r="X1438">
        <v>88826</v>
      </c>
      <c r="Y1438">
        <f>cleaneddata[[#This Row],[Unit Price]]-cleaneddata[[#This Row],[Discount]]</f>
        <v>25.38</v>
      </c>
      <c r="Z1438" t="str">
        <f>_xlfn.IFS(cleaneddata[[#This Row],[Region]]="Central","Chris",cleaneddata[[#This Row],[Region]]="East","Erin",cleaneddata[[#This Row],[Region]]="South","Sam",cleaneddata[[#This Row],[Region]]="West","William")</f>
        <v>William</v>
      </c>
    </row>
    <row r="1439" spans="1:26" x14ac:dyDescent="0.3">
      <c r="A1439">
        <v>1085</v>
      </c>
      <c r="B1439" t="s">
        <v>233</v>
      </c>
      <c r="C1439" t="s">
        <v>72</v>
      </c>
      <c r="D1439">
        <v>0.06</v>
      </c>
      <c r="E1439">
        <v>30.42</v>
      </c>
      <c r="F1439">
        <v>8.65</v>
      </c>
      <c r="G1439" t="s">
        <v>40</v>
      </c>
      <c r="H1439" t="s">
        <v>96</v>
      </c>
      <c r="I1439" t="s">
        <v>42</v>
      </c>
      <c r="J1439" t="s">
        <v>43</v>
      </c>
      <c r="K1439" t="s">
        <v>75</v>
      </c>
      <c r="L1439" t="s">
        <v>386</v>
      </c>
      <c r="M1439">
        <v>0.74</v>
      </c>
      <c r="N1439" t="s">
        <v>34</v>
      </c>
      <c r="O1439" t="s">
        <v>113</v>
      </c>
      <c r="P1439" t="s">
        <v>114</v>
      </c>
      <c r="Q1439" t="s">
        <v>235</v>
      </c>
      <c r="R1439">
        <v>11729</v>
      </c>
      <c r="S1439" s="1">
        <v>42137</v>
      </c>
      <c r="T1439" s="1">
        <v>42139</v>
      </c>
      <c r="U1439">
        <v>-159.25</v>
      </c>
      <c r="V1439">
        <v>10</v>
      </c>
      <c r="W1439">
        <v>309.05</v>
      </c>
      <c r="X1439">
        <v>86124</v>
      </c>
      <c r="Y1439">
        <f>cleaneddata[[#This Row],[Unit Price]]-cleaneddata[[#This Row],[Discount]]</f>
        <v>30.360000000000003</v>
      </c>
      <c r="Z1439" t="str">
        <f>_xlfn.IFS(cleaneddata[[#This Row],[Region]]="Central","Chris",cleaneddata[[#This Row],[Region]]="East","Erin",cleaneddata[[#This Row],[Region]]="South","Sam",cleaneddata[[#This Row],[Region]]="West","William")</f>
        <v>Erin</v>
      </c>
    </row>
    <row r="1440" spans="1:26" x14ac:dyDescent="0.3">
      <c r="A1440">
        <v>1085</v>
      </c>
      <c r="B1440" t="s">
        <v>233</v>
      </c>
      <c r="C1440" t="s">
        <v>72</v>
      </c>
      <c r="D1440">
        <v>0.02</v>
      </c>
      <c r="E1440">
        <v>37.94</v>
      </c>
      <c r="F1440">
        <v>5.08</v>
      </c>
      <c r="G1440" t="s">
        <v>40</v>
      </c>
      <c r="H1440" t="s">
        <v>96</v>
      </c>
      <c r="I1440" t="s">
        <v>50</v>
      </c>
      <c r="J1440" t="s">
        <v>90</v>
      </c>
      <c r="K1440" t="s">
        <v>52</v>
      </c>
      <c r="L1440" t="s">
        <v>1115</v>
      </c>
      <c r="M1440">
        <v>0.38</v>
      </c>
      <c r="N1440" t="s">
        <v>34</v>
      </c>
      <c r="O1440" t="s">
        <v>113</v>
      </c>
      <c r="P1440" t="s">
        <v>114</v>
      </c>
      <c r="Q1440" t="s">
        <v>235</v>
      </c>
      <c r="R1440">
        <v>11729</v>
      </c>
      <c r="S1440" s="1">
        <v>42137</v>
      </c>
      <c r="T1440" s="1">
        <v>42138</v>
      </c>
      <c r="U1440">
        <v>206.517</v>
      </c>
      <c r="V1440">
        <v>8</v>
      </c>
      <c r="W1440">
        <v>299.3</v>
      </c>
      <c r="X1440">
        <v>86124</v>
      </c>
      <c r="Y1440">
        <f>cleaneddata[[#This Row],[Unit Price]]-cleaneddata[[#This Row],[Discount]]</f>
        <v>37.919999999999995</v>
      </c>
      <c r="Z1440" t="str">
        <f>_xlfn.IFS(cleaneddata[[#This Row],[Region]]="Central","Chris",cleaneddata[[#This Row],[Region]]="East","Erin",cleaneddata[[#This Row],[Region]]="South","Sam",cleaneddata[[#This Row],[Region]]="West","William")</f>
        <v>Erin</v>
      </c>
    </row>
    <row r="1441" spans="1:26" x14ac:dyDescent="0.3">
      <c r="A1441">
        <v>156</v>
      </c>
      <c r="B1441" t="s">
        <v>774</v>
      </c>
      <c r="C1441" t="s">
        <v>27</v>
      </c>
      <c r="D1441">
        <v>0.01</v>
      </c>
      <c r="E1441">
        <v>95.99</v>
      </c>
      <c r="F1441">
        <v>4.9000000000000004</v>
      </c>
      <c r="G1441" t="s">
        <v>40</v>
      </c>
      <c r="H1441" t="s">
        <v>96</v>
      </c>
      <c r="I1441" t="s">
        <v>42</v>
      </c>
      <c r="J1441" t="s">
        <v>137</v>
      </c>
      <c r="K1441" t="s">
        <v>75</v>
      </c>
      <c r="L1441" t="s">
        <v>770</v>
      </c>
      <c r="M1441">
        <v>0.56000000000000005</v>
      </c>
      <c r="N1441" t="s">
        <v>34</v>
      </c>
      <c r="O1441" t="s">
        <v>61</v>
      </c>
      <c r="P1441" t="s">
        <v>62</v>
      </c>
      <c r="Q1441" t="s">
        <v>63</v>
      </c>
      <c r="R1441">
        <v>80525</v>
      </c>
      <c r="S1441" s="1">
        <v>42138</v>
      </c>
      <c r="T1441" s="1">
        <v>42139</v>
      </c>
      <c r="U1441">
        <v>713.88</v>
      </c>
      <c r="V1441">
        <v>13</v>
      </c>
      <c r="W1441">
        <v>1050.08</v>
      </c>
      <c r="X1441">
        <v>87671</v>
      </c>
      <c r="Y1441">
        <f>cleaneddata[[#This Row],[Unit Price]]-cleaneddata[[#This Row],[Discount]]</f>
        <v>95.97999999999999</v>
      </c>
      <c r="Z1441" t="str">
        <f>_xlfn.IFS(cleaneddata[[#This Row],[Region]]="Central","Chris",cleaneddata[[#This Row],[Region]]="East","Erin",cleaneddata[[#This Row],[Region]]="South","Sam",cleaneddata[[#This Row],[Region]]="West","William")</f>
        <v>William</v>
      </c>
    </row>
    <row r="1442" spans="1:26" x14ac:dyDescent="0.3">
      <c r="A1442">
        <v>497</v>
      </c>
      <c r="B1442" t="s">
        <v>2502</v>
      </c>
      <c r="C1442" t="s">
        <v>27</v>
      </c>
      <c r="D1442">
        <v>7.0000000000000007E-2</v>
      </c>
      <c r="E1442">
        <v>152.47999999999999</v>
      </c>
      <c r="F1442">
        <v>6.5</v>
      </c>
      <c r="G1442" t="s">
        <v>40</v>
      </c>
      <c r="H1442" t="s">
        <v>29</v>
      </c>
      <c r="I1442" t="s">
        <v>42</v>
      </c>
      <c r="J1442" t="s">
        <v>43</v>
      </c>
      <c r="K1442" t="s">
        <v>75</v>
      </c>
      <c r="L1442" t="s">
        <v>1795</v>
      </c>
      <c r="M1442">
        <v>0.74</v>
      </c>
      <c r="N1442" t="s">
        <v>34</v>
      </c>
      <c r="O1442" t="s">
        <v>35</v>
      </c>
      <c r="P1442" t="s">
        <v>402</v>
      </c>
      <c r="Q1442" t="s">
        <v>554</v>
      </c>
      <c r="R1442">
        <v>37130</v>
      </c>
      <c r="S1442" s="1">
        <v>42138</v>
      </c>
      <c r="T1442" s="1">
        <v>42140</v>
      </c>
      <c r="U1442">
        <v>171.83879999999999</v>
      </c>
      <c r="V1442">
        <v>35</v>
      </c>
      <c r="W1442">
        <v>5062.49</v>
      </c>
      <c r="X1442">
        <v>90706</v>
      </c>
      <c r="Y1442">
        <f>cleaneddata[[#This Row],[Unit Price]]-cleaneddata[[#This Row],[Discount]]</f>
        <v>152.41</v>
      </c>
      <c r="Z1442" t="str">
        <f>_xlfn.IFS(cleaneddata[[#This Row],[Region]]="Central","Chris",cleaneddata[[#This Row],[Region]]="East","Erin",cleaneddata[[#This Row],[Region]]="South","Sam",cleaneddata[[#This Row],[Region]]="West","William")</f>
        <v>Sam</v>
      </c>
    </row>
    <row r="1443" spans="1:26" x14ac:dyDescent="0.3">
      <c r="A1443">
        <v>910</v>
      </c>
      <c r="B1443" t="s">
        <v>2503</v>
      </c>
      <c r="C1443" t="s">
        <v>27</v>
      </c>
      <c r="D1443">
        <v>0</v>
      </c>
      <c r="E1443">
        <v>5.28</v>
      </c>
      <c r="F1443">
        <v>5.61</v>
      </c>
      <c r="G1443" t="s">
        <v>40</v>
      </c>
      <c r="H1443" t="s">
        <v>96</v>
      </c>
      <c r="I1443" t="s">
        <v>50</v>
      </c>
      <c r="J1443" t="s">
        <v>90</v>
      </c>
      <c r="K1443" t="s">
        <v>75</v>
      </c>
      <c r="L1443" t="s">
        <v>2277</v>
      </c>
      <c r="M1443">
        <v>0.4</v>
      </c>
      <c r="N1443" t="s">
        <v>34</v>
      </c>
      <c r="O1443" t="s">
        <v>35</v>
      </c>
      <c r="P1443" t="s">
        <v>46</v>
      </c>
      <c r="Q1443" t="s">
        <v>1317</v>
      </c>
      <c r="R1443">
        <v>71854</v>
      </c>
      <c r="S1443" s="1">
        <v>42138</v>
      </c>
      <c r="T1443" s="1">
        <v>42138</v>
      </c>
      <c r="U1443">
        <v>-149.21199999999999</v>
      </c>
      <c r="V1443">
        <v>15</v>
      </c>
      <c r="W1443">
        <v>85.26</v>
      </c>
      <c r="X1443">
        <v>90187</v>
      </c>
      <c r="Y1443">
        <f>cleaneddata[[#This Row],[Unit Price]]-cleaneddata[[#This Row],[Discount]]</f>
        <v>5.28</v>
      </c>
      <c r="Z1443" t="str">
        <f>_xlfn.IFS(cleaneddata[[#This Row],[Region]]="Central","Chris",cleaneddata[[#This Row],[Region]]="East","Erin",cleaneddata[[#This Row],[Region]]="South","Sam",cleaneddata[[#This Row],[Region]]="West","William")</f>
        <v>Sam</v>
      </c>
    </row>
    <row r="1444" spans="1:26" x14ac:dyDescent="0.3">
      <c r="A1444">
        <v>353</v>
      </c>
      <c r="B1444" t="s">
        <v>2504</v>
      </c>
      <c r="C1444" t="s">
        <v>49</v>
      </c>
      <c r="D1444">
        <v>0.08</v>
      </c>
      <c r="E1444">
        <v>4.8899999999999997</v>
      </c>
      <c r="F1444">
        <v>4.93</v>
      </c>
      <c r="G1444" t="s">
        <v>89</v>
      </c>
      <c r="H1444" t="s">
        <v>73</v>
      </c>
      <c r="I1444" t="s">
        <v>42</v>
      </c>
      <c r="J1444" t="s">
        <v>43</v>
      </c>
      <c r="K1444" t="s">
        <v>44</v>
      </c>
      <c r="L1444" t="s">
        <v>1025</v>
      </c>
      <c r="M1444">
        <v>0.66</v>
      </c>
      <c r="N1444" t="s">
        <v>34</v>
      </c>
      <c r="O1444" t="s">
        <v>61</v>
      </c>
      <c r="P1444" t="s">
        <v>590</v>
      </c>
      <c r="Q1444" t="s">
        <v>2505</v>
      </c>
      <c r="R1444">
        <v>85301</v>
      </c>
      <c r="S1444" s="1">
        <v>42138</v>
      </c>
      <c r="T1444" s="1">
        <v>42138</v>
      </c>
      <c r="U1444">
        <v>-165.45</v>
      </c>
      <c r="V1444">
        <v>17</v>
      </c>
      <c r="W1444">
        <v>84.76</v>
      </c>
      <c r="X1444">
        <v>89647</v>
      </c>
      <c r="Y1444">
        <f>cleaneddata[[#This Row],[Unit Price]]-cleaneddata[[#This Row],[Discount]]</f>
        <v>4.8099999999999996</v>
      </c>
      <c r="Z1444" t="str">
        <f>_xlfn.IFS(cleaneddata[[#This Row],[Region]]="Central","Chris",cleaneddata[[#This Row],[Region]]="East","Erin",cleaneddata[[#This Row],[Region]]="South","Sam",cleaneddata[[#This Row],[Region]]="West","William")</f>
        <v>William</v>
      </c>
    </row>
    <row r="1445" spans="1:26" x14ac:dyDescent="0.3">
      <c r="A1445">
        <v>353</v>
      </c>
      <c r="B1445" t="s">
        <v>2504</v>
      </c>
      <c r="C1445" t="s">
        <v>49</v>
      </c>
      <c r="D1445">
        <v>7.0000000000000007E-2</v>
      </c>
      <c r="E1445">
        <v>6.68</v>
      </c>
      <c r="F1445">
        <v>6.92</v>
      </c>
      <c r="G1445" t="s">
        <v>40</v>
      </c>
      <c r="H1445" t="s">
        <v>73</v>
      </c>
      <c r="I1445" t="s">
        <v>50</v>
      </c>
      <c r="J1445" t="s">
        <v>90</v>
      </c>
      <c r="K1445" t="s">
        <v>75</v>
      </c>
      <c r="L1445" t="s">
        <v>2506</v>
      </c>
      <c r="M1445">
        <v>0.37</v>
      </c>
      <c r="N1445" t="s">
        <v>34</v>
      </c>
      <c r="O1445" t="s">
        <v>61</v>
      </c>
      <c r="P1445" t="s">
        <v>590</v>
      </c>
      <c r="Q1445" t="s">
        <v>2505</v>
      </c>
      <c r="R1445">
        <v>85301</v>
      </c>
      <c r="S1445" s="1">
        <v>42138</v>
      </c>
      <c r="T1445" s="1">
        <v>42145</v>
      </c>
      <c r="U1445">
        <v>-141.12</v>
      </c>
      <c r="V1445">
        <v>16</v>
      </c>
      <c r="W1445">
        <v>104.84</v>
      </c>
      <c r="X1445">
        <v>89647</v>
      </c>
      <c r="Y1445">
        <f>cleaneddata[[#This Row],[Unit Price]]-cleaneddata[[#This Row],[Discount]]</f>
        <v>6.6099999999999994</v>
      </c>
      <c r="Z1445" t="str">
        <f>_xlfn.IFS(cleaneddata[[#This Row],[Region]]="Central","Chris",cleaneddata[[#This Row],[Region]]="East","Erin",cleaneddata[[#This Row],[Region]]="South","Sam",cleaneddata[[#This Row],[Region]]="West","William")</f>
        <v>William</v>
      </c>
    </row>
    <row r="1446" spans="1:26" x14ac:dyDescent="0.3">
      <c r="A1446">
        <v>539</v>
      </c>
      <c r="B1446" t="s">
        <v>2507</v>
      </c>
      <c r="C1446" t="s">
        <v>118</v>
      </c>
      <c r="D1446">
        <v>0.05</v>
      </c>
      <c r="E1446">
        <v>59.78</v>
      </c>
      <c r="F1446">
        <v>10.29</v>
      </c>
      <c r="G1446" t="s">
        <v>40</v>
      </c>
      <c r="H1446" t="s">
        <v>29</v>
      </c>
      <c r="I1446" t="s">
        <v>50</v>
      </c>
      <c r="J1446" t="s">
        <v>74</v>
      </c>
      <c r="K1446" t="s">
        <v>75</v>
      </c>
      <c r="L1446" t="s">
        <v>2508</v>
      </c>
      <c r="M1446">
        <v>0.39</v>
      </c>
      <c r="N1446" t="s">
        <v>34</v>
      </c>
      <c r="O1446" t="s">
        <v>54</v>
      </c>
      <c r="P1446" t="s">
        <v>105</v>
      </c>
      <c r="Q1446" t="s">
        <v>2509</v>
      </c>
      <c r="R1446">
        <v>61801</v>
      </c>
      <c r="S1446" s="1">
        <v>42138</v>
      </c>
      <c r="T1446" s="1">
        <v>42139</v>
      </c>
      <c r="U1446">
        <v>159.52969999999999</v>
      </c>
      <c r="V1446">
        <v>7</v>
      </c>
      <c r="W1446">
        <v>414.49</v>
      </c>
      <c r="X1446">
        <v>91174</v>
      </c>
      <c r="Y1446">
        <f>cleaneddata[[#This Row],[Unit Price]]-cleaneddata[[#This Row],[Discount]]</f>
        <v>59.730000000000004</v>
      </c>
      <c r="Z1446" t="str">
        <f>_xlfn.IFS(cleaneddata[[#This Row],[Region]]="Central","Chris",cleaneddata[[#This Row],[Region]]="East","Erin",cleaneddata[[#This Row],[Region]]="South","Sam",cleaneddata[[#This Row],[Region]]="West","William")</f>
        <v>Chris</v>
      </c>
    </row>
    <row r="1447" spans="1:26" x14ac:dyDescent="0.3">
      <c r="A1447">
        <v>540</v>
      </c>
      <c r="B1447" t="s">
        <v>2510</v>
      </c>
      <c r="C1447" t="s">
        <v>118</v>
      </c>
      <c r="D1447">
        <v>0.08</v>
      </c>
      <c r="E1447">
        <v>20.99</v>
      </c>
      <c r="F1447">
        <v>1.25</v>
      </c>
      <c r="G1447" t="s">
        <v>40</v>
      </c>
      <c r="H1447" t="s">
        <v>29</v>
      </c>
      <c r="I1447" t="s">
        <v>42</v>
      </c>
      <c r="J1447" t="s">
        <v>137</v>
      </c>
      <c r="K1447" t="s">
        <v>44</v>
      </c>
      <c r="L1447" t="s">
        <v>2511</v>
      </c>
      <c r="M1447">
        <v>0.83</v>
      </c>
      <c r="N1447" t="s">
        <v>34</v>
      </c>
      <c r="O1447" t="s">
        <v>54</v>
      </c>
      <c r="P1447" t="s">
        <v>105</v>
      </c>
      <c r="Q1447" t="s">
        <v>2512</v>
      </c>
      <c r="R1447">
        <v>60061</v>
      </c>
      <c r="S1447" s="1">
        <v>42138</v>
      </c>
      <c r="T1447" s="1">
        <v>42140</v>
      </c>
      <c r="U1447">
        <v>15.3714</v>
      </c>
      <c r="V1447">
        <v>28</v>
      </c>
      <c r="W1447">
        <v>469.69</v>
      </c>
      <c r="X1447">
        <v>91174</v>
      </c>
      <c r="Y1447">
        <f>cleaneddata[[#This Row],[Unit Price]]-cleaneddata[[#This Row],[Discount]]</f>
        <v>20.91</v>
      </c>
      <c r="Z1447" t="str">
        <f>_xlfn.IFS(cleaneddata[[#This Row],[Region]]="Central","Chris",cleaneddata[[#This Row],[Region]]="East","Erin",cleaneddata[[#This Row],[Region]]="South","Sam",cleaneddata[[#This Row],[Region]]="West","William")</f>
        <v>Chris</v>
      </c>
    </row>
    <row r="1448" spans="1:26" x14ac:dyDescent="0.3">
      <c r="A1448">
        <v>1069</v>
      </c>
      <c r="B1448" t="s">
        <v>2513</v>
      </c>
      <c r="C1448" t="s">
        <v>118</v>
      </c>
      <c r="D1448">
        <v>0.02</v>
      </c>
      <c r="E1448">
        <v>15.94</v>
      </c>
      <c r="F1448">
        <v>5.45</v>
      </c>
      <c r="G1448" t="s">
        <v>40</v>
      </c>
      <c r="H1448" t="s">
        <v>73</v>
      </c>
      <c r="I1448" t="s">
        <v>50</v>
      </c>
      <c r="J1448" t="s">
        <v>51</v>
      </c>
      <c r="K1448" t="s">
        <v>44</v>
      </c>
      <c r="L1448" t="s">
        <v>2514</v>
      </c>
      <c r="M1448">
        <v>0.55000000000000004</v>
      </c>
      <c r="N1448" t="s">
        <v>34</v>
      </c>
      <c r="O1448" t="s">
        <v>54</v>
      </c>
      <c r="P1448" t="s">
        <v>105</v>
      </c>
      <c r="Q1448" t="s">
        <v>2515</v>
      </c>
      <c r="R1448">
        <v>62901</v>
      </c>
      <c r="S1448" s="1">
        <v>42138</v>
      </c>
      <c r="T1448" s="1">
        <v>42139</v>
      </c>
      <c r="U1448">
        <v>139.61199999999999</v>
      </c>
      <c r="V1448">
        <v>41</v>
      </c>
      <c r="W1448">
        <v>664.34</v>
      </c>
      <c r="X1448">
        <v>87110</v>
      </c>
      <c r="Y1448">
        <f>cleaneddata[[#This Row],[Unit Price]]-cleaneddata[[#This Row],[Discount]]</f>
        <v>15.92</v>
      </c>
      <c r="Z1448" t="str">
        <f>_xlfn.IFS(cleaneddata[[#This Row],[Region]]="Central","Chris",cleaneddata[[#This Row],[Region]]="East","Erin",cleaneddata[[#This Row],[Region]]="South","Sam",cleaneddata[[#This Row],[Region]]="West","William")</f>
        <v>Chris</v>
      </c>
    </row>
    <row r="1449" spans="1:26" x14ac:dyDescent="0.3">
      <c r="A1449">
        <v>1023</v>
      </c>
      <c r="B1449" t="s">
        <v>2516</v>
      </c>
      <c r="C1449" t="s">
        <v>27</v>
      </c>
      <c r="D1449">
        <v>0.02</v>
      </c>
      <c r="E1449">
        <v>39.06</v>
      </c>
      <c r="F1449">
        <v>10.55</v>
      </c>
      <c r="G1449" t="s">
        <v>40</v>
      </c>
      <c r="H1449" t="s">
        <v>29</v>
      </c>
      <c r="I1449" t="s">
        <v>50</v>
      </c>
      <c r="J1449" t="s">
        <v>74</v>
      </c>
      <c r="K1449" t="s">
        <v>75</v>
      </c>
      <c r="L1449" t="s">
        <v>257</v>
      </c>
      <c r="M1449">
        <v>0.37</v>
      </c>
      <c r="N1449" t="s">
        <v>34</v>
      </c>
      <c r="O1449" t="s">
        <v>113</v>
      </c>
      <c r="P1449" t="s">
        <v>322</v>
      </c>
      <c r="Q1449" t="s">
        <v>2517</v>
      </c>
      <c r="R1449">
        <v>15221</v>
      </c>
      <c r="S1449" s="1">
        <v>42139</v>
      </c>
      <c r="T1449" s="1">
        <v>42139</v>
      </c>
      <c r="U1449">
        <v>442.0899</v>
      </c>
      <c r="V1449">
        <v>16</v>
      </c>
      <c r="W1449">
        <v>640.71</v>
      </c>
      <c r="X1449">
        <v>88633</v>
      </c>
      <c r="Y1449">
        <f>cleaneddata[[#This Row],[Unit Price]]-cleaneddata[[#This Row],[Discount]]</f>
        <v>39.04</v>
      </c>
      <c r="Z1449" t="str">
        <f>_xlfn.IFS(cleaneddata[[#This Row],[Region]]="Central","Chris",cleaneddata[[#This Row],[Region]]="East","Erin",cleaneddata[[#This Row],[Region]]="South","Sam",cleaneddata[[#This Row],[Region]]="West","William")</f>
        <v>Erin</v>
      </c>
    </row>
    <row r="1450" spans="1:26" x14ac:dyDescent="0.3">
      <c r="A1450">
        <v>1023</v>
      </c>
      <c r="B1450" t="s">
        <v>2516</v>
      </c>
      <c r="C1450" t="s">
        <v>27</v>
      </c>
      <c r="D1450">
        <v>0.1</v>
      </c>
      <c r="E1450">
        <v>37.700000000000003</v>
      </c>
      <c r="F1450">
        <v>2.99</v>
      </c>
      <c r="G1450" t="s">
        <v>40</v>
      </c>
      <c r="H1450" t="s">
        <v>29</v>
      </c>
      <c r="I1450" t="s">
        <v>50</v>
      </c>
      <c r="J1450" t="s">
        <v>74</v>
      </c>
      <c r="K1450" t="s">
        <v>75</v>
      </c>
      <c r="L1450" t="s">
        <v>2518</v>
      </c>
      <c r="M1450">
        <v>0.35</v>
      </c>
      <c r="N1450" t="s">
        <v>34</v>
      </c>
      <c r="O1450" t="s">
        <v>113</v>
      </c>
      <c r="P1450" t="s">
        <v>322</v>
      </c>
      <c r="Q1450" t="s">
        <v>2517</v>
      </c>
      <c r="R1450">
        <v>15221</v>
      </c>
      <c r="S1450" s="1">
        <v>42139</v>
      </c>
      <c r="T1450" s="1">
        <v>42140</v>
      </c>
      <c r="U1450">
        <v>455.12400000000002</v>
      </c>
      <c r="V1450">
        <v>18</v>
      </c>
      <c r="W1450">
        <v>659.6</v>
      </c>
      <c r="X1450">
        <v>88633</v>
      </c>
      <c r="Y1450">
        <f>cleaneddata[[#This Row],[Unit Price]]-cleaneddata[[#This Row],[Discount]]</f>
        <v>37.6</v>
      </c>
      <c r="Z1450" t="str">
        <f>_xlfn.IFS(cleaneddata[[#This Row],[Region]]="Central","Chris",cleaneddata[[#This Row],[Region]]="East","Erin",cleaneddata[[#This Row],[Region]]="South","Sam",cleaneddata[[#This Row],[Region]]="West","William")</f>
        <v>Erin</v>
      </c>
    </row>
    <row r="1451" spans="1:26" x14ac:dyDescent="0.3">
      <c r="A1451">
        <v>18</v>
      </c>
      <c r="B1451" t="s">
        <v>2519</v>
      </c>
      <c r="C1451" t="s">
        <v>39</v>
      </c>
      <c r="D1451">
        <v>0.05</v>
      </c>
      <c r="E1451">
        <v>26.48</v>
      </c>
      <c r="F1451">
        <v>6.93</v>
      </c>
      <c r="G1451" t="s">
        <v>40</v>
      </c>
      <c r="H1451" t="s">
        <v>29</v>
      </c>
      <c r="I1451" t="s">
        <v>30</v>
      </c>
      <c r="J1451" t="s">
        <v>128</v>
      </c>
      <c r="K1451" t="s">
        <v>75</v>
      </c>
      <c r="L1451" t="s">
        <v>2520</v>
      </c>
      <c r="M1451">
        <v>0.49</v>
      </c>
      <c r="N1451" t="s">
        <v>34</v>
      </c>
      <c r="O1451" t="s">
        <v>61</v>
      </c>
      <c r="P1451" t="s">
        <v>279</v>
      </c>
      <c r="Q1451" t="s">
        <v>2521</v>
      </c>
      <c r="R1451">
        <v>59601</v>
      </c>
      <c r="S1451" s="1">
        <v>42139</v>
      </c>
      <c r="T1451" s="1">
        <v>42140</v>
      </c>
      <c r="U1451">
        <v>314.48129999999998</v>
      </c>
      <c r="V1451">
        <v>17</v>
      </c>
      <c r="W1451">
        <v>455.77</v>
      </c>
      <c r="X1451">
        <v>90031</v>
      </c>
      <c r="Y1451">
        <f>cleaneddata[[#This Row],[Unit Price]]-cleaneddata[[#This Row],[Discount]]</f>
        <v>26.43</v>
      </c>
      <c r="Z1451" t="str">
        <f>_xlfn.IFS(cleaneddata[[#This Row],[Region]]="Central","Chris",cleaneddata[[#This Row],[Region]]="East","Erin",cleaneddata[[#This Row],[Region]]="South","Sam",cleaneddata[[#This Row],[Region]]="West","William")</f>
        <v>William</v>
      </c>
    </row>
    <row r="1452" spans="1:26" x14ac:dyDescent="0.3">
      <c r="A1452">
        <v>21</v>
      </c>
      <c r="B1452" t="s">
        <v>2522</v>
      </c>
      <c r="C1452" t="s">
        <v>39</v>
      </c>
      <c r="D1452">
        <v>0.05</v>
      </c>
      <c r="E1452">
        <v>26.48</v>
      </c>
      <c r="F1452">
        <v>6.93</v>
      </c>
      <c r="G1452" t="s">
        <v>40</v>
      </c>
      <c r="H1452" t="s">
        <v>29</v>
      </c>
      <c r="I1452" t="s">
        <v>30</v>
      </c>
      <c r="J1452" t="s">
        <v>128</v>
      </c>
      <c r="K1452" t="s">
        <v>75</v>
      </c>
      <c r="L1452" t="s">
        <v>2520</v>
      </c>
      <c r="M1452">
        <v>0.49</v>
      </c>
      <c r="N1452" t="s">
        <v>34</v>
      </c>
      <c r="O1452" t="s">
        <v>113</v>
      </c>
      <c r="P1452" t="s">
        <v>114</v>
      </c>
      <c r="Q1452" t="s">
        <v>115</v>
      </c>
      <c r="R1452">
        <v>10012</v>
      </c>
      <c r="S1452" s="1">
        <v>42139</v>
      </c>
      <c r="T1452" s="1">
        <v>42140</v>
      </c>
      <c r="U1452">
        <v>384.38</v>
      </c>
      <c r="V1452">
        <v>70</v>
      </c>
      <c r="W1452">
        <v>1876.69</v>
      </c>
      <c r="X1452">
        <v>41793</v>
      </c>
      <c r="Y1452">
        <f>cleaneddata[[#This Row],[Unit Price]]-cleaneddata[[#This Row],[Discount]]</f>
        <v>26.43</v>
      </c>
      <c r="Z1452" t="str">
        <f>_xlfn.IFS(cleaneddata[[#This Row],[Region]]="Central","Chris",cleaneddata[[#This Row],[Region]]="East","Erin",cleaneddata[[#This Row],[Region]]="South","Sam",cleaneddata[[#This Row],[Region]]="West","William")</f>
        <v>Erin</v>
      </c>
    </row>
    <row r="1453" spans="1:26" x14ac:dyDescent="0.3">
      <c r="A1453">
        <v>1989</v>
      </c>
      <c r="B1453" t="s">
        <v>695</v>
      </c>
      <c r="C1453" t="s">
        <v>39</v>
      </c>
      <c r="D1453">
        <v>0.01</v>
      </c>
      <c r="E1453">
        <v>30.98</v>
      </c>
      <c r="F1453">
        <v>6.5</v>
      </c>
      <c r="G1453" t="s">
        <v>40</v>
      </c>
      <c r="H1453" t="s">
        <v>96</v>
      </c>
      <c r="I1453" t="s">
        <v>42</v>
      </c>
      <c r="J1453" t="s">
        <v>43</v>
      </c>
      <c r="K1453" t="s">
        <v>75</v>
      </c>
      <c r="L1453" t="s">
        <v>2523</v>
      </c>
      <c r="M1453">
        <v>0.64</v>
      </c>
      <c r="N1453" t="s">
        <v>34</v>
      </c>
      <c r="O1453" t="s">
        <v>61</v>
      </c>
      <c r="P1453" t="s">
        <v>148</v>
      </c>
      <c r="Q1453" t="s">
        <v>697</v>
      </c>
      <c r="R1453">
        <v>84117</v>
      </c>
      <c r="S1453" s="1">
        <v>42139</v>
      </c>
      <c r="T1453" s="1">
        <v>42140</v>
      </c>
      <c r="U1453">
        <v>46.29</v>
      </c>
      <c r="V1453">
        <v>11</v>
      </c>
      <c r="W1453">
        <v>363.37</v>
      </c>
      <c r="X1453">
        <v>90001</v>
      </c>
      <c r="Y1453">
        <f>cleaneddata[[#This Row],[Unit Price]]-cleaneddata[[#This Row],[Discount]]</f>
        <v>30.97</v>
      </c>
      <c r="Z1453" t="str">
        <f>_xlfn.IFS(cleaneddata[[#This Row],[Region]]="Central","Chris",cleaneddata[[#This Row],[Region]]="East","Erin",cleaneddata[[#This Row],[Region]]="South","Sam",cleaneddata[[#This Row],[Region]]="West","William")</f>
        <v>William</v>
      </c>
    </row>
    <row r="1454" spans="1:26" x14ac:dyDescent="0.3">
      <c r="A1454">
        <v>1989</v>
      </c>
      <c r="B1454" t="s">
        <v>695</v>
      </c>
      <c r="C1454" t="s">
        <v>39</v>
      </c>
      <c r="D1454">
        <v>0.01</v>
      </c>
      <c r="E1454">
        <v>40.99</v>
      </c>
      <c r="F1454">
        <v>19.989999999999998</v>
      </c>
      <c r="G1454" t="s">
        <v>40</v>
      </c>
      <c r="H1454" t="s">
        <v>96</v>
      </c>
      <c r="I1454" t="s">
        <v>50</v>
      </c>
      <c r="J1454" t="s">
        <v>90</v>
      </c>
      <c r="K1454" t="s">
        <v>75</v>
      </c>
      <c r="L1454" t="s">
        <v>1236</v>
      </c>
      <c r="M1454">
        <v>0.36</v>
      </c>
      <c r="N1454" t="s">
        <v>34</v>
      </c>
      <c r="O1454" t="s">
        <v>61</v>
      </c>
      <c r="P1454" t="s">
        <v>148</v>
      </c>
      <c r="Q1454" t="s">
        <v>697</v>
      </c>
      <c r="R1454">
        <v>84117</v>
      </c>
      <c r="S1454" s="1">
        <v>42139</v>
      </c>
      <c r="T1454" s="1">
        <v>42142</v>
      </c>
      <c r="U1454">
        <v>177.79</v>
      </c>
      <c r="V1454">
        <v>11</v>
      </c>
      <c r="W1454">
        <v>480.75</v>
      </c>
      <c r="X1454">
        <v>90001</v>
      </c>
      <c r="Y1454">
        <f>cleaneddata[[#This Row],[Unit Price]]-cleaneddata[[#This Row],[Discount]]</f>
        <v>40.980000000000004</v>
      </c>
      <c r="Z1454" t="str">
        <f>_xlfn.IFS(cleaneddata[[#This Row],[Region]]="Central","Chris",cleaneddata[[#This Row],[Region]]="East","Erin",cleaneddata[[#This Row],[Region]]="South","Sam",cleaneddata[[#This Row],[Region]]="West","William")</f>
        <v>William</v>
      </c>
    </row>
    <row r="1455" spans="1:26" x14ac:dyDescent="0.3">
      <c r="A1455">
        <v>266</v>
      </c>
      <c r="B1455" t="s">
        <v>2524</v>
      </c>
      <c r="C1455" t="s">
        <v>118</v>
      </c>
      <c r="D1455">
        <v>0.08</v>
      </c>
      <c r="E1455">
        <v>6.48</v>
      </c>
      <c r="F1455">
        <v>7.03</v>
      </c>
      <c r="G1455" t="s">
        <v>40</v>
      </c>
      <c r="H1455" t="s">
        <v>96</v>
      </c>
      <c r="I1455" t="s">
        <v>50</v>
      </c>
      <c r="J1455" t="s">
        <v>90</v>
      </c>
      <c r="K1455" t="s">
        <v>75</v>
      </c>
      <c r="L1455" t="s">
        <v>2525</v>
      </c>
      <c r="M1455">
        <v>0.37</v>
      </c>
      <c r="N1455" t="s">
        <v>34</v>
      </c>
      <c r="O1455" t="s">
        <v>54</v>
      </c>
      <c r="P1455" t="s">
        <v>189</v>
      </c>
      <c r="Q1455" t="s">
        <v>2526</v>
      </c>
      <c r="R1455">
        <v>78207</v>
      </c>
      <c r="S1455" s="1">
        <v>42139</v>
      </c>
      <c r="T1455" s="1">
        <v>42140</v>
      </c>
      <c r="U1455">
        <v>8.9320000000000004</v>
      </c>
      <c r="V1455">
        <v>10</v>
      </c>
      <c r="W1455">
        <v>67.86</v>
      </c>
      <c r="X1455">
        <v>90594</v>
      </c>
      <c r="Y1455">
        <f>cleaneddata[[#This Row],[Unit Price]]-cleaneddata[[#This Row],[Discount]]</f>
        <v>6.4</v>
      </c>
      <c r="Z1455" t="str">
        <f>_xlfn.IFS(cleaneddata[[#This Row],[Region]]="Central","Chris",cleaneddata[[#This Row],[Region]]="East","Erin",cleaneddata[[#This Row],[Region]]="South","Sam",cleaneddata[[#This Row],[Region]]="West","William")</f>
        <v>Chris</v>
      </c>
    </row>
    <row r="1456" spans="1:26" x14ac:dyDescent="0.3">
      <c r="A1456">
        <v>266</v>
      </c>
      <c r="B1456" t="s">
        <v>2524</v>
      </c>
      <c r="C1456" t="s">
        <v>118</v>
      </c>
      <c r="D1456">
        <v>0.01</v>
      </c>
      <c r="E1456">
        <v>20.34</v>
      </c>
      <c r="F1456">
        <v>35</v>
      </c>
      <c r="G1456" t="s">
        <v>40</v>
      </c>
      <c r="H1456" t="s">
        <v>96</v>
      </c>
      <c r="I1456" t="s">
        <v>50</v>
      </c>
      <c r="J1456" t="s">
        <v>80</v>
      </c>
      <c r="K1456" t="s">
        <v>66</v>
      </c>
      <c r="L1456" t="s">
        <v>262</v>
      </c>
      <c r="M1456">
        <v>0.84</v>
      </c>
      <c r="N1456" t="s">
        <v>34</v>
      </c>
      <c r="O1456" t="s">
        <v>54</v>
      </c>
      <c r="P1456" t="s">
        <v>189</v>
      </c>
      <c r="Q1456" t="s">
        <v>2526</v>
      </c>
      <c r="R1456">
        <v>78207</v>
      </c>
      <c r="S1456" s="1">
        <v>42139</v>
      </c>
      <c r="T1456" s="1">
        <v>42140</v>
      </c>
      <c r="U1456">
        <v>229.63800000000001</v>
      </c>
      <c r="V1456">
        <v>33</v>
      </c>
      <c r="W1456">
        <v>747.28</v>
      </c>
      <c r="X1456">
        <v>90594</v>
      </c>
      <c r="Y1456">
        <f>cleaneddata[[#This Row],[Unit Price]]-cleaneddata[[#This Row],[Discount]]</f>
        <v>20.329999999999998</v>
      </c>
      <c r="Z1456" t="str">
        <f>_xlfn.IFS(cleaneddata[[#This Row],[Region]]="Central","Chris",cleaneddata[[#This Row],[Region]]="East","Erin",cleaneddata[[#This Row],[Region]]="South","Sam",cleaneddata[[#This Row],[Region]]="West","William")</f>
        <v>Chris</v>
      </c>
    </row>
    <row r="1457" spans="1:26" x14ac:dyDescent="0.3">
      <c r="A1457">
        <v>491</v>
      </c>
      <c r="B1457" t="s">
        <v>1075</v>
      </c>
      <c r="C1457" t="s">
        <v>118</v>
      </c>
      <c r="D1457">
        <v>0.08</v>
      </c>
      <c r="E1457">
        <v>2.94</v>
      </c>
      <c r="F1457">
        <v>0.96</v>
      </c>
      <c r="G1457" t="s">
        <v>40</v>
      </c>
      <c r="H1457" t="s">
        <v>41</v>
      </c>
      <c r="I1457" t="s">
        <v>50</v>
      </c>
      <c r="J1457" t="s">
        <v>51</v>
      </c>
      <c r="K1457" t="s">
        <v>52</v>
      </c>
      <c r="L1457" t="s">
        <v>831</v>
      </c>
      <c r="M1457">
        <v>0.57999999999999996</v>
      </c>
      <c r="N1457" t="s">
        <v>34</v>
      </c>
      <c r="O1457" t="s">
        <v>113</v>
      </c>
      <c r="P1457" t="s">
        <v>114</v>
      </c>
      <c r="Q1457" t="s">
        <v>115</v>
      </c>
      <c r="R1457">
        <v>10154</v>
      </c>
      <c r="S1457" s="1">
        <v>42139</v>
      </c>
      <c r="T1457" s="1">
        <v>42141</v>
      </c>
      <c r="U1457">
        <v>-2.12</v>
      </c>
      <c r="V1457">
        <v>23</v>
      </c>
      <c r="W1457">
        <v>66.7</v>
      </c>
      <c r="X1457">
        <v>8353</v>
      </c>
      <c r="Y1457">
        <f>cleaneddata[[#This Row],[Unit Price]]-cleaneddata[[#This Row],[Discount]]</f>
        <v>2.86</v>
      </c>
      <c r="Z1457" t="str">
        <f>_xlfn.IFS(cleaneddata[[#This Row],[Region]]="Central","Chris",cleaneddata[[#This Row],[Region]]="East","Erin",cleaneddata[[#This Row],[Region]]="South","Sam",cleaneddata[[#This Row],[Region]]="West","William")</f>
        <v>Erin</v>
      </c>
    </row>
    <row r="1458" spans="1:26" x14ac:dyDescent="0.3">
      <c r="A1458">
        <v>494</v>
      </c>
      <c r="B1458" t="s">
        <v>1076</v>
      </c>
      <c r="C1458" t="s">
        <v>118</v>
      </c>
      <c r="D1458">
        <v>0.06</v>
      </c>
      <c r="E1458">
        <v>8.32</v>
      </c>
      <c r="F1458">
        <v>2.38</v>
      </c>
      <c r="G1458" t="s">
        <v>40</v>
      </c>
      <c r="H1458" t="s">
        <v>41</v>
      </c>
      <c r="I1458" t="s">
        <v>42</v>
      </c>
      <c r="J1458" t="s">
        <v>43</v>
      </c>
      <c r="K1458" t="s">
        <v>44</v>
      </c>
      <c r="L1458" t="s">
        <v>1427</v>
      </c>
      <c r="M1458">
        <v>0.74</v>
      </c>
      <c r="N1458" t="s">
        <v>34</v>
      </c>
      <c r="O1458" t="s">
        <v>61</v>
      </c>
      <c r="P1458" t="s">
        <v>68</v>
      </c>
      <c r="Q1458" t="s">
        <v>144</v>
      </c>
      <c r="R1458">
        <v>98115</v>
      </c>
      <c r="S1458" s="1">
        <v>42139</v>
      </c>
      <c r="T1458" s="1">
        <v>42141</v>
      </c>
      <c r="U1458">
        <v>-36.630000000000003</v>
      </c>
      <c r="V1458">
        <v>12</v>
      </c>
      <c r="W1458">
        <v>101.26</v>
      </c>
      <c r="X1458">
        <v>88905</v>
      </c>
      <c r="Y1458">
        <f>cleaneddata[[#This Row],[Unit Price]]-cleaneddata[[#This Row],[Discount]]</f>
        <v>8.26</v>
      </c>
      <c r="Z1458" t="str">
        <f>_xlfn.IFS(cleaneddata[[#This Row],[Region]]="Central","Chris",cleaneddata[[#This Row],[Region]]="East","Erin",cleaneddata[[#This Row],[Region]]="South","Sam",cleaneddata[[#This Row],[Region]]="West","William")</f>
        <v>William</v>
      </c>
    </row>
    <row r="1459" spans="1:26" x14ac:dyDescent="0.3">
      <c r="A1459">
        <v>494</v>
      </c>
      <c r="B1459" t="s">
        <v>1076</v>
      </c>
      <c r="C1459" t="s">
        <v>118</v>
      </c>
      <c r="D1459">
        <v>0.08</v>
      </c>
      <c r="E1459">
        <v>2.94</v>
      </c>
      <c r="F1459">
        <v>0.96</v>
      </c>
      <c r="G1459" t="s">
        <v>40</v>
      </c>
      <c r="H1459" t="s">
        <v>41</v>
      </c>
      <c r="I1459" t="s">
        <v>50</v>
      </c>
      <c r="J1459" t="s">
        <v>51</v>
      </c>
      <c r="K1459" t="s">
        <v>52</v>
      </c>
      <c r="L1459" t="s">
        <v>831</v>
      </c>
      <c r="M1459">
        <v>0.57999999999999996</v>
      </c>
      <c r="N1459" t="s">
        <v>34</v>
      </c>
      <c r="O1459" t="s">
        <v>61</v>
      </c>
      <c r="P1459" t="s">
        <v>68</v>
      </c>
      <c r="Q1459" t="s">
        <v>144</v>
      </c>
      <c r="R1459">
        <v>98115</v>
      </c>
      <c r="S1459" s="1">
        <v>42139</v>
      </c>
      <c r="T1459" s="1">
        <v>42141</v>
      </c>
      <c r="U1459">
        <v>-2.12</v>
      </c>
      <c r="V1459">
        <v>6</v>
      </c>
      <c r="W1459">
        <v>17.399999999999999</v>
      </c>
      <c r="X1459">
        <v>88905</v>
      </c>
      <c r="Y1459">
        <f>cleaneddata[[#This Row],[Unit Price]]-cleaneddata[[#This Row],[Discount]]</f>
        <v>2.86</v>
      </c>
      <c r="Z1459" t="str">
        <f>_xlfn.IFS(cleaneddata[[#This Row],[Region]]="Central","Chris",cleaneddata[[#This Row],[Region]]="East","Erin",cleaneddata[[#This Row],[Region]]="South","Sam",cleaneddata[[#This Row],[Region]]="West","William")</f>
        <v>William</v>
      </c>
    </row>
    <row r="1460" spans="1:26" x14ac:dyDescent="0.3">
      <c r="A1460">
        <v>3041</v>
      </c>
      <c r="B1460" t="s">
        <v>2527</v>
      </c>
      <c r="C1460" t="s">
        <v>72</v>
      </c>
      <c r="D1460">
        <v>0.08</v>
      </c>
      <c r="E1460">
        <v>73.98</v>
      </c>
      <c r="F1460">
        <v>4</v>
      </c>
      <c r="G1460" t="s">
        <v>40</v>
      </c>
      <c r="H1460" t="s">
        <v>96</v>
      </c>
      <c r="I1460" t="s">
        <v>42</v>
      </c>
      <c r="J1460" t="s">
        <v>43</v>
      </c>
      <c r="K1460" t="s">
        <v>75</v>
      </c>
      <c r="L1460" t="s">
        <v>735</v>
      </c>
      <c r="M1460">
        <v>0.77</v>
      </c>
      <c r="N1460" t="s">
        <v>34</v>
      </c>
      <c r="O1460" t="s">
        <v>54</v>
      </c>
      <c r="P1460" t="s">
        <v>539</v>
      </c>
      <c r="Q1460" t="s">
        <v>2067</v>
      </c>
      <c r="R1460">
        <v>67846</v>
      </c>
      <c r="S1460" s="1">
        <v>42139</v>
      </c>
      <c r="T1460" s="1">
        <v>42142</v>
      </c>
      <c r="U1460">
        <v>97.16</v>
      </c>
      <c r="V1460">
        <v>17</v>
      </c>
      <c r="W1460">
        <v>1181.67</v>
      </c>
      <c r="X1460">
        <v>86102</v>
      </c>
      <c r="Y1460">
        <f>cleaneddata[[#This Row],[Unit Price]]-cleaneddata[[#This Row],[Discount]]</f>
        <v>73.900000000000006</v>
      </c>
      <c r="Z1460" t="str">
        <f>_xlfn.IFS(cleaneddata[[#This Row],[Region]]="Central","Chris",cleaneddata[[#This Row],[Region]]="East","Erin",cleaneddata[[#This Row],[Region]]="South","Sam",cleaneddata[[#This Row],[Region]]="West","William")</f>
        <v>Chris</v>
      </c>
    </row>
    <row r="1461" spans="1:26" x14ac:dyDescent="0.3">
      <c r="A1461">
        <v>3041</v>
      </c>
      <c r="B1461" t="s">
        <v>2527</v>
      </c>
      <c r="C1461" t="s">
        <v>72</v>
      </c>
      <c r="D1461">
        <v>0.02</v>
      </c>
      <c r="E1461">
        <v>3.68</v>
      </c>
      <c r="F1461">
        <v>1.32</v>
      </c>
      <c r="G1461" t="s">
        <v>40</v>
      </c>
      <c r="H1461" t="s">
        <v>96</v>
      </c>
      <c r="I1461" t="s">
        <v>50</v>
      </c>
      <c r="J1461" t="s">
        <v>570</v>
      </c>
      <c r="K1461" t="s">
        <v>52</v>
      </c>
      <c r="L1461" t="s">
        <v>2528</v>
      </c>
      <c r="M1461">
        <v>0.83</v>
      </c>
      <c r="N1461" t="s">
        <v>34</v>
      </c>
      <c r="O1461" t="s">
        <v>54</v>
      </c>
      <c r="P1461" t="s">
        <v>539</v>
      </c>
      <c r="Q1461" t="s">
        <v>2067</v>
      </c>
      <c r="R1461">
        <v>67846</v>
      </c>
      <c r="S1461" s="1">
        <v>42139</v>
      </c>
      <c r="T1461" s="1">
        <v>42141</v>
      </c>
      <c r="U1461">
        <v>-20.65</v>
      </c>
      <c r="V1461">
        <v>8</v>
      </c>
      <c r="W1461">
        <v>29.93</v>
      </c>
      <c r="X1461">
        <v>86102</v>
      </c>
      <c r="Y1461">
        <f>cleaneddata[[#This Row],[Unit Price]]-cleaneddata[[#This Row],[Discount]]</f>
        <v>3.66</v>
      </c>
      <c r="Z1461" t="str">
        <f>_xlfn.IFS(cleaneddata[[#This Row],[Region]]="Central","Chris",cleaneddata[[#This Row],[Region]]="East","Erin",cleaneddata[[#This Row],[Region]]="South","Sam",cleaneddata[[#This Row],[Region]]="West","William")</f>
        <v>Chris</v>
      </c>
    </row>
    <row r="1462" spans="1:26" x14ac:dyDescent="0.3">
      <c r="A1462">
        <v>136</v>
      </c>
      <c r="B1462" t="s">
        <v>2529</v>
      </c>
      <c r="C1462" t="s">
        <v>27</v>
      </c>
      <c r="D1462">
        <v>0.04</v>
      </c>
      <c r="E1462">
        <v>18.97</v>
      </c>
      <c r="F1462">
        <v>9.5399999999999991</v>
      </c>
      <c r="G1462" t="s">
        <v>40</v>
      </c>
      <c r="H1462" t="s">
        <v>29</v>
      </c>
      <c r="I1462" t="s">
        <v>50</v>
      </c>
      <c r="J1462" t="s">
        <v>90</v>
      </c>
      <c r="K1462" t="s">
        <v>75</v>
      </c>
      <c r="L1462" t="s">
        <v>481</v>
      </c>
      <c r="M1462">
        <v>0.37</v>
      </c>
      <c r="N1462" t="s">
        <v>34</v>
      </c>
      <c r="O1462" t="s">
        <v>61</v>
      </c>
      <c r="P1462" t="s">
        <v>92</v>
      </c>
      <c r="Q1462" t="s">
        <v>2530</v>
      </c>
      <c r="R1462">
        <v>94952</v>
      </c>
      <c r="S1462" s="1">
        <v>42140</v>
      </c>
      <c r="T1462" s="1">
        <v>42141</v>
      </c>
      <c r="U1462">
        <v>3.04</v>
      </c>
      <c r="V1462">
        <v>5</v>
      </c>
      <c r="W1462">
        <v>101.74</v>
      </c>
      <c r="X1462">
        <v>88534</v>
      </c>
      <c r="Y1462">
        <f>cleaneddata[[#This Row],[Unit Price]]-cleaneddata[[#This Row],[Discount]]</f>
        <v>18.93</v>
      </c>
      <c r="Z1462" t="str">
        <f>_xlfn.IFS(cleaneddata[[#This Row],[Region]]="Central","Chris",cleaneddata[[#This Row],[Region]]="East","Erin",cleaneddata[[#This Row],[Region]]="South","Sam",cleaneddata[[#This Row],[Region]]="West","William")</f>
        <v>William</v>
      </c>
    </row>
    <row r="1463" spans="1:26" x14ac:dyDescent="0.3">
      <c r="A1463">
        <v>136</v>
      </c>
      <c r="B1463" t="s">
        <v>2529</v>
      </c>
      <c r="C1463" t="s">
        <v>27</v>
      </c>
      <c r="D1463">
        <v>0.09</v>
      </c>
      <c r="E1463">
        <v>10.98</v>
      </c>
      <c r="F1463">
        <v>3.37</v>
      </c>
      <c r="G1463" t="s">
        <v>40</v>
      </c>
      <c r="H1463" t="s">
        <v>29</v>
      </c>
      <c r="I1463" t="s">
        <v>50</v>
      </c>
      <c r="J1463" t="s">
        <v>570</v>
      </c>
      <c r="K1463" t="s">
        <v>44</v>
      </c>
      <c r="L1463" t="s">
        <v>2131</v>
      </c>
      <c r="M1463">
        <v>0.56999999999999995</v>
      </c>
      <c r="N1463" t="s">
        <v>34</v>
      </c>
      <c r="O1463" t="s">
        <v>61</v>
      </c>
      <c r="P1463" t="s">
        <v>92</v>
      </c>
      <c r="Q1463" t="s">
        <v>2530</v>
      </c>
      <c r="R1463">
        <v>94952</v>
      </c>
      <c r="S1463" s="1">
        <v>42140</v>
      </c>
      <c r="T1463" s="1">
        <v>42141</v>
      </c>
      <c r="U1463">
        <v>2.706</v>
      </c>
      <c r="V1463">
        <v>8</v>
      </c>
      <c r="W1463">
        <v>84.52</v>
      </c>
      <c r="X1463">
        <v>88534</v>
      </c>
      <c r="Y1463">
        <f>cleaneddata[[#This Row],[Unit Price]]-cleaneddata[[#This Row],[Discount]]</f>
        <v>10.89</v>
      </c>
      <c r="Z1463" t="str">
        <f>_xlfn.IFS(cleaneddata[[#This Row],[Region]]="Central","Chris",cleaneddata[[#This Row],[Region]]="East","Erin",cleaneddata[[#This Row],[Region]]="South","Sam",cleaneddata[[#This Row],[Region]]="West","William")</f>
        <v>William</v>
      </c>
    </row>
    <row r="1464" spans="1:26" x14ac:dyDescent="0.3">
      <c r="A1464">
        <v>688</v>
      </c>
      <c r="B1464" t="s">
        <v>1523</v>
      </c>
      <c r="C1464" t="s">
        <v>27</v>
      </c>
      <c r="D1464">
        <v>7.0000000000000007E-2</v>
      </c>
      <c r="E1464">
        <v>279.48</v>
      </c>
      <c r="F1464">
        <v>35</v>
      </c>
      <c r="G1464" t="s">
        <v>40</v>
      </c>
      <c r="H1464" t="s">
        <v>29</v>
      </c>
      <c r="I1464" t="s">
        <v>50</v>
      </c>
      <c r="J1464" t="s">
        <v>80</v>
      </c>
      <c r="K1464" t="s">
        <v>66</v>
      </c>
      <c r="L1464" t="s">
        <v>227</v>
      </c>
      <c r="M1464">
        <v>0.8</v>
      </c>
      <c r="N1464" t="s">
        <v>34</v>
      </c>
      <c r="O1464" t="s">
        <v>54</v>
      </c>
      <c r="P1464" t="s">
        <v>82</v>
      </c>
      <c r="Q1464" t="s">
        <v>1525</v>
      </c>
      <c r="R1464">
        <v>63116</v>
      </c>
      <c r="S1464" s="1">
        <v>42140</v>
      </c>
      <c r="T1464" s="1">
        <v>42140</v>
      </c>
      <c r="U1464">
        <v>-207.28</v>
      </c>
      <c r="V1464">
        <v>10</v>
      </c>
      <c r="W1464">
        <v>2716.09</v>
      </c>
      <c r="X1464">
        <v>88503</v>
      </c>
      <c r="Y1464">
        <f>cleaneddata[[#This Row],[Unit Price]]-cleaneddata[[#This Row],[Discount]]</f>
        <v>279.41000000000003</v>
      </c>
      <c r="Z1464" t="str">
        <f>_xlfn.IFS(cleaneddata[[#This Row],[Region]]="Central","Chris",cleaneddata[[#This Row],[Region]]="East","Erin",cleaneddata[[#This Row],[Region]]="South","Sam",cleaneddata[[#This Row],[Region]]="West","William")</f>
        <v>Chris</v>
      </c>
    </row>
    <row r="1465" spans="1:26" x14ac:dyDescent="0.3">
      <c r="A1465">
        <v>1042</v>
      </c>
      <c r="B1465" t="s">
        <v>2531</v>
      </c>
      <c r="C1465" t="s">
        <v>27</v>
      </c>
      <c r="D1465">
        <v>0</v>
      </c>
      <c r="E1465">
        <v>14.42</v>
      </c>
      <c r="F1465">
        <v>6.75</v>
      </c>
      <c r="G1465" t="s">
        <v>89</v>
      </c>
      <c r="H1465" t="s">
        <v>29</v>
      </c>
      <c r="I1465" t="s">
        <v>50</v>
      </c>
      <c r="J1465" t="s">
        <v>97</v>
      </c>
      <c r="K1465" t="s">
        <v>146</v>
      </c>
      <c r="L1465" t="s">
        <v>411</v>
      </c>
      <c r="M1465">
        <v>0.52</v>
      </c>
      <c r="N1465" t="s">
        <v>34</v>
      </c>
      <c r="O1465" t="s">
        <v>61</v>
      </c>
      <c r="P1465" t="s">
        <v>92</v>
      </c>
      <c r="Q1465" t="s">
        <v>2532</v>
      </c>
      <c r="R1465">
        <v>95991</v>
      </c>
      <c r="S1465" s="1">
        <v>42140</v>
      </c>
      <c r="T1465" s="1">
        <v>42141</v>
      </c>
      <c r="U1465">
        <v>9.33</v>
      </c>
      <c r="V1465">
        <v>6</v>
      </c>
      <c r="W1465">
        <v>98.96</v>
      </c>
      <c r="X1465">
        <v>87847</v>
      </c>
      <c r="Y1465">
        <f>cleaneddata[[#This Row],[Unit Price]]-cleaneddata[[#This Row],[Discount]]</f>
        <v>14.42</v>
      </c>
      <c r="Z1465" t="str">
        <f>_xlfn.IFS(cleaneddata[[#This Row],[Region]]="Central","Chris",cleaneddata[[#This Row],[Region]]="East","Erin",cleaneddata[[#This Row],[Region]]="South","Sam",cleaneddata[[#This Row],[Region]]="West","William")</f>
        <v>William</v>
      </c>
    </row>
    <row r="1466" spans="1:26" x14ac:dyDescent="0.3">
      <c r="A1466">
        <v>1390</v>
      </c>
      <c r="B1466" t="s">
        <v>2533</v>
      </c>
      <c r="C1466" t="s">
        <v>27</v>
      </c>
      <c r="D1466">
        <v>0.1</v>
      </c>
      <c r="E1466">
        <v>8.17</v>
      </c>
      <c r="F1466">
        <v>1.69</v>
      </c>
      <c r="G1466" t="s">
        <v>40</v>
      </c>
      <c r="H1466" t="s">
        <v>96</v>
      </c>
      <c r="I1466" t="s">
        <v>50</v>
      </c>
      <c r="J1466" t="s">
        <v>90</v>
      </c>
      <c r="K1466" t="s">
        <v>52</v>
      </c>
      <c r="L1466" t="s">
        <v>2534</v>
      </c>
      <c r="M1466">
        <v>0.38</v>
      </c>
      <c r="N1466" t="s">
        <v>34</v>
      </c>
      <c r="O1466" t="s">
        <v>61</v>
      </c>
      <c r="P1466" t="s">
        <v>92</v>
      </c>
      <c r="Q1466" t="s">
        <v>2535</v>
      </c>
      <c r="R1466">
        <v>95207</v>
      </c>
      <c r="S1466" s="1">
        <v>42140</v>
      </c>
      <c r="T1466" s="1">
        <v>42140</v>
      </c>
      <c r="U1466">
        <v>100.2984</v>
      </c>
      <c r="V1466">
        <v>19</v>
      </c>
      <c r="W1466">
        <v>145.36000000000001</v>
      </c>
      <c r="X1466">
        <v>88731</v>
      </c>
      <c r="Y1466">
        <f>cleaneddata[[#This Row],[Unit Price]]-cleaneddata[[#This Row],[Discount]]</f>
        <v>8.07</v>
      </c>
      <c r="Z1466" t="str">
        <f>_xlfn.IFS(cleaneddata[[#This Row],[Region]]="Central","Chris",cleaneddata[[#This Row],[Region]]="East","Erin",cleaneddata[[#This Row],[Region]]="South","Sam",cleaneddata[[#This Row],[Region]]="West","William")</f>
        <v>William</v>
      </c>
    </row>
    <row r="1467" spans="1:26" x14ac:dyDescent="0.3">
      <c r="A1467">
        <v>1390</v>
      </c>
      <c r="B1467" t="s">
        <v>2533</v>
      </c>
      <c r="C1467" t="s">
        <v>27</v>
      </c>
      <c r="D1467">
        <v>0.03</v>
      </c>
      <c r="E1467">
        <v>110.99</v>
      </c>
      <c r="F1467">
        <v>2.5</v>
      </c>
      <c r="G1467" t="s">
        <v>40</v>
      </c>
      <c r="H1467" t="s">
        <v>96</v>
      </c>
      <c r="I1467" t="s">
        <v>42</v>
      </c>
      <c r="J1467" t="s">
        <v>137</v>
      </c>
      <c r="K1467" t="s">
        <v>75</v>
      </c>
      <c r="L1467" t="s">
        <v>138</v>
      </c>
      <c r="M1467">
        <v>0.56999999999999995</v>
      </c>
      <c r="N1467" t="s">
        <v>34</v>
      </c>
      <c r="O1467" t="s">
        <v>61</v>
      </c>
      <c r="P1467" t="s">
        <v>92</v>
      </c>
      <c r="Q1467" t="s">
        <v>2535</v>
      </c>
      <c r="R1467">
        <v>95207</v>
      </c>
      <c r="S1467" s="1">
        <v>42140</v>
      </c>
      <c r="T1467" s="1">
        <v>42142</v>
      </c>
      <c r="U1467">
        <v>2495.3987999999999</v>
      </c>
      <c r="V1467">
        <v>38</v>
      </c>
      <c r="W1467">
        <v>3616.52</v>
      </c>
      <c r="X1467">
        <v>88731</v>
      </c>
      <c r="Y1467">
        <f>cleaneddata[[#This Row],[Unit Price]]-cleaneddata[[#This Row],[Discount]]</f>
        <v>110.96</v>
      </c>
      <c r="Z1467" t="str">
        <f>_xlfn.IFS(cleaneddata[[#This Row],[Region]]="Central","Chris",cleaneddata[[#This Row],[Region]]="East","Erin",cleaneddata[[#This Row],[Region]]="South","Sam",cleaneddata[[#This Row],[Region]]="West","William")</f>
        <v>William</v>
      </c>
    </row>
    <row r="1468" spans="1:26" x14ac:dyDescent="0.3">
      <c r="A1468">
        <v>1721</v>
      </c>
      <c r="B1468" t="s">
        <v>2536</v>
      </c>
      <c r="C1468" t="s">
        <v>39</v>
      </c>
      <c r="D1468">
        <v>0.04</v>
      </c>
      <c r="E1468">
        <v>12.44</v>
      </c>
      <c r="F1468">
        <v>6.27</v>
      </c>
      <c r="G1468" t="s">
        <v>40</v>
      </c>
      <c r="H1468" t="s">
        <v>96</v>
      </c>
      <c r="I1468" t="s">
        <v>50</v>
      </c>
      <c r="J1468" t="s">
        <v>80</v>
      </c>
      <c r="K1468" t="s">
        <v>146</v>
      </c>
      <c r="L1468" t="s">
        <v>2537</v>
      </c>
      <c r="M1468">
        <v>0.56999999999999995</v>
      </c>
      <c r="N1468" t="s">
        <v>34</v>
      </c>
      <c r="O1468" t="s">
        <v>35</v>
      </c>
      <c r="P1468" t="s">
        <v>46</v>
      </c>
      <c r="Q1468" t="s">
        <v>2538</v>
      </c>
      <c r="R1468">
        <v>72401</v>
      </c>
      <c r="S1468" s="1">
        <v>42140</v>
      </c>
      <c r="T1468" s="1">
        <v>42141</v>
      </c>
      <c r="U1468">
        <v>-258.56599999999997</v>
      </c>
      <c r="V1468">
        <v>37</v>
      </c>
      <c r="W1468">
        <v>464.94</v>
      </c>
      <c r="X1468">
        <v>90787</v>
      </c>
      <c r="Y1468">
        <f>cleaneddata[[#This Row],[Unit Price]]-cleaneddata[[#This Row],[Discount]]</f>
        <v>12.4</v>
      </c>
      <c r="Z1468" t="str">
        <f>_xlfn.IFS(cleaneddata[[#This Row],[Region]]="Central","Chris",cleaneddata[[#This Row],[Region]]="East","Erin",cleaneddata[[#This Row],[Region]]="South","Sam",cleaneddata[[#This Row],[Region]]="West","William")</f>
        <v>Sam</v>
      </c>
    </row>
    <row r="1469" spans="1:26" x14ac:dyDescent="0.3">
      <c r="A1469">
        <v>1723</v>
      </c>
      <c r="B1469" t="s">
        <v>890</v>
      </c>
      <c r="C1469" t="s">
        <v>39</v>
      </c>
      <c r="D1469">
        <v>0.04</v>
      </c>
      <c r="E1469">
        <v>12.44</v>
      </c>
      <c r="F1469">
        <v>6.27</v>
      </c>
      <c r="G1469" t="s">
        <v>40</v>
      </c>
      <c r="H1469" t="s">
        <v>96</v>
      </c>
      <c r="I1469" t="s">
        <v>50</v>
      </c>
      <c r="J1469" t="s">
        <v>80</v>
      </c>
      <c r="K1469" t="s">
        <v>146</v>
      </c>
      <c r="L1469" t="s">
        <v>2537</v>
      </c>
      <c r="M1469">
        <v>0.56999999999999995</v>
      </c>
      <c r="N1469" t="s">
        <v>34</v>
      </c>
      <c r="O1469" t="s">
        <v>61</v>
      </c>
      <c r="P1469" t="s">
        <v>92</v>
      </c>
      <c r="Q1469" t="s">
        <v>892</v>
      </c>
      <c r="R1469">
        <v>92037</v>
      </c>
      <c r="S1469" s="1">
        <v>42140</v>
      </c>
      <c r="T1469" s="1">
        <v>42141</v>
      </c>
      <c r="U1469">
        <v>-59.06</v>
      </c>
      <c r="V1469">
        <v>146</v>
      </c>
      <c r="W1469">
        <v>1834.61</v>
      </c>
      <c r="X1469">
        <v>32710</v>
      </c>
      <c r="Y1469">
        <f>cleaneddata[[#This Row],[Unit Price]]-cleaneddata[[#This Row],[Discount]]</f>
        <v>12.4</v>
      </c>
      <c r="Z1469" t="str">
        <f>_xlfn.IFS(cleaneddata[[#This Row],[Region]]="Central","Chris",cleaneddata[[#This Row],[Region]]="East","Erin",cleaneddata[[#This Row],[Region]]="South","Sam",cleaneddata[[#This Row],[Region]]="West","William")</f>
        <v>William</v>
      </c>
    </row>
    <row r="1470" spans="1:26" x14ac:dyDescent="0.3">
      <c r="A1470">
        <v>2610</v>
      </c>
      <c r="B1470" t="s">
        <v>2539</v>
      </c>
      <c r="C1470" t="s">
        <v>39</v>
      </c>
      <c r="D1470">
        <v>0.09</v>
      </c>
      <c r="E1470">
        <v>5.4</v>
      </c>
      <c r="F1470">
        <v>7.78</v>
      </c>
      <c r="G1470" t="s">
        <v>40</v>
      </c>
      <c r="H1470" t="s">
        <v>96</v>
      </c>
      <c r="I1470" t="s">
        <v>50</v>
      </c>
      <c r="J1470" t="s">
        <v>74</v>
      </c>
      <c r="K1470" t="s">
        <v>75</v>
      </c>
      <c r="L1470" t="s">
        <v>1486</v>
      </c>
      <c r="M1470">
        <v>0.37</v>
      </c>
      <c r="N1470" t="s">
        <v>34</v>
      </c>
      <c r="O1470" t="s">
        <v>61</v>
      </c>
      <c r="P1470" t="s">
        <v>92</v>
      </c>
      <c r="Q1470" t="s">
        <v>2297</v>
      </c>
      <c r="R1470">
        <v>95616</v>
      </c>
      <c r="S1470" s="1">
        <v>42140</v>
      </c>
      <c r="T1470" s="1">
        <v>42141</v>
      </c>
      <c r="U1470">
        <v>-136.25200000000001</v>
      </c>
      <c r="V1470">
        <v>9</v>
      </c>
      <c r="W1470">
        <v>49.24</v>
      </c>
      <c r="X1470">
        <v>86118</v>
      </c>
      <c r="Y1470">
        <f>cleaneddata[[#This Row],[Unit Price]]-cleaneddata[[#This Row],[Discount]]</f>
        <v>5.3100000000000005</v>
      </c>
      <c r="Z1470" t="str">
        <f>_xlfn.IFS(cleaneddata[[#This Row],[Region]]="Central","Chris",cleaneddata[[#This Row],[Region]]="East","Erin",cleaneddata[[#This Row],[Region]]="South","Sam",cleaneddata[[#This Row],[Region]]="West","William")</f>
        <v>William</v>
      </c>
    </row>
    <row r="1471" spans="1:26" x14ac:dyDescent="0.3">
      <c r="A1471">
        <v>3354</v>
      </c>
      <c r="B1471" t="s">
        <v>1895</v>
      </c>
      <c r="C1471" t="s">
        <v>39</v>
      </c>
      <c r="D1471">
        <v>0.03</v>
      </c>
      <c r="E1471">
        <v>28.53</v>
      </c>
      <c r="F1471">
        <v>1.49</v>
      </c>
      <c r="G1471" t="s">
        <v>40</v>
      </c>
      <c r="H1471" t="s">
        <v>96</v>
      </c>
      <c r="I1471" t="s">
        <v>50</v>
      </c>
      <c r="J1471" t="s">
        <v>74</v>
      </c>
      <c r="K1471" t="s">
        <v>75</v>
      </c>
      <c r="L1471" t="s">
        <v>1834</v>
      </c>
      <c r="M1471">
        <v>0.38</v>
      </c>
      <c r="N1471" t="s">
        <v>34</v>
      </c>
      <c r="O1471" t="s">
        <v>61</v>
      </c>
      <c r="P1471" t="s">
        <v>92</v>
      </c>
      <c r="Q1471" t="s">
        <v>1897</v>
      </c>
      <c r="R1471">
        <v>92231</v>
      </c>
      <c r="S1471" s="1">
        <v>42140</v>
      </c>
      <c r="T1471" s="1">
        <v>42141</v>
      </c>
      <c r="U1471">
        <v>137.67570000000001</v>
      </c>
      <c r="V1471">
        <v>7</v>
      </c>
      <c r="W1471">
        <v>199.53</v>
      </c>
      <c r="X1471">
        <v>88589</v>
      </c>
      <c r="Y1471">
        <f>cleaneddata[[#This Row],[Unit Price]]-cleaneddata[[#This Row],[Discount]]</f>
        <v>28.5</v>
      </c>
      <c r="Z1471" t="str">
        <f>_xlfn.IFS(cleaneddata[[#This Row],[Region]]="Central","Chris",cleaneddata[[#This Row],[Region]]="East","Erin",cleaneddata[[#This Row],[Region]]="South","Sam",cleaneddata[[#This Row],[Region]]="West","William")</f>
        <v>William</v>
      </c>
    </row>
    <row r="1472" spans="1:26" x14ac:dyDescent="0.3">
      <c r="A1472">
        <v>3354</v>
      </c>
      <c r="B1472" t="s">
        <v>1895</v>
      </c>
      <c r="C1472" t="s">
        <v>39</v>
      </c>
      <c r="D1472">
        <v>7.0000000000000007E-2</v>
      </c>
      <c r="E1472">
        <v>5.98</v>
      </c>
      <c r="F1472">
        <v>7.15</v>
      </c>
      <c r="G1472" t="s">
        <v>40</v>
      </c>
      <c r="H1472" t="s">
        <v>96</v>
      </c>
      <c r="I1472" t="s">
        <v>50</v>
      </c>
      <c r="J1472" t="s">
        <v>90</v>
      </c>
      <c r="K1472" t="s">
        <v>75</v>
      </c>
      <c r="L1472" t="s">
        <v>2540</v>
      </c>
      <c r="M1472">
        <v>0.36</v>
      </c>
      <c r="N1472" t="s">
        <v>34</v>
      </c>
      <c r="O1472" t="s">
        <v>61</v>
      </c>
      <c r="P1472" t="s">
        <v>92</v>
      </c>
      <c r="Q1472" t="s">
        <v>1897</v>
      </c>
      <c r="R1472">
        <v>92231</v>
      </c>
      <c r="S1472" s="1">
        <v>42140</v>
      </c>
      <c r="T1472" s="1">
        <v>42142</v>
      </c>
      <c r="U1472">
        <v>-62</v>
      </c>
      <c r="V1472">
        <v>6</v>
      </c>
      <c r="W1472">
        <v>37.049999999999997</v>
      </c>
      <c r="X1472">
        <v>88589</v>
      </c>
      <c r="Y1472">
        <f>cleaneddata[[#This Row],[Unit Price]]-cleaneddata[[#This Row],[Discount]]</f>
        <v>5.91</v>
      </c>
      <c r="Z1472" t="str">
        <f>_xlfn.IFS(cleaneddata[[#This Row],[Region]]="Central","Chris",cleaneddata[[#This Row],[Region]]="East","Erin",cleaneddata[[#This Row],[Region]]="South","Sam",cleaneddata[[#This Row],[Region]]="West","William")</f>
        <v>William</v>
      </c>
    </row>
    <row r="1473" spans="1:26" x14ac:dyDescent="0.3">
      <c r="A1473">
        <v>2070</v>
      </c>
      <c r="B1473" t="s">
        <v>2541</v>
      </c>
      <c r="C1473" t="s">
        <v>49</v>
      </c>
      <c r="D1473">
        <v>7.0000000000000007E-2</v>
      </c>
      <c r="E1473">
        <v>35.99</v>
      </c>
      <c r="F1473">
        <v>5.99</v>
      </c>
      <c r="G1473" t="s">
        <v>40</v>
      </c>
      <c r="H1473" t="s">
        <v>96</v>
      </c>
      <c r="I1473" t="s">
        <v>42</v>
      </c>
      <c r="J1473" t="s">
        <v>137</v>
      </c>
      <c r="K1473" t="s">
        <v>52</v>
      </c>
      <c r="L1473" t="s">
        <v>1374</v>
      </c>
      <c r="M1473">
        <v>0.38</v>
      </c>
      <c r="N1473" t="s">
        <v>34</v>
      </c>
      <c r="O1473" t="s">
        <v>54</v>
      </c>
      <c r="P1473" t="s">
        <v>291</v>
      </c>
      <c r="Q1473" t="s">
        <v>2542</v>
      </c>
      <c r="R1473">
        <v>48021</v>
      </c>
      <c r="S1473" s="1">
        <v>42140</v>
      </c>
      <c r="T1473" s="1">
        <v>42144</v>
      </c>
      <c r="U1473">
        <v>17.8398</v>
      </c>
      <c r="V1473">
        <v>5</v>
      </c>
      <c r="W1473">
        <v>153.61000000000001</v>
      </c>
      <c r="X1473">
        <v>88558</v>
      </c>
      <c r="Y1473">
        <f>cleaneddata[[#This Row],[Unit Price]]-cleaneddata[[#This Row],[Discount]]</f>
        <v>35.92</v>
      </c>
      <c r="Z1473" t="str">
        <f>_xlfn.IFS(cleaneddata[[#This Row],[Region]]="Central","Chris",cleaneddata[[#This Row],[Region]]="East","Erin",cleaneddata[[#This Row],[Region]]="South","Sam",cleaneddata[[#This Row],[Region]]="West","William")</f>
        <v>Chris</v>
      </c>
    </row>
    <row r="1474" spans="1:26" x14ac:dyDescent="0.3">
      <c r="A1474">
        <v>2071</v>
      </c>
      <c r="B1474" t="s">
        <v>919</v>
      </c>
      <c r="C1474" t="s">
        <v>49</v>
      </c>
      <c r="D1474">
        <v>0.08</v>
      </c>
      <c r="E1474">
        <v>65.989999999999995</v>
      </c>
      <c r="F1474">
        <v>5.92</v>
      </c>
      <c r="G1474" t="s">
        <v>89</v>
      </c>
      <c r="H1474" t="s">
        <v>96</v>
      </c>
      <c r="I1474" t="s">
        <v>42</v>
      </c>
      <c r="J1474" t="s">
        <v>137</v>
      </c>
      <c r="K1474" t="s">
        <v>75</v>
      </c>
      <c r="L1474" t="s">
        <v>1058</v>
      </c>
      <c r="M1474">
        <v>0.57999999999999996</v>
      </c>
      <c r="N1474" t="s">
        <v>34</v>
      </c>
      <c r="O1474" t="s">
        <v>54</v>
      </c>
      <c r="P1474" t="s">
        <v>291</v>
      </c>
      <c r="Q1474" t="s">
        <v>921</v>
      </c>
      <c r="R1474">
        <v>48336</v>
      </c>
      <c r="S1474" s="1">
        <v>42140</v>
      </c>
      <c r="T1474" s="1">
        <v>42147</v>
      </c>
      <c r="U1474">
        <v>183.84299999999999</v>
      </c>
      <c r="V1474">
        <v>20</v>
      </c>
      <c r="W1474">
        <v>1063.81</v>
      </c>
      <c r="X1474">
        <v>88558</v>
      </c>
      <c r="Y1474">
        <f>cleaneddata[[#This Row],[Unit Price]]-cleaneddata[[#This Row],[Discount]]</f>
        <v>65.91</v>
      </c>
      <c r="Z1474" t="str">
        <f>_xlfn.IFS(cleaneddata[[#This Row],[Region]]="Central","Chris",cleaneddata[[#This Row],[Region]]="East","Erin",cleaneddata[[#This Row],[Region]]="South","Sam",cleaneddata[[#This Row],[Region]]="West","William")</f>
        <v>Chris</v>
      </c>
    </row>
    <row r="1475" spans="1:26" x14ac:dyDescent="0.3">
      <c r="A1475">
        <v>1984</v>
      </c>
      <c r="B1475" t="s">
        <v>2543</v>
      </c>
      <c r="C1475" t="s">
        <v>72</v>
      </c>
      <c r="D1475">
        <v>0.1</v>
      </c>
      <c r="E1475">
        <v>7.37</v>
      </c>
      <c r="F1475">
        <v>5.53</v>
      </c>
      <c r="G1475" t="s">
        <v>40</v>
      </c>
      <c r="H1475" t="s">
        <v>41</v>
      </c>
      <c r="I1475" t="s">
        <v>42</v>
      </c>
      <c r="J1475" t="s">
        <v>43</v>
      </c>
      <c r="K1475" t="s">
        <v>44</v>
      </c>
      <c r="L1475" t="s">
        <v>551</v>
      </c>
      <c r="M1475">
        <v>0.69</v>
      </c>
      <c r="N1475" t="s">
        <v>34</v>
      </c>
      <c r="O1475" t="s">
        <v>35</v>
      </c>
      <c r="P1475" t="s">
        <v>273</v>
      </c>
      <c r="Q1475" t="s">
        <v>274</v>
      </c>
      <c r="R1475">
        <v>29915</v>
      </c>
      <c r="S1475" s="1">
        <v>42140</v>
      </c>
      <c r="T1475" s="1">
        <v>42140</v>
      </c>
      <c r="U1475">
        <v>290.202</v>
      </c>
      <c r="V1475">
        <v>38</v>
      </c>
      <c r="W1475">
        <v>269.33</v>
      </c>
      <c r="X1475">
        <v>91258</v>
      </c>
      <c r="Y1475">
        <f>cleaneddata[[#This Row],[Unit Price]]-cleaneddata[[#This Row],[Discount]]</f>
        <v>7.2700000000000005</v>
      </c>
      <c r="Z1475" t="str">
        <f>_xlfn.IFS(cleaneddata[[#This Row],[Region]]="Central","Chris",cleaneddata[[#This Row],[Region]]="East","Erin",cleaneddata[[#This Row],[Region]]="South","Sam",cleaneddata[[#This Row],[Region]]="West","William")</f>
        <v>Sam</v>
      </c>
    </row>
    <row r="1476" spans="1:26" x14ac:dyDescent="0.3">
      <c r="A1476">
        <v>91</v>
      </c>
      <c r="B1476" t="s">
        <v>1248</v>
      </c>
      <c r="C1476" t="s">
        <v>39</v>
      </c>
      <c r="D1476">
        <v>7.0000000000000007E-2</v>
      </c>
      <c r="E1476">
        <v>19.84</v>
      </c>
      <c r="F1476">
        <v>4.0999999999999996</v>
      </c>
      <c r="G1476" t="s">
        <v>40</v>
      </c>
      <c r="H1476" t="s">
        <v>73</v>
      </c>
      <c r="I1476" t="s">
        <v>50</v>
      </c>
      <c r="J1476" t="s">
        <v>51</v>
      </c>
      <c r="K1476" t="s">
        <v>52</v>
      </c>
      <c r="L1476" t="s">
        <v>2544</v>
      </c>
      <c r="M1476">
        <v>0.44</v>
      </c>
      <c r="N1476" t="s">
        <v>34</v>
      </c>
      <c r="O1476" t="s">
        <v>61</v>
      </c>
      <c r="P1476" t="s">
        <v>92</v>
      </c>
      <c r="Q1476" t="s">
        <v>1249</v>
      </c>
      <c r="R1476">
        <v>94591</v>
      </c>
      <c r="S1476" s="1">
        <v>42141</v>
      </c>
      <c r="T1476" s="1">
        <v>42142</v>
      </c>
      <c r="U1476">
        <v>117.852</v>
      </c>
      <c r="V1476">
        <v>9</v>
      </c>
      <c r="W1476">
        <v>170.8</v>
      </c>
      <c r="X1476">
        <v>87175</v>
      </c>
      <c r="Y1476">
        <f>cleaneddata[[#This Row],[Unit Price]]-cleaneddata[[#This Row],[Discount]]</f>
        <v>19.77</v>
      </c>
      <c r="Z1476" t="str">
        <f>_xlfn.IFS(cleaneddata[[#This Row],[Region]]="Central","Chris",cleaneddata[[#This Row],[Region]]="East","Erin",cleaneddata[[#This Row],[Region]]="South","Sam",cleaneddata[[#This Row],[Region]]="West","William")</f>
        <v>William</v>
      </c>
    </row>
    <row r="1477" spans="1:26" x14ac:dyDescent="0.3">
      <c r="A1477">
        <v>92</v>
      </c>
      <c r="B1477" t="s">
        <v>2545</v>
      </c>
      <c r="C1477" t="s">
        <v>39</v>
      </c>
      <c r="D1477">
        <v>7.0000000000000007E-2</v>
      </c>
      <c r="E1477">
        <v>8.34</v>
      </c>
      <c r="F1477">
        <v>1.43</v>
      </c>
      <c r="G1477" t="s">
        <v>40</v>
      </c>
      <c r="H1477" t="s">
        <v>73</v>
      </c>
      <c r="I1477" t="s">
        <v>50</v>
      </c>
      <c r="J1477" t="s">
        <v>90</v>
      </c>
      <c r="K1477" t="s">
        <v>52</v>
      </c>
      <c r="L1477" t="s">
        <v>2546</v>
      </c>
      <c r="M1477">
        <v>0.35</v>
      </c>
      <c r="N1477" t="s">
        <v>34</v>
      </c>
      <c r="O1477" t="s">
        <v>35</v>
      </c>
      <c r="P1477" t="s">
        <v>170</v>
      </c>
      <c r="Q1477" t="s">
        <v>2547</v>
      </c>
      <c r="R1477">
        <v>70056</v>
      </c>
      <c r="S1477" s="1">
        <v>42141</v>
      </c>
      <c r="T1477" s="1">
        <v>42143</v>
      </c>
      <c r="U1477">
        <v>-190.68</v>
      </c>
      <c r="V1477">
        <v>16</v>
      </c>
      <c r="W1477">
        <v>132.08000000000001</v>
      </c>
      <c r="X1477">
        <v>87175</v>
      </c>
      <c r="Y1477">
        <f>cleaneddata[[#This Row],[Unit Price]]-cleaneddata[[#This Row],[Discount]]</f>
        <v>8.27</v>
      </c>
      <c r="Z1477" t="str">
        <f>_xlfn.IFS(cleaneddata[[#This Row],[Region]]="Central","Chris",cleaneddata[[#This Row],[Region]]="East","Erin",cleaneddata[[#This Row],[Region]]="South","Sam",cleaneddata[[#This Row],[Region]]="West","William")</f>
        <v>Sam</v>
      </c>
    </row>
    <row r="1478" spans="1:26" x14ac:dyDescent="0.3">
      <c r="A1478">
        <v>92</v>
      </c>
      <c r="B1478" t="s">
        <v>2545</v>
      </c>
      <c r="C1478" t="s">
        <v>39</v>
      </c>
      <c r="D1478">
        <v>0.09</v>
      </c>
      <c r="E1478">
        <v>4.9800000000000004</v>
      </c>
      <c r="F1478">
        <v>6.07</v>
      </c>
      <c r="G1478" t="s">
        <v>40</v>
      </c>
      <c r="H1478" t="s">
        <v>73</v>
      </c>
      <c r="I1478" t="s">
        <v>50</v>
      </c>
      <c r="J1478" t="s">
        <v>90</v>
      </c>
      <c r="K1478" t="s">
        <v>75</v>
      </c>
      <c r="L1478" t="s">
        <v>789</v>
      </c>
      <c r="M1478">
        <v>0.36</v>
      </c>
      <c r="N1478" t="s">
        <v>34</v>
      </c>
      <c r="O1478" t="s">
        <v>35</v>
      </c>
      <c r="P1478" t="s">
        <v>170</v>
      </c>
      <c r="Q1478" t="s">
        <v>2547</v>
      </c>
      <c r="R1478">
        <v>70056</v>
      </c>
      <c r="S1478" s="1">
        <v>42141</v>
      </c>
      <c r="T1478" s="1">
        <v>42142</v>
      </c>
      <c r="U1478">
        <v>325.39800000000002</v>
      </c>
      <c r="V1478">
        <v>9</v>
      </c>
      <c r="W1478">
        <v>45.34</v>
      </c>
      <c r="X1478">
        <v>87175</v>
      </c>
      <c r="Y1478">
        <f>cleaneddata[[#This Row],[Unit Price]]-cleaneddata[[#This Row],[Discount]]</f>
        <v>4.8900000000000006</v>
      </c>
      <c r="Z1478" t="str">
        <f>_xlfn.IFS(cleaneddata[[#This Row],[Region]]="Central","Chris",cleaneddata[[#This Row],[Region]]="East","Erin",cleaneddata[[#This Row],[Region]]="South","Sam",cleaneddata[[#This Row],[Region]]="West","William")</f>
        <v>Sam</v>
      </c>
    </row>
    <row r="1479" spans="1:26" x14ac:dyDescent="0.3">
      <c r="A1479">
        <v>772</v>
      </c>
      <c r="B1479" t="s">
        <v>478</v>
      </c>
      <c r="C1479" t="s">
        <v>49</v>
      </c>
      <c r="D1479">
        <v>0.02</v>
      </c>
      <c r="E1479">
        <v>4.0599999999999996</v>
      </c>
      <c r="F1479">
        <v>6.89</v>
      </c>
      <c r="G1479" t="s">
        <v>89</v>
      </c>
      <c r="H1479" t="s">
        <v>29</v>
      </c>
      <c r="I1479" t="s">
        <v>50</v>
      </c>
      <c r="J1479" t="s">
        <v>97</v>
      </c>
      <c r="K1479" t="s">
        <v>75</v>
      </c>
      <c r="L1479" t="s">
        <v>1273</v>
      </c>
      <c r="M1479">
        <v>0.6</v>
      </c>
      <c r="N1479" t="s">
        <v>34</v>
      </c>
      <c r="O1479" t="s">
        <v>113</v>
      </c>
      <c r="P1479" t="s">
        <v>322</v>
      </c>
      <c r="Q1479" t="s">
        <v>480</v>
      </c>
      <c r="R1479">
        <v>18103</v>
      </c>
      <c r="S1479" s="1">
        <v>42141</v>
      </c>
      <c r="T1479" s="1">
        <v>42145</v>
      </c>
      <c r="U1479">
        <v>12.706</v>
      </c>
      <c r="V1479">
        <v>12</v>
      </c>
      <c r="W1479">
        <v>64.41</v>
      </c>
      <c r="X1479">
        <v>88668</v>
      </c>
      <c r="Y1479">
        <f>cleaneddata[[#This Row],[Unit Price]]-cleaneddata[[#This Row],[Discount]]</f>
        <v>4.04</v>
      </c>
      <c r="Z1479" t="str">
        <f>_xlfn.IFS(cleaneddata[[#This Row],[Region]]="Central","Chris",cleaneddata[[#This Row],[Region]]="East","Erin",cleaneddata[[#This Row],[Region]]="South","Sam",cleaneddata[[#This Row],[Region]]="West","William")</f>
        <v>Erin</v>
      </c>
    </row>
    <row r="1480" spans="1:26" x14ac:dyDescent="0.3">
      <c r="A1480">
        <v>772</v>
      </c>
      <c r="B1480" t="s">
        <v>478</v>
      </c>
      <c r="C1480" t="s">
        <v>49</v>
      </c>
      <c r="D1480">
        <v>7.0000000000000007E-2</v>
      </c>
      <c r="E1480">
        <v>9.49</v>
      </c>
      <c r="F1480">
        <v>5.76</v>
      </c>
      <c r="G1480" t="s">
        <v>40</v>
      </c>
      <c r="H1480" t="s">
        <v>29</v>
      </c>
      <c r="I1480" t="s">
        <v>42</v>
      </c>
      <c r="J1480" t="s">
        <v>58</v>
      </c>
      <c r="K1480" t="s">
        <v>146</v>
      </c>
      <c r="L1480" t="s">
        <v>2548</v>
      </c>
      <c r="M1480">
        <v>0.39</v>
      </c>
      <c r="N1480" t="s">
        <v>34</v>
      </c>
      <c r="O1480" t="s">
        <v>113</v>
      </c>
      <c r="P1480" t="s">
        <v>322</v>
      </c>
      <c r="Q1480" t="s">
        <v>480</v>
      </c>
      <c r="R1480">
        <v>18103</v>
      </c>
      <c r="S1480" s="1">
        <v>42141</v>
      </c>
      <c r="T1480" s="1">
        <v>42145</v>
      </c>
      <c r="U1480">
        <v>7.71516</v>
      </c>
      <c r="V1480">
        <v>37</v>
      </c>
      <c r="W1480">
        <v>344.57</v>
      </c>
      <c r="X1480">
        <v>88668</v>
      </c>
      <c r="Y1480">
        <f>cleaneddata[[#This Row],[Unit Price]]-cleaneddata[[#This Row],[Discount]]</f>
        <v>9.42</v>
      </c>
      <c r="Z1480" t="str">
        <f>_xlfn.IFS(cleaneddata[[#This Row],[Region]]="Central","Chris",cleaneddata[[#This Row],[Region]]="East","Erin",cleaneddata[[#This Row],[Region]]="South","Sam",cleaneddata[[#This Row],[Region]]="West","William")</f>
        <v>Erin</v>
      </c>
    </row>
    <row r="1481" spans="1:26" x14ac:dyDescent="0.3">
      <c r="A1481">
        <v>1906</v>
      </c>
      <c r="B1481" t="s">
        <v>2549</v>
      </c>
      <c r="C1481" t="s">
        <v>49</v>
      </c>
      <c r="D1481">
        <v>7.0000000000000007E-2</v>
      </c>
      <c r="E1481">
        <v>172.99</v>
      </c>
      <c r="F1481">
        <v>19.989999999999998</v>
      </c>
      <c r="G1481" t="s">
        <v>40</v>
      </c>
      <c r="H1481" t="s">
        <v>96</v>
      </c>
      <c r="I1481" t="s">
        <v>50</v>
      </c>
      <c r="J1481" t="s">
        <v>74</v>
      </c>
      <c r="K1481" t="s">
        <v>75</v>
      </c>
      <c r="L1481" t="s">
        <v>2550</v>
      </c>
      <c r="M1481">
        <v>0.39</v>
      </c>
      <c r="N1481" t="s">
        <v>34</v>
      </c>
      <c r="O1481" t="s">
        <v>113</v>
      </c>
      <c r="P1481" t="s">
        <v>319</v>
      </c>
      <c r="Q1481" t="s">
        <v>2021</v>
      </c>
      <c r="R1481">
        <v>45801</v>
      </c>
      <c r="S1481" s="1">
        <v>42141</v>
      </c>
      <c r="T1481" s="1">
        <v>42141</v>
      </c>
      <c r="U1481">
        <v>2502.6851999999999</v>
      </c>
      <c r="V1481">
        <v>22</v>
      </c>
      <c r="W1481">
        <v>3627.08</v>
      </c>
      <c r="X1481">
        <v>86500</v>
      </c>
      <c r="Y1481">
        <f>cleaneddata[[#This Row],[Unit Price]]-cleaneddata[[#This Row],[Discount]]</f>
        <v>172.92000000000002</v>
      </c>
      <c r="Z1481" t="str">
        <f>_xlfn.IFS(cleaneddata[[#This Row],[Region]]="Central","Chris",cleaneddata[[#This Row],[Region]]="East","Erin",cleaneddata[[#This Row],[Region]]="South","Sam",cleaneddata[[#This Row],[Region]]="West","William")</f>
        <v>Erin</v>
      </c>
    </row>
    <row r="1482" spans="1:26" x14ac:dyDescent="0.3">
      <c r="A1482">
        <v>1907</v>
      </c>
      <c r="B1482" t="s">
        <v>2551</v>
      </c>
      <c r="C1482" t="s">
        <v>49</v>
      </c>
      <c r="D1482">
        <v>0.09</v>
      </c>
      <c r="E1482">
        <v>7.64</v>
      </c>
      <c r="F1482">
        <v>1.39</v>
      </c>
      <c r="G1482" t="s">
        <v>40</v>
      </c>
      <c r="H1482" t="s">
        <v>96</v>
      </c>
      <c r="I1482" t="s">
        <v>50</v>
      </c>
      <c r="J1482" t="s">
        <v>347</v>
      </c>
      <c r="K1482" t="s">
        <v>75</v>
      </c>
      <c r="L1482" t="s">
        <v>1560</v>
      </c>
      <c r="M1482">
        <v>0.36</v>
      </c>
      <c r="N1482" t="s">
        <v>34</v>
      </c>
      <c r="O1482" t="s">
        <v>113</v>
      </c>
      <c r="P1482" t="s">
        <v>319</v>
      </c>
      <c r="Q1482" t="s">
        <v>2552</v>
      </c>
      <c r="R1482">
        <v>44052</v>
      </c>
      <c r="S1482" s="1">
        <v>42141</v>
      </c>
      <c r="T1482" s="1">
        <v>42150</v>
      </c>
      <c r="U1482">
        <v>0.68799999999999994</v>
      </c>
      <c r="V1482">
        <v>1</v>
      </c>
      <c r="W1482">
        <v>8.34</v>
      </c>
      <c r="X1482">
        <v>86500</v>
      </c>
      <c r="Y1482">
        <f>cleaneddata[[#This Row],[Unit Price]]-cleaneddata[[#This Row],[Discount]]</f>
        <v>7.55</v>
      </c>
      <c r="Z1482" t="str">
        <f>_xlfn.IFS(cleaneddata[[#This Row],[Region]]="Central","Chris",cleaneddata[[#This Row],[Region]]="East","Erin",cleaneddata[[#This Row],[Region]]="South","Sam",cleaneddata[[#This Row],[Region]]="West","William")</f>
        <v>Erin</v>
      </c>
    </row>
    <row r="1483" spans="1:26" x14ac:dyDescent="0.3">
      <c r="A1483">
        <v>2858</v>
      </c>
      <c r="B1483" t="s">
        <v>2553</v>
      </c>
      <c r="C1483" t="s">
        <v>118</v>
      </c>
      <c r="D1483">
        <v>0.06</v>
      </c>
      <c r="E1483">
        <v>2.94</v>
      </c>
      <c r="F1483">
        <v>0.96</v>
      </c>
      <c r="G1483" t="s">
        <v>40</v>
      </c>
      <c r="H1483" t="s">
        <v>96</v>
      </c>
      <c r="I1483" t="s">
        <v>50</v>
      </c>
      <c r="J1483" t="s">
        <v>51</v>
      </c>
      <c r="K1483" t="s">
        <v>52</v>
      </c>
      <c r="L1483" t="s">
        <v>831</v>
      </c>
      <c r="M1483">
        <v>0.57999999999999996</v>
      </c>
      <c r="N1483" t="s">
        <v>34</v>
      </c>
      <c r="O1483" t="s">
        <v>35</v>
      </c>
      <c r="P1483" t="s">
        <v>125</v>
      </c>
      <c r="Q1483" t="s">
        <v>1365</v>
      </c>
      <c r="R1483">
        <v>32259</v>
      </c>
      <c r="S1483" s="1">
        <v>42141</v>
      </c>
      <c r="T1483" s="1">
        <v>42142</v>
      </c>
      <c r="U1483">
        <v>-8.8759999999999994</v>
      </c>
      <c r="V1483">
        <v>3</v>
      </c>
      <c r="W1483">
        <v>8.7899999999999991</v>
      </c>
      <c r="X1483">
        <v>88279</v>
      </c>
      <c r="Y1483">
        <f>cleaneddata[[#This Row],[Unit Price]]-cleaneddata[[#This Row],[Discount]]</f>
        <v>2.88</v>
      </c>
      <c r="Z1483" t="str">
        <f>_xlfn.IFS(cleaneddata[[#This Row],[Region]]="Central","Chris",cleaneddata[[#This Row],[Region]]="East","Erin",cleaneddata[[#This Row],[Region]]="South","Sam",cleaneddata[[#This Row],[Region]]="West","William")</f>
        <v>Sam</v>
      </c>
    </row>
    <row r="1484" spans="1:26" x14ac:dyDescent="0.3">
      <c r="A1484">
        <v>3132</v>
      </c>
      <c r="B1484" t="s">
        <v>2554</v>
      </c>
      <c r="C1484" t="s">
        <v>118</v>
      </c>
      <c r="D1484">
        <v>0.04</v>
      </c>
      <c r="E1484">
        <v>62.05</v>
      </c>
      <c r="F1484">
        <v>3.99</v>
      </c>
      <c r="G1484" t="s">
        <v>40</v>
      </c>
      <c r="H1484" t="s">
        <v>96</v>
      </c>
      <c r="I1484" t="s">
        <v>50</v>
      </c>
      <c r="J1484" t="s">
        <v>97</v>
      </c>
      <c r="K1484" t="s">
        <v>75</v>
      </c>
      <c r="L1484" t="s">
        <v>2555</v>
      </c>
      <c r="M1484">
        <v>0.55000000000000004</v>
      </c>
      <c r="N1484" t="s">
        <v>34</v>
      </c>
      <c r="O1484" t="s">
        <v>54</v>
      </c>
      <c r="P1484" t="s">
        <v>105</v>
      </c>
      <c r="Q1484" t="s">
        <v>2556</v>
      </c>
      <c r="R1484">
        <v>60060</v>
      </c>
      <c r="S1484" s="1">
        <v>42141</v>
      </c>
      <c r="T1484" s="1">
        <v>42142</v>
      </c>
      <c r="U1484">
        <v>1644.0768</v>
      </c>
      <c r="V1484">
        <v>40</v>
      </c>
      <c r="W1484">
        <v>2382.7199999999998</v>
      </c>
      <c r="X1484">
        <v>86794</v>
      </c>
      <c r="Y1484">
        <f>cleaneddata[[#This Row],[Unit Price]]-cleaneddata[[#This Row],[Discount]]</f>
        <v>62.01</v>
      </c>
      <c r="Z1484" t="str">
        <f>_xlfn.IFS(cleaneddata[[#This Row],[Region]]="Central","Chris",cleaneddata[[#This Row],[Region]]="East","Erin",cleaneddata[[#This Row],[Region]]="South","Sam",cleaneddata[[#This Row],[Region]]="West","William")</f>
        <v>Chris</v>
      </c>
    </row>
    <row r="1485" spans="1:26" x14ac:dyDescent="0.3">
      <c r="A1485">
        <v>3113</v>
      </c>
      <c r="B1485" t="s">
        <v>2557</v>
      </c>
      <c r="C1485" t="s">
        <v>72</v>
      </c>
      <c r="D1485">
        <v>7.0000000000000007E-2</v>
      </c>
      <c r="E1485">
        <v>34.54</v>
      </c>
      <c r="F1485">
        <v>14.72</v>
      </c>
      <c r="G1485" t="s">
        <v>40</v>
      </c>
      <c r="H1485" t="s">
        <v>96</v>
      </c>
      <c r="I1485" t="s">
        <v>50</v>
      </c>
      <c r="J1485" t="s">
        <v>74</v>
      </c>
      <c r="K1485" t="s">
        <v>75</v>
      </c>
      <c r="L1485" t="s">
        <v>2558</v>
      </c>
      <c r="M1485">
        <v>0.37</v>
      </c>
      <c r="N1485" t="s">
        <v>34</v>
      </c>
      <c r="O1485" t="s">
        <v>35</v>
      </c>
      <c r="P1485" t="s">
        <v>170</v>
      </c>
      <c r="Q1485" t="s">
        <v>2559</v>
      </c>
      <c r="R1485">
        <v>70560</v>
      </c>
      <c r="S1485" s="1">
        <v>42141</v>
      </c>
      <c r="T1485" s="1">
        <v>42142</v>
      </c>
      <c r="U1485">
        <v>-20.182259999999999</v>
      </c>
      <c r="V1485">
        <v>17</v>
      </c>
      <c r="W1485">
        <v>574.97</v>
      </c>
      <c r="X1485">
        <v>86860</v>
      </c>
      <c r="Y1485">
        <f>cleaneddata[[#This Row],[Unit Price]]-cleaneddata[[#This Row],[Discount]]</f>
        <v>34.47</v>
      </c>
      <c r="Z1485" t="str">
        <f>_xlfn.IFS(cleaneddata[[#This Row],[Region]]="Central","Chris",cleaneddata[[#This Row],[Region]]="East","Erin",cleaneddata[[#This Row],[Region]]="South","Sam",cleaneddata[[#This Row],[Region]]="West","William")</f>
        <v>Sam</v>
      </c>
    </row>
    <row r="1486" spans="1:26" x14ac:dyDescent="0.3">
      <c r="A1486">
        <v>3113</v>
      </c>
      <c r="B1486" t="s">
        <v>2557</v>
      </c>
      <c r="C1486" t="s">
        <v>72</v>
      </c>
      <c r="D1486">
        <v>0.02</v>
      </c>
      <c r="E1486">
        <v>12.28</v>
      </c>
      <c r="F1486">
        <v>6.47</v>
      </c>
      <c r="G1486" t="s">
        <v>40</v>
      </c>
      <c r="H1486" t="s">
        <v>96</v>
      </c>
      <c r="I1486" t="s">
        <v>50</v>
      </c>
      <c r="J1486" t="s">
        <v>90</v>
      </c>
      <c r="K1486" t="s">
        <v>75</v>
      </c>
      <c r="L1486" t="s">
        <v>2560</v>
      </c>
      <c r="M1486">
        <v>0.38</v>
      </c>
      <c r="N1486" t="s">
        <v>34</v>
      </c>
      <c r="O1486" t="s">
        <v>35</v>
      </c>
      <c r="P1486" t="s">
        <v>170</v>
      </c>
      <c r="Q1486" t="s">
        <v>2559</v>
      </c>
      <c r="R1486">
        <v>70560</v>
      </c>
      <c r="S1486" s="1">
        <v>42141</v>
      </c>
      <c r="T1486" s="1">
        <v>42141</v>
      </c>
      <c r="U1486">
        <v>-156.97219999999999</v>
      </c>
      <c r="V1486">
        <v>9</v>
      </c>
      <c r="W1486">
        <v>115.22</v>
      </c>
      <c r="X1486">
        <v>86860</v>
      </c>
      <c r="Y1486">
        <f>cleaneddata[[#This Row],[Unit Price]]-cleaneddata[[#This Row],[Discount]]</f>
        <v>12.26</v>
      </c>
      <c r="Z1486" t="str">
        <f>_xlfn.IFS(cleaneddata[[#This Row],[Region]]="Central","Chris",cleaneddata[[#This Row],[Region]]="East","Erin",cleaneddata[[#This Row],[Region]]="South","Sam",cleaneddata[[#This Row],[Region]]="West","William")</f>
        <v>Sam</v>
      </c>
    </row>
    <row r="1487" spans="1:26" x14ac:dyDescent="0.3">
      <c r="A1487">
        <v>3113</v>
      </c>
      <c r="B1487" t="s">
        <v>2557</v>
      </c>
      <c r="C1487" t="s">
        <v>72</v>
      </c>
      <c r="D1487">
        <v>0.06</v>
      </c>
      <c r="E1487">
        <v>34.58</v>
      </c>
      <c r="F1487">
        <v>8.99</v>
      </c>
      <c r="G1487" t="s">
        <v>89</v>
      </c>
      <c r="H1487" t="s">
        <v>96</v>
      </c>
      <c r="I1487" t="s">
        <v>50</v>
      </c>
      <c r="J1487" t="s">
        <v>51</v>
      </c>
      <c r="K1487" t="s">
        <v>44</v>
      </c>
      <c r="L1487" t="s">
        <v>2561</v>
      </c>
      <c r="M1487">
        <v>0.56000000000000005</v>
      </c>
      <c r="N1487" t="s">
        <v>34</v>
      </c>
      <c r="O1487" t="s">
        <v>35</v>
      </c>
      <c r="P1487" t="s">
        <v>170</v>
      </c>
      <c r="Q1487" t="s">
        <v>2559</v>
      </c>
      <c r="R1487">
        <v>70560</v>
      </c>
      <c r="S1487" s="1">
        <v>42141</v>
      </c>
      <c r="T1487" s="1">
        <v>42143</v>
      </c>
      <c r="U1487">
        <v>384.5043</v>
      </c>
      <c r="V1487">
        <v>13</v>
      </c>
      <c r="W1487">
        <v>456.58</v>
      </c>
      <c r="X1487">
        <v>86860</v>
      </c>
      <c r="Y1487">
        <f>cleaneddata[[#This Row],[Unit Price]]-cleaneddata[[#This Row],[Discount]]</f>
        <v>34.519999999999996</v>
      </c>
      <c r="Z1487" t="str">
        <f>_xlfn.IFS(cleaneddata[[#This Row],[Region]]="Central","Chris",cleaneddata[[#This Row],[Region]]="East","Erin",cleaneddata[[#This Row],[Region]]="South","Sam",cleaneddata[[#This Row],[Region]]="West","William")</f>
        <v>Sam</v>
      </c>
    </row>
    <row r="1488" spans="1:26" x14ac:dyDescent="0.3">
      <c r="A1488">
        <v>2035</v>
      </c>
      <c r="B1488" t="s">
        <v>2562</v>
      </c>
      <c r="C1488" t="s">
        <v>27</v>
      </c>
      <c r="D1488">
        <v>0.1</v>
      </c>
      <c r="E1488">
        <v>1.89</v>
      </c>
      <c r="F1488">
        <v>0.76</v>
      </c>
      <c r="G1488" t="s">
        <v>40</v>
      </c>
      <c r="H1488" t="s">
        <v>41</v>
      </c>
      <c r="I1488" t="s">
        <v>50</v>
      </c>
      <c r="J1488" t="s">
        <v>178</v>
      </c>
      <c r="K1488" t="s">
        <v>52</v>
      </c>
      <c r="L1488" t="s">
        <v>2563</v>
      </c>
      <c r="M1488">
        <v>0.83</v>
      </c>
      <c r="N1488" t="s">
        <v>34</v>
      </c>
      <c r="O1488" t="s">
        <v>35</v>
      </c>
      <c r="P1488" t="s">
        <v>125</v>
      </c>
      <c r="Q1488" t="s">
        <v>606</v>
      </c>
      <c r="R1488">
        <v>33403</v>
      </c>
      <c r="S1488" s="1">
        <v>42142</v>
      </c>
      <c r="T1488" s="1">
        <v>42144</v>
      </c>
      <c r="U1488">
        <v>-40.432000000000002</v>
      </c>
      <c r="V1488">
        <v>20</v>
      </c>
      <c r="W1488">
        <v>36.72</v>
      </c>
      <c r="X1488">
        <v>87117</v>
      </c>
      <c r="Y1488">
        <f>cleaneddata[[#This Row],[Unit Price]]-cleaneddata[[#This Row],[Discount]]</f>
        <v>1.7899999999999998</v>
      </c>
      <c r="Z1488" t="str">
        <f>_xlfn.IFS(cleaneddata[[#This Row],[Region]]="Central","Chris",cleaneddata[[#This Row],[Region]]="East","Erin",cleaneddata[[#This Row],[Region]]="South","Sam",cleaneddata[[#This Row],[Region]]="West","William")</f>
        <v>Sam</v>
      </c>
    </row>
    <row r="1489" spans="1:26" x14ac:dyDescent="0.3">
      <c r="A1489">
        <v>1554</v>
      </c>
      <c r="B1489" t="s">
        <v>1150</v>
      </c>
      <c r="C1489" t="s">
        <v>39</v>
      </c>
      <c r="D1489">
        <v>0.04</v>
      </c>
      <c r="E1489">
        <v>10.98</v>
      </c>
      <c r="F1489">
        <v>3.99</v>
      </c>
      <c r="G1489" t="s">
        <v>40</v>
      </c>
      <c r="H1489" t="s">
        <v>29</v>
      </c>
      <c r="I1489" t="s">
        <v>50</v>
      </c>
      <c r="J1489" t="s">
        <v>97</v>
      </c>
      <c r="K1489" t="s">
        <v>75</v>
      </c>
      <c r="L1489" t="s">
        <v>1695</v>
      </c>
      <c r="M1489">
        <v>0.57999999999999996</v>
      </c>
      <c r="N1489" t="s">
        <v>34</v>
      </c>
      <c r="O1489" t="s">
        <v>35</v>
      </c>
      <c r="P1489" t="s">
        <v>36</v>
      </c>
      <c r="Q1489" t="s">
        <v>1152</v>
      </c>
      <c r="R1489">
        <v>39503</v>
      </c>
      <c r="S1489" s="1">
        <v>42142</v>
      </c>
      <c r="T1489" s="1">
        <v>42142</v>
      </c>
      <c r="U1489">
        <v>481.03199999999998</v>
      </c>
      <c r="V1489">
        <v>15</v>
      </c>
      <c r="W1489">
        <v>172.22</v>
      </c>
      <c r="X1489">
        <v>87485</v>
      </c>
      <c r="Y1489">
        <f>cleaneddata[[#This Row],[Unit Price]]-cleaneddata[[#This Row],[Discount]]</f>
        <v>10.940000000000001</v>
      </c>
      <c r="Z1489" t="str">
        <f>_xlfn.IFS(cleaneddata[[#This Row],[Region]]="Central","Chris",cleaneddata[[#This Row],[Region]]="East","Erin",cleaneddata[[#This Row],[Region]]="South","Sam",cleaneddata[[#This Row],[Region]]="West","William")</f>
        <v>Sam</v>
      </c>
    </row>
    <row r="1490" spans="1:26" x14ac:dyDescent="0.3">
      <c r="A1490">
        <v>3086</v>
      </c>
      <c r="B1490" t="s">
        <v>2564</v>
      </c>
      <c r="C1490" t="s">
        <v>39</v>
      </c>
      <c r="D1490">
        <v>0.05</v>
      </c>
      <c r="E1490">
        <v>39.99</v>
      </c>
      <c r="F1490">
        <v>10.25</v>
      </c>
      <c r="G1490" t="s">
        <v>89</v>
      </c>
      <c r="H1490" t="s">
        <v>41</v>
      </c>
      <c r="I1490" t="s">
        <v>42</v>
      </c>
      <c r="J1490" t="s">
        <v>43</v>
      </c>
      <c r="K1490" t="s">
        <v>75</v>
      </c>
      <c r="L1490" t="s">
        <v>2565</v>
      </c>
      <c r="M1490">
        <v>0.55000000000000004</v>
      </c>
      <c r="N1490" t="s">
        <v>34</v>
      </c>
      <c r="O1490" t="s">
        <v>35</v>
      </c>
      <c r="P1490" t="s">
        <v>125</v>
      </c>
      <c r="Q1490" t="s">
        <v>2566</v>
      </c>
      <c r="R1490">
        <v>34287</v>
      </c>
      <c r="S1490" s="1">
        <v>42142</v>
      </c>
      <c r="T1490" s="1">
        <v>42143</v>
      </c>
      <c r="U1490">
        <v>4.29</v>
      </c>
      <c r="V1490">
        <v>3</v>
      </c>
      <c r="W1490">
        <v>130.91</v>
      </c>
      <c r="X1490">
        <v>88380</v>
      </c>
      <c r="Y1490">
        <f>cleaneddata[[#This Row],[Unit Price]]-cleaneddata[[#This Row],[Discount]]</f>
        <v>39.940000000000005</v>
      </c>
      <c r="Z1490" t="str">
        <f>_xlfn.IFS(cleaneddata[[#This Row],[Region]]="Central","Chris",cleaneddata[[#This Row],[Region]]="East","Erin",cleaneddata[[#This Row],[Region]]="South","Sam",cleaneddata[[#This Row],[Region]]="West","William")</f>
        <v>Sam</v>
      </c>
    </row>
    <row r="1491" spans="1:26" x14ac:dyDescent="0.3">
      <c r="A1491">
        <v>487</v>
      </c>
      <c r="B1491" t="s">
        <v>2567</v>
      </c>
      <c r="C1491" t="s">
        <v>118</v>
      </c>
      <c r="D1491">
        <v>0.1</v>
      </c>
      <c r="E1491">
        <v>3.36</v>
      </c>
      <c r="F1491">
        <v>6.27</v>
      </c>
      <c r="G1491" t="s">
        <v>89</v>
      </c>
      <c r="H1491" t="s">
        <v>96</v>
      </c>
      <c r="I1491" t="s">
        <v>50</v>
      </c>
      <c r="J1491" t="s">
        <v>74</v>
      </c>
      <c r="K1491" t="s">
        <v>75</v>
      </c>
      <c r="L1491" t="s">
        <v>188</v>
      </c>
      <c r="M1491">
        <v>0.4</v>
      </c>
      <c r="N1491" t="s">
        <v>34</v>
      </c>
      <c r="O1491" t="s">
        <v>113</v>
      </c>
      <c r="P1491" t="s">
        <v>333</v>
      </c>
      <c r="Q1491" t="s">
        <v>334</v>
      </c>
      <c r="R1491">
        <v>4073</v>
      </c>
      <c r="S1491" s="1">
        <v>42142</v>
      </c>
      <c r="T1491" s="1">
        <v>42143</v>
      </c>
      <c r="U1491">
        <v>-67.0565</v>
      </c>
      <c r="V1491">
        <v>5</v>
      </c>
      <c r="W1491">
        <v>20.87</v>
      </c>
      <c r="X1491">
        <v>91063</v>
      </c>
      <c r="Y1491">
        <f>cleaneddata[[#This Row],[Unit Price]]-cleaneddata[[#This Row],[Discount]]</f>
        <v>3.26</v>
      </c>
      <c r="Z1491" t="str">
        <f>_xlfn.IFS(cleaneddata[[#This Row],[Region]]="Central","Chris",cleaneddata[[#This Row],[Region]]="East","Erin",cleaneddata[[#This Row],[Region]]="South","Sam",cleaneddata[[#This Row],[Region]]="West","William")</f>
        <v>Erin</v>
      </c>
    </row>
    <row r="1492" spans="1:26" x14ac:dyDescent="0.3">
      <c r="A1492">
        <v>488</v>
      </c>
      <c r="B1492" t="s">
        <v>2568</v>
      </c>
      <c r="C1492" t="s">
        <v>118</v>
      </c>
      <c r="D1492">
        <v>7.0000000000000007E-2</v>
      </c>
      <c r="E1492">
        <v>12.28</v>
      </c>
      <c r="F1492">
        <v>4.8600000000000003</v>
      </c>
      <c r="G1492" t="s">
        <v>40</v>
      </c>
      <c r="H1492" t="s">
        <v>96</v>
      </c>
      <c r="I1492" t="s">
        <v>50</v>
      </c>
      <c r="J1492" t="s">
        <v>90</v>
      </c>
      <c r="K1492" t="s">
        <v>75</v>
      </c>
      <c r="L1492" t="s">
        <v>1862</v>
      </c>
      <c r="M1492">
        <v>0.38</v>
      </c>
      <c r="N1492" t="s">
        <v>34</v>
      </c>
      <c r="O1492" t="s">
        <v>113</v>
      </c>
      <c r="P1492" t="s">
        <v>333</v>
      </c>
      <c r="Q1492" t="s">
        <v>2429</v>
      </c>
      <c r="R1492">
        <v>4106</v>
      </c>
      <c r="S1492" s="1">
        <v>42142</v>
      </c>
      <c r="T1492" s="1">
        <v>42144</v>
      </c>
      <c r="U1492">
        <v>-7.94</v>
      </c>
      <c r="V1492">
        <v>2</v>
      </c>
      <c r="W1492">
        <v>25.7</v>
      </c>
      <c r="X1492">
        <v>91063</v>
      </c>
      <c r="Y1492">
        <f>cleaneddata[[#This Row],[Unit Price]]-cleaneddata[[#This Row],[Discount]]</f>
        <v>12.209999999999999</v>
      </c>
      <c r="Z1492" t="str">
        <f>_xlfn.IFS(cleaneddata[[#This Row],[Region]]="Central","Chris",cleaneddata[[#This Row],[Region]]="East","Erin",cleaneddata[[#This Row],[Region]]="South","Sam",cleaneddata[[#This Row],[Region]]="West","William")</f>
        <v>Erin</v>
      </c>
    </row>
    <row r="1493" spans="1:26" x14ac:dyDescent="0.3">
      <c r="A1493">
        <v>489</v>
      </c>
      <c r="B1493" t="s">
        <v>2569</v>
      </c>
      <c r="C1493" t="s">
        <v>118</v>
      </c>
      <c r="D1493">
        <v>0.09</v>
      </c>
      <c r="E1493">
        <v>20.99</v>
      </c>
      <c r="F1493">
        <v>0.99</v>
      </c>
      <c r="G1493" t="s">
        <v>40</v>
      </c>
      <c r="H1493" t="s">
        <v>96</v>
      </c>
      <c r="I1493" t="s">
        <v>42</v>
      </c>
      <c r="J1493" t="s">
        <v>137</v>
      </c>
      <c r="K1493" t="s">
        <v>52</v>
      </c>
      <c r="L1493" t="s">
        <v>2333</v>
      </c>
      <c r="M1493">
        <v>0.56999999999999995</v>
      </c>
      <c r="N1493" t="s">
        <v>34</v>
      </c>
      <c r="O1493" t="s">
        <v>113</v>
      </c>
      <c r="P1493" t="s">
        <v>405</v>
      </c>
      <c r="Q1493" t="s">
        <v>2570</v>
      </c>
      <c r="R1493">
        <v>2062</v>
      </c>
      <c r="S1493" s="1">
        <v>42142</v>
      </c>
      <c r="T1493" s="1">
        <v>42142</v>
      </c>
      <c r="U1493">
        <v>122.292</v>
      </c>
      <c r="V1493">
        <v>14</v>
      </c>
      <c r="W1493">
        <v>229.57</v>
      </c>
      <c r="X1493">
        <v>91063</v>
      </c>
      <c r="Y1493">
        <f>cleaneddata[[#This Row],[Unit Price]]-cleaneddata[[#This Row],[Discount]]</f>
        <v>20.9</v>
      </c>
      <c r="Z1493" t="str">
        <f>_xlfn.IFS(cleaneddata[[#This Row],[Region]]="Central","Chris",cleaneddata[[#This Row],[Region]]="East","Erin",cleaneddata[[#This Row],[Region]]="South","Sam",cleaneddata[[#This Row],[Region]]="West","William")</f>
        <v>Erin</v>
      </c>
    </row>
    <row r="1494" spans="1:26" x14ac:dyDescent="0.3">
      <c r="A1494">
        <v>266</v>
      </c>
      <c r="B1494" t="s">
        <v>2524</v>
      </c>
      <c r="C1494" t="s">
        <v>72</v>
      </c>
      <c r="D1494">
        <v>0</v>
      </c>
      <c r="E1494">
        <v>73.98</v>
      </c>
      <c r="F1494">
        <v>12.14</v>
      </c>
      <c r="G1494" t="s">
        <v>89</v>
      </c>
      <c r="H1494" t="s">
        <v>96</v>
      </c>
      <c r="I1494" t="s">
        <v>42</v>
      </c>
      <c r="J1494" t="s">
        <v>43</v>
      </c>
      <c r="K1494" t="s">
        <v>75</v>
      </c>
      <c r="L1494" t="s">
        <v>735</v>
      </c>
      <c r="M1494">
        <v>0.67</v>
      </c>
      <c r="N1494" t="s">
        <v>34</v>
      </c>
      <c r="O1494" t="s">
        <v>54</v>
      </c>
      <c r="P1494" t="s">
        <v>189</v>
      </c>
      <c r="Q1494" t="s">
        <v>2526</v>
      </c>
      <c r="R1494">
        <v>78207</v>
      </c>
      <c r="S1494" s="1">
        <v>42142</v>
      </c>
      <c r="T1494" s="1">
        <v>42144</v>
      </c>
      <c r="U1494">
        <v>326.25</v>
      </c>
      <c r="V1494">
        <v>17</v>
      </c>
      <c r="W1494">
        <v>1300.81</v>
      </c>
      <c r="X1494">
        <v>90593</v>
      </c>
      <c r="Y1494">
        <f>cleaneddata[[#This Row],[Unit Price]]-cleaneddata[[#This Row],[Discount]]</f>
        <v>73.98</v>
      </c>
      <c r="Z1494" t="str">
        <f>_xlfn.IFS(cleaneddata[[#This Row],[Region]]="Central","Chris",cleaneddata[[#This Row],[Region]]="East","Erin",cleaneddata[[#This Row],[Region]]="South","Sam",cleaneddata[[#This Row],[Region]]="West","William")</f>
        <v>Chris</v>
      </c>
    </row>
    <row r="1495" spans="1:26" x14ac:dyDescent="0.3">
      <c r="A1495">
        <v>1433</v>
      </c>
      <c r="B1495" t="s">
        <v>1515</v>
      </c>
      <c r="C1495" t="s">
        <v>39</v>
      </c>
      <c r="D1495">
        <v>7.0000000000000007E-2</v>
      </c>
      <c r="E1495">
        <v>300.98</v>
      </c>
      <c r="F1495">
        <v>64.73</v>
      </c>
      <c r="G1495" t="s">
        <v>28</v>
      </c>
      <c r="H1495" t="s">
        <v>96</v>
      </c>
      <c r="I1495" t="s">
        <v>30</v>
      </c>
      <c r="J1495" t="s">
        <v>111</v>
      </c>
      <c r="K1495" t="s">
        <v>59</v>
      </c>
      <c r="L1495" t="s">
        <v>1342</v>
      </c>
      <c r="M1495">
        <v>0.56000000000000005</v>
      </c>
      <c r="N1495" t="s">
        <v>34</v>
      </c>
      <c r="O1495" t="s">
        <v>54</v>
      </c>
      <c r="P1495" t="s">
        <v>55</v>
      </c>
      <c r="Q1495" t="s">
        <v>1516</v>
      </c>
      <c r="R1495">
        <v>47130</v>
      </c>
      <c r="S1495" s="1">
        <v>42143</v>
      </c>
      <c r="T1495" s="1">
        <v>42145</v>
      </c>
      <c r="U1495">
        <v>1399.64</v>
      </c>
      <c r="V1495">
        <v>14</v>
      </c>
      <c r="W1495">
        <v>4285.5600000000004</v>
      </c>
      <c r="X1495">
        <v>86828</v>
      </c>
      <c r="Y1495">
        <f>cleaneddata[[#This Row],[Unit Price]]-cleaneddata[[#This Row],[Discount]]</f>
        <v>300.91000000000003</v>
      </c>
      <c r="Z1495" t="str">
        <f>_xlfn.IFS(cleaneddata[[#This Row],[Region]]="Central","Chris",cleaneddata[[#This Row],[Region]]="East","Erin",cleaneddata[[#This Row],[Region]]="South","Sam",cleaneddata[[#This Row],[Region]]="West","William")</f>
        <v>Chris</v>
      </c>
    </row>
    <row r="1496" spans="1:26" x14ac:dyDescent="0.3">
      <c r="A1496">
        <v>1433</v>
      </c>
      <c r="B1496" t="s">
        <v>1515</v>
      </c>
      <c r="C1496" t="s">
        <v>39</v>
      </c>
      <c r="D1496">
        <v>0.01</v>
      </c>
      <c r="E1496">
        <v>20.98</v>
      </c>
      <c r="F1496">
        <v>45</v>
      </c>
      <c r="G1496" t="s">
        <v>28</v>
      </c>
      <c r="H1496" t="s">
        <v>96</v>
      </c>
      <c r="I1496" t="s">
        <v>50</v>
      </c>
      <c r="J1496" t="s">
        <v>80</v>
      </c>
      <c r="K1496" t="s">
        <v>59</v>
      </c>
      <c r="L1496" t="s">
        <v>2571</v>
      </c>
      <c r="M1496">
        <v>0.61</v>
      </c>
      <c r="N1496" t="s">
        <v>34</v>
      </c>
      <c r="O1496" t="s">
        <v>54</v>
      </c>
      <c r="P1496" t="s">
        <v>55</v>
      </c>
      <c r="Q1496" t="s">
        <v>1516</v>
      </c>
      <c r="R1496">
        <v>47130</v>
      </c>
      <c r="S1496" s="1">
        <v>42143</v>
      </c>
      <c r="T1496" s="1">
        <v>42143</v>
      </c>
      <c r="U1496">
        <v>232.642</v>
      </c>
      <c r="V1496">
        <v>28</v>
      </c>
      <c r="W1496">
        <v>631.37</v>
      </c>
      <c r="X1496">
        <v>86828</v>
      </c>
      <c r="Y1496">
        <f>cleaneddata[[#This Row],[Unit Price]]-cleaneddata[[#This Row],[Discount]]</f>
        <v>20.97</v>
      </c>
      <c r="Z1496" t="str">
        <f>_xlfn.IFS(cleaneddata[[#This Row],[Region]]="Central","Chris",cleaneddata[[#This Row],[Region]]="East","Erin",cleaneddata[[#This Row],[Region]]="South","Sam",cleaneddata[[#This Row],[Region]]="West","William")</f>
        <v>Chris</v>
      </c>
    </row>
    <row r="1497" spans="1:26" x14ac:dyDescent="0.3">
      <c r="A1497">
        <v>2431</v>
      </c>
      <c r="B1497" t="s">
        <v>2572</v>
      </c>
      <c r="C1497" t="s">
        <v>39</v>
      </c>
      <c r="D1497">
        <v>7.0000000000000007E-2</v>
      </c>
      <c r="E1497">
        <v>155.06</v>
      </c>
      <c r="F1497">
        <v>7.07</v>
      </c>
      <c r="G1497" t="s">
        <v>40</v>
      </c>
      <c r="H1497" t="s">
        <v>41</v>
      </c>
      <c r="I1497" t="s">
        <v>50</v>
      </c>
      <c r="J1497" t="s">
        <v>80</v>
      </c>
      <c r="K1497" t="s">
        <v>75</v>
      </c>
      <c r="L1497" t="s">
        <v>108</v>
      </c>
      <c r="M1497">
        <v>0.59</v>
      </c>
      <c r="N1497" t="s">
        <v>34</v>
      </c>
      <c r="O1497" t="s">
        <v>61</v>
      </c>
      <c r="P1497" t="s">
        <v>92</v>
      </c>
      <c r="Q1497" t="s">
        <v>102</v>
      </c>
      <c r="R1497">
        <v>90004</v>
      </c>
      <c r="S1497" s="1">
        <v>42143</v>
      </c>
      <c r="T1497" s="1">
        <v>42143</v>
      </c>
      <c r="U1497">
        <v>-121.75</v>
      </c>
      <c r="V1497">
        <v>14</v>
      </c>
      <c r="W1497">
        <v>2039.07</v>
      </c>
      <c r="X1497">
        <v>5920</v>
      </c>
      <c r="Y1497">
        <f>cleaneddata[[#This Row],[Unit Price]]-cleaneddata[[#This Row],[Discount]]</f>
        <v>154.99</v>
      </c>
      <c r="Z1497" t="str">
        <f>_xlfn.IFS(cleaneddata[[#This Row],[Region]]="Central","Chris",cleaneddata[[#This Row],[Region]]="East","Erin",cleaneddata[[#This Row],[Region]]="South","Sam",cleaneddata[[#This Row],[Region]]="West","William")</f>
        <v>William</v>
      </c>
    </row>
    <row r="1498" spans="1:26" x14ac:dyDescent="0.3">
      <c r="A1498">
        <v>2432</v>
      </c>
      <c r="B1498" t="s">
        <v>2573</v>
      </c>
      <c r="C1498" t="s">
        <v>39</v>
      </c>
      <c r="D1498">
        <v>7.0000000000000007E-2</v>
      </c>
      <c r="E1498">
        <v>155.06</v>
      </c>
      <c r="F1498">
        <v>7.07</v>
      </c>
      <c r="G1498" t="s">
        <v>40</v>
      </c>
      <c r="H1498" t="s">
        <v>41</v>
      </c>
      <c r="I1498" t="s">
        <v>50</v>
      </c>
      <c r="J1498" t="s">
        <v>80</v>
      </c>
      <c r="K1498" t="s">
        <v>75</v>
      </c>
      <c r="L1498" t="s">
        <v>108</v>
      </c>
      <c r="M1498">
        <v>0.59</v>
      </c>
      <c r="N1498" t="s">
        <v>34</v>
      </c>
      <c r="O1498" t="s">
        <v>54</v>
      </c>
      <c r="P1498" t="s">
        <v>209</v>
      </c>
      <c r="Q1498" t="s">
        <v>2574</v>
      </c>
      <c r="R1498">
        <v>73110</v>
      </c>
      <c r="S1498" s="1">
        <v>42143</v>
      </c>
      <c r="T1498" s="1">
        <v>42143</v>
      </c>
      <c r="U1498">
        <v>24.35</v>
      </c>
      <c r="V1498">
        <v>3</v>
      </c>
      <c r="W1498">
        <v>436.94</v>
      </c>
      <c r="X1498">
        <v>89096</v>
      </c>
      <c r="Y1498">
        <f>cleaneddata[[#This Row],[Unit Price]]-cleaneddata[[#This Row],[Discount]]</f>
        <v>154.99</v>
      </c>
      <c r="Z1498" t="str">
        <f>_xlfn.IFS(cleaneddata[[#This Row],[Region]]="Central","Chris",cleaneddata[[#This Row],[Region]]="East","Erin",cleaneddata[[#This Row],[Region]]="South","Sam",cleaneddata[[#This Row],[Region]]="West","William")</f>
        <v>Chris</v>
      </c>
    </row>
    <row r="1499" spans="1:26" x14ac:dyDescent="0.3">
      <c r="A1499">
        <v>3264</v>
      </c>
      <c r="B1499" t="s">
        <v>2575</v>
      </c>
      <c r="C1499" t="s">
        <v>118</v>
      </c>
      <c r="D1499">
        <v>0.04</v>
      </c>
      <c r="E1499">
        <v>9.99</v>
      </c>
      <c r="F1499">
        <v>11.59</v>
      </c>
      <c r="G1499" t="s">
        <v>40</v>
      </c>
      <c r="H1499" t="s">
        <v>96</v>
      </c>
      <c r="I1499" t="s">
        <v>50</v>
      </c>
      <c r="J1499" t="s">
        <v>90</v>
      </c>
      <c r="K1499" t="s">
        <v>75</v>
      </c>
      <c r="L1499" t="s">
        <v>2202</v>
      </c>
      <c r="M1499">
        <v>0.4</v>
      </c>
      <c r="N1499" t="s">
        <v>34</v>
      </c>
      <c r="O1499" t="s">
        <v>61</v>
      </c>
      <c r="P1499" t="s">
        <v>92</v>
      </c>
      <c r="Q1499" t="s">
        <v>2576</v>
      </c>
      <c r="R1499">
        <v>95501</v>
      </c>
      <c r="S1499" s="1">
        <v>42143</v>
      </c>
      <c r="T1499" s="1">
        <v>42145</v>
      </c>
      <c r="U1499">
        <v>-92.32</v>
      </c>
      <c r="V1499">
        <v>5</v>
      </c>
      <c r="W1499">
        <v>52.09</v>
      </c>
      <c r="X1499">
        <v>89835</v>
      </c>
      <c r="Y1499">
        <f>cleaneddata[[#This Row],[Unit Price]]-cleaneddata[[#This Row],[Discount]]</f>
        <v>9.9500000000000011</v>
      </c>
      <c r="Z1499" t="str">
        <f>_xlfn.IFS(cleaneddata[[#This Row],[Region]]="Central","Chris",cleaneddata[[#This Row],[Region]]="East","Erin",cleaneddata[[#This Row],[Region]]="South","Sam",cleaneddata[[#This Row],[Region]]="West","William")</f>
        <v>William</v>
      </c>
    </row>
    <row r="1500" spans="1:26" x14ac:dyDescent="0.3">
      <c r="A1500">
        <v>918</v>
      </c>
      <c r="B1500" t="s">
        <v>2146</v>
      </c>
      <c r="C1500" t="s">
        <v>27</v>
      </c>
      <c r="D1500">
        <v>0.09</v>
      </c>
      <c r="E1500">
        <v>58.14</v>
      </c>
      <c r="F1500">
        <v>36.61</v>
      </c>
      <c r="G1500" t="s">
        <v>28</v>
      </c>
      <c r="H1500" t="s">
        <v>96</v>
      </c>
      <c r="I1500" t="s">
        <v>30</v>
      </c>
      <c r="J1500" t="s">
        <v>119</v>
      </c>
      <c r="K1500" t="s">
        <v>32</v>
      </c>
      <c r="L1500" t="s">
        <v>2577</v>
      </c>
      <c r="M1500">
        <v>0.61</v>
      </c>
      <c r="N1500" t="s">
        <v>34</v>
      </c>
      <c r="O1500" t="s">
        <v>61</v>
      </c>
      <c r="P1500" t="s">
        <v>92</v>
      </c>
      <c r="Q1500" t="s">
        <v>2148</v>
      </c>
      <c r="R1500">
        <v>91730</v>
      </c>
      <c r="S1500" s="1">
        <v>42144</v>
      </c>
      <c r="T1500" s="1">
        <v>42145</v>
      </c>
      <c r="U1500">
        <v>187.41200000000001</v>
      </c>
      <c r="V1500">
        <v>39</v>
      </c>
      <c r="W1500">
        <v>2115.06</v>
      </c>
      <c r="X1500">
        <v>90493</v>
      </c>
      <c r="Y1500">
        <f>cleaneddata[[#This Row],[Unit Price]]-cleaneddata[[#This Row],[Discount]]</f>
        <v>58.05</v>
      </c>
      <c r="Z1500" t="str">
        <f>_xlfn.IFS(cleaneddata[[#This Row],[Region]]="Central","Chris",cleaneddata[[#This Row],[Region]]="East","Erin",cleaneddata[[#This Row],[Region]]="South","Sam",cleaneddata[[#This Row],[Region]]="West","William")</f>
        <v>William</v>
      </c>
    </row>
    <row r="1501" spans="1:26" x14ac:dyDescent="0.3">
      <c r="A1501">
        <v>2973</v>
      </c>
      <c r="B1501" t="s">
        <v>2163</v>
      </c>
      <c r="C1501" t="s">
        <v>27</v>
      </c>
      <c r="D1501">
        <v>0.1</v>
      </c>
      <c r="E1501">
        <v>442.14</v>
      </c>
      <c r="F1501">
        <v>14.7</v>
      </c>
      <c r="G1501" t="s">
        <v>28</v>
      </c>
      <c r="H1501" t="s">
        <v>73</v>
      </c>
      <c r="I1501" t="s">
        <v>42</v>
      </c>
      <c r="J1501" t="s">
        <v>58</v>
      </c>
      <c r="K1501" t="s">
        <v>59</v>
      </c>
      <c r="L1501" t="s">
        <v>1314</v>
      </c>
      <c r="M1501">
        <v>0.56000000000000005</v>
      </c>
      <c r="N1501" t="s">
        <v>34</v>
      </c>
      <c r="O1501" t="s">
        <v>54</v>
      </c>
      <c r="P1501" t="s">
        <v>359</v>
      </c>
      <c r="Q1501" t="s">
        <v>2165</v>
      </c>
      <c r="R1501">
        <v>53151</v>
      </c>
      <c r="S1501" s="1">
        <v>42144</v>
      </c>
      <c r="T1501" s="1">
        <v>42145</v>
      </c>
      <c r="U1501">
        <v>137.68794</v>
      </c>
      <c r="V1501">
        <v>6</v>
      </c>
      <c r="W1501">
        <v>2411.4299999999998</v>
      </c>
      <c r="X1501">
        <v>87187</v>
      </c>
      <c r="Y1501">
        <f>cleaneddata[[#This Row],[Unit Price]]-cleaneddata[[#This Row],[Discount]]</f>
        <v>442.03999999999996</v>
      </c>
      <c r="Z1501" t="str">
        <f>_xlfn.IFS(cleaneddata[[#This Row],[Region]]="Central","Chris",cleaneddata[[#This Row],[Region]]="East","Erin",cleaneddata[[#This Row],[Region]]="South","Sam",cleaneddata[[#This Row],[Region]]="West","William")</f>
        <v>Chris</v>
      </c>
    </row>
    <row r="1502" spans="1:26" x14ac:dyDescent="0.3">
      <c r="A1502">
        <v>1159</v>
      </c>
      <c r="B1502" t="s">
        <v>2578</v>
      </c>
      <c r="C1502" t="s">
        <v>39</v>
      </c>
      <c r="D1502">
        <v>0.04</v>
      </c>
      <c r="E1502">
        <v>100.98</v>
      </c>
      <c r="F1502">
        <v>35.840000000000003</v>
      </c>
      <c r="G1502" t="s">
        <v>28</v>
      </c>
      <c r="H1502" t="s">
        <v>41</v>
      </c>
      <c r="I1502" t="s">
        <v>30</v>
      </c>
      <c r="J1502" t="s">
        <v>119</v>
      </c>
      <c r="K1502" t="s">
        <v>32</v>
      </c>
      <c r="L1502" t="s">
        <v>120</v>
      </c>
      <c r="M1502">
        <v>0.62</v>
      </c>
      <c r="N1502" t="s">
        <v>34</v>
      </c>
      <c r="O1502" t="s">
        <v>113</v>
      </c>
      <c r="P1502" t="s">
        <v>399</v>
      </c>
      <c r="Q1502" t="s">
        <v>2579</v>
      </c>
      <c r="R1502">
        <v>7086</v>
      </c>
      <c r="S1502" s="1">
        <v>42144</v>
      </c>
      <c r="T1502" s="1">
        <v>42145</v>
      </c>
      <c r="U1502">
        <v>-152.76</v>
      </c>
      <c r="V1502">
        <v>1</v>
      </c>
      <c r="W1502">
        <v>110.75</v>
      </c>
      <c r="X1502">
        <v>90854</v>
      </c>
      <c r="Y1502">
        <f>cleaneddata[[#This Row],[Unit Price]]-cleaneddata[[#This Row],[Discount]]</f>
        <v>100.94</v>
      </c>
      <c r="Z1502" t="str">
        <f>_xlfn.IFS(cleaneddata[[#This Row],[Region]]="Central","Chris",cleaneddata[[#This Row],[Region]]="East","Erin",cleaneddata[[#This Row],[Region]]="South","Sam",cleaneddata[[#This Row],[Region]]="West","William")</f>
        <v>Erin</v>
      </c>
    </row>
    <row r="1503" spans="1:26" x14ac:dyDescent="0.3">
      <c r="A1503">
        <v>2346</v>
      </c>
      <c r="B1503" t="s">
        <v>388</v>
      </c>
      <c r="C1503" t="s">
        <v>39</v>
      </c>
      <c r="D1503">
        <v>0.1</v>
      </c>
      <c r="E1503">
        <v>218.75</v>
      </c>
      <c r="F1503">
        <v>69.64</v>
      </c>
      <c r="G1503" t="s">
        <v>28</v>
      </c>
      <c r="H1503" t="s">
        <v>96</v>
      </c>
      <c r="I1503" t="s">
        <v>30</v>
      </c>
      <c r="J1503" t="s">
        <v>31</v>
      </c>
      <c r="K1503" t="s">
        <v>32</v>
      </c>
      <c r="L1503" t="s">
        <v>876</v>
      </c>
      <c r="M1503">
        <v>0.77</v>
      </c>
      <c r="N1503" t="s">
        <v>34</v>
      </c>
      <c r="O1503" t="s">
        <v>35</v>
      </c>
      <c r="P1503" t="s">
        <v>390</v>
      </c>
      <c r="Q1503" t="s">
        <v>391</v>
      </c>
      <c r="R1503">
        <v>40258</v>
      </c>
      <c r="S1503" s="1">
        <v>42144</v>
      </c>
      <c r="T1503" s="1">
        <v>42145</v>
      </c>
      <c r="U1503">
        <v>62.298000000000002</v>
      </c>
      <c r="V1503">
        <v>17</v>
      </c>
      <c r="W1503">
        <v>2805.18</v>
      </c>
      <c r="X1503">
        <v>89505</v>
      </c>
      <c r="Y1503">
        <f>cleaneddata[[#This Row],[Unit Price]]-cleaneddata[[#This Row],[Discount]]</f>
        <v>218.65</v>
      </c>
      <c r="Z1503" t="str">
        <f>_xlfn.IFS(cleaneddata[[#This Row],[Region]]="Central","Chris",cleaneddata[[#This Row],[Region]]="East","Erin",cleaneddata[[#This Row],[Region]]="South","Sam",cleaneddata[[#This Row],[Region]]="West","William")</f>
        <v>Sam</v>
      </c>
    </row>
    <row r="1504" spans="1:26" x14ac:dyDescent="0.3">
      <c r="A1504">
        <v>2825</v>
      </c>
      <c r="B1504" t="s">
        <v>2580</v>
      </c>
      <c r="C1504" t="s">
        <v>49</v>
      </c>
      <c r="D1504">
        <v>0.02</v>
      </c>
      <c r="E1504">
        <v>27.48</v>
      </c>
      <c r="F1504">
        <v>4</v>
      </c>
      <c r="G1504" t="s">
        <v>40</v>
      </c>
      <c r="H1504" t="s">
        <v>41</v>
      </c>
      <c r="I1504" t="s">
        <v>42</v>
      </c>
      <c r="J1504" t="s">
        <v>43</v>
      </c>
      <c r="K1504" t="s">
        <v>75</v>
      </c>
      <c r="L1504" t="s">
        <v>2063</v>
      </c>
      <c r="M1504">
        <v>0.75</v>
      </c>
      <c r="N1504" t="s">
        <v>34</v>
      </c>
      <c r="O1504" t="s">
        <v>61</v>
      </c>
      <c r="P1504" t="s">
        <v>492</v>
      </c>
      <c r="Q1504" t="s">
        <v>2581</v>
      </c>
      <c r="R1504">
        <v>83701</v>
      </c>
      <c r="S1504" s="1">
        <v>42144</v>
      </c>
      <c r="T1504" s="1">
        <v>42151</v>
      </c>
      <c r="U1504">
        <v>19.308</v>
      </c>
      <c r="V1504">
        <v>3</v>
      </c>
      <c r="W1504">
        <v>87.21</v>
      </c>
      <c r="X1504">
        <v>89497</v>
      </c>
      <c r="Y1504">
        <f>cleaneddata[[#This Row],[Unit Price]]-cleaneddata[[#This Row],[Discount]]</f>
        <v>27.46</v>
      </c>
      <c r="Z1504" t="str">
        <f>_xlfn.IFS(cleaneddata[[#This Row],[Region]]="Central","Chris",cleaneddata[[#This Row],[Region]]="East","Erin",cleaneddata[[#This Row],[Region]]="South","Sam",cleaneddata[[#This Row],[Region]]="West","William")</f>
        <v>William</v>
      </c>
    </row>
    <row r="1505" spans="1:26" x14ac:dyDescent="0.3">
      <c r="A1505">
        <v>2825</v>
      </c>
      <c r="B1505" t="s">
        <v>2580</v>
      </c>
      <c r="C1505" t="s">
        <v>49</v>
      </c>
      <c r="D1505">
        <v>0.08</v>
      </c>
      <c r="E1505">
        <v>10.06</v>
      </c>
      <c r="F1505">
        <v>2.06</v>
      </c>
      <c r="G1505" t="s">
        <v>40</v>
      </c>
      <c r="H1505" t="s">
        <v>41</v>
      </c>
      <c r="I1505" t="s">
        <v>50</v>
      </c>
      <c r="J1505" t="s">
        <v>90</v>
      </c>
      <c r="K1505" t="s">
        <v>52</v>
      </c>
      <c r="L1505" t="s">
        <v>175</v>
      </c>
      <c r="M1505">
        <v>0.39</v>
      </c>
      <c r="N1505" t="s">
        <v>34</v>
      </c>
      <c r="O1505" t="s">
        <v>61</v>
      </c>
      <c r="P1505" t="s">
        <v>492</v>
      </c>
      <c r="Q1505" t="s">
        <v>2581</v>
      </c>
      <c r="R1505">
        <v>83701</v>
      </c>
      <c r="S1505" s="1">
        <v>42144</v>
      </c>
      <c r="T1505" s="1">
        <v>42148</v>
      </c>
      <c r="U1505">
        <v>0.33</v>
      </c>
      <c r="V1505">
        <v>4</v>
      </c>
      <c r="W1505">
        <v>40.15</v>
      </c>
      <c r="X1505">
        <v>89497</v>
      </c>
      <c r="Y1505">
        <f>cleaneddata[[#This Row],[Unit Price]]-cleaneddata[[#This Row],[Discount]]</f>
        <v>9.98</v>
      </c>
      <c r="Z1505" t="str">
        <f>_xlfn.IFS(cleaneddata[[#This Row],[Region]]="Central","Chris",cleaneddata[[#This Row],[Region]]="East","Erin",cleaneddata[[#This Row],[Region]]="South","Sam",cleaneddata[[#This Row],[Region]]="West","William")</f>
        <v>William</v>
      </c>
    </row>
    <row r="1506" spans="1:26" x14ac:dyDescent="0.3">
      <c r="A1506">
        <v>699</v>
      </c>
      <c r="B1506" t="s">
        <v>863</v>
      </c>
      <c r="C1506" t="s">
        <v>118</v>
      </c>
      <c r="D1506">
        <v>0.1</v>
      </c>
      <c r="E1506">
        <v>4.26</v>
      </c>
      <c r="F1506">
        <v>1.2</v>
      </c>
      <c r="G1506" t="s">
        <v>40</v>
      </c>
      <c r="H1506" t="s">
        <v>41</v>
      </c>
      <c r="I1506" t="s">
        <v>50</v>
      </c>
      <c r="J1506" t="s">
        <v>51</v>
      </c>
      <c r="K1506" t="s">
        <v>52</v>
      </c>
      <c r="L1506" t="s">
        <v>140</v>
      </c>
      <c r="M1506">
        <v>0.44</v>
      </c>
      <c r="N1506" t="s">
        <v>34</v>
      </c>
      <c r="O1506" t="s">
        <v>61</v>
      </c>
      <c r="P1506" t="s">
        <v>92</v>
      </c>
      <c r="Q1506" t="s">
        <v>102</v>
      </c>
      <c r="R1506">
        <v>90041</v>
      </c>
      <c r="S1506" s="1">
        <v>42144</v>
      </c>
      <c r="T1506" s="1">
        <v>42145</v>
      </c>
      <c r="U1506">
        <v>15.42</v>
      </c>
      <c r="V1506">
        <v>88</v>
      </c>
      <c r="W1506">
        <v>351.56</v>
      </c>
      <c r="X1506">
        <v>3042</v>
      </c>
      <c r="Y1506">
        <f>cleaneddata[[#This Row],[Unit Price]]-cleaneddata[[#This Row],[Discount]]</f>
        <v>4.16</v>
      </c>
      <c r="Z1506" t="str">
        <f>_xlfn.IFS(cleaneddata[[#This Row],[Region]]="Central","Chris",cleaneddata[[#This Row],[Region]]="East","Erin",cleaneddata[[#This Row],[Region]]="South","Sam",cleaneddata[[#This Row],[Region]]="West","William")</f>
        <v>William</v>
      </c>
    </row>
    <row r="1507" spans="1:26" x14ac:dyDescent="0.3">
      <c r="A1507">
        <v>700</v>
      </c>
      <c r="B1507" t="s">
        <v>2582</v>
      </c>
      <c r="C1507" t="s">
        <v>118</v>
      </c>
      <c r="D1507">
        <v>0.1</v>
      </c>
      <c r="E1507">
        <v>4.26</v>
      </c>
      <c r="F1507">
        <v>1.2</v>
      </c>
      <c r="G1507" t="s">
        <v>40</v>
      </c>
      <c r="H1507" t="s">
        <v>41</v>
      </c>
      <c r="I1507" t="s">
        <v>50</v>
      </c>
      <c r="J1507" t="s">
        <v>51</v>
      </c>
      <c r="K1507" t="s">
        <v>52</v>
      </c>
      <c r="L1507" t="s">
        <v>140</v>
      </c>
      <c r="M1507">
        <v>0.44</v>
      </c>
      <c r="N1507" t="s">
        <v>34</v>
      </c>
      <c r="O1507" t="s">
        <v>61</v>
      </c>
      <c r="P1507" t="s">
        <v>92</v>
      </c>
      <c r="Q1507" t="s">
        <v>1186</v>
      </c>
      <c r="R1507">
        <v>93454</v>
      </c>
      <c r="S1507" s="1">
        <v>42144</v>
      </c>
      <c r="T1507" s="1">
        <v>42145</v>
      </c>
      <c r="U1507">
        <v>33.923999999999999</v>
      </c>
      <c r="V1507">
        <v>22</v>
      </c>
      <c r="W1507">
        <v>87.89</v>
      </c>
      <c r="X1507">
        <v>87980</v>
      </c>
      <c r="Y1507">
        <f>cleaneddata[[#This Row],[Unit Price]]-cleaneddata[[#This Row],[Discount]]</f>
        <v>4.16</v>
      </c>
      <c r="Z1507" t="str">
        <f>_xlfn.IFS(cleaneddata[[#This Row],[Region]]="Central","Chris",cleaneddata[[#This Row],[Region]]="East","Erin",cleaneddata[[#This Row],[Region]]="South","Sam",cleaneddata[[#This Row],[Region]]="West","William")</f>
        <v>William</v>
      </c>
    </row>
    <row r="1508" spans="1:26" x14ac:dyDescent="0.3">
      <c r="A1508">
        <v>1106</v>
      </c>
      <c r="B1508" t="s">
        <v>2583</v>
      </c>
      <c r="C1508" t="s">
        <v>118</v>
      </c>
      <c r="D1508">
        <v>0.04</v>
      </c>
      <c r="E1508">
        <v>6.35</v>
      </c>
      <c r="F1508">
        <v>1.02</v>
      </c>
      <c r="G1508" t="s">
        <v>40</v>
      </c>
      <c r="H1508" t="s">
        <v>29</v>
      </c>
      <c r="I1508" t="s">
        <v>50</v>
      </c>
      <c r="J1508" t="s">
        <v>90</v>
      </c>
      <c r="K1508" t="s">
        <v>52</v>
      </c>
      <c r="L1508" t="s">
        <v>529</v>
      </c>
      <c r="M1508">
        <v>0.39</v>
      </c>
      <c r="N1508" t="s">
        <v>34</v>
      </c>
      <c r="O1508" t="s">
        <v>54</v>
      </c>
      <c r="P1508" t="s">
        <v>189</v>
      </c>
      <c r="Q1508" t="s">
        <v>556</v>
      </c>
      <c r="R1508">
        <v>75220</v>
      </c>
      <c r="S1508" s="1">
        <v>42144</v>
      </c>
      <c r="T1508" s="1">
        <v>42147</v>
      </c>
      <c r="U1508">
        <v>81.91</v>
      </c>
      <c r="V1508">
        <v>52</v>
      </c>
      <c r="W1508">
        <v>318.47000000000003</v>
      </c>
      <c r="X1508">
        <v>20261</v>
      </c>
      <c r="Y1508">
        <f>cleaneddata[[#This Row],[Unit Price]]-cleaneddata[[#This Row],[Discount]]</f>
        <v>6.31</v>
      </c>
      <c r="Z1508" t="str">
        <f>_xlfn.IFS(cleaneddata[[#This Row],[Region]]="Central","Chris",cleaneddata[[#This Row],[Region]]="East","Erin",cleaneddata[[#This Row],[Region]]="South","Sam",cleaneddata[[#This Row],[Region]]="West","William")</f>
        <v>Chris</v>
      </c>
    </row>
    <row r="1509" spans="1:26" x14ac:dyDescent="0.3">
      <c r="A1509">
        <v>1108</v>
      </c>
      <c r="B1509" t="s">
        <v>2584</v>
      </c>
      <c r="C1509" t="s">
        <v>118</v>
      </c>
      <c r="D1509">
        <v>0.09</v>
      </c>
      <c r="E1509">
        <v>31.74</v>
      </c>
      <c r="F1509">
        <v>12.62</v>
      </c>
      <c r="G1509" t="s">
        <v>89</v>
      </c>
      <c r="H1509" t="s">
        <v>29</v>
      </c>
      <c r="I1509" t="s">
        <v>50</v>
      </c>
      <c r="J1509" t="s">
        <v>74</v>
      </c>
      <c r="K1509" t="s">
        <v>75</v>
      </c>
      <c r="L1509" t="s">
        <v>1534</v>
      </c>
      <c r="M1509">
        <v>0.37</v>
      </c>
      <c r="N1509" t="s">
        <v>34</v>
      </c>
      <c r="O1509" t="s">
        <v>54</v>
      </c>
      <c r="P1509" t="s">
        <v>189</v>
      </c>
      <c r="Q1509" t="s">
        <v>2036</v>
      </c>
      <c r="R1509">
        <v>75146</v>
      </c>
      <c r="S1509" s="1">
        <v>42144</v>
      </c>
      <c r="T1509" s="1">
        <v>42144</v>
      </c>
      <c r="U1509">
        <v>67.107500000000002</v>
      </c>
      <c r="V1509">
        <v>9</v>
      </c>
      <c r="W1509">
        <v>270.55</v>
      </c>
      <c r="X1509">
        <v>86409</v>
      </c>
      <c r="Y1509">
        <f>cleaneddata[[#This Row],[Unit Price]]-cleaneddata[[#This Row],[Discount]]</f>
        <v>31.65</v>
      </c>
      <c r="Z1509" t="str">
        <f>_xlfn.IFS(cleaneddata[[#This Row],[Region]]="Central","Chris",cleaneddata[[#This Row],[Region]]="East","Erin",cleaneddata[[#This Row],[Region]]="South","Sam",cleaneddata[[#This Row],[Region]]="West","William")</f>
        <v>Chris</v>
      </c>
    </row>
    <row r="1510" spans="1:26" x14ac:dyDescent="0.3">
      <c r="A1510">
        <v>1108</v>
      </c>
      <c r="B1510" t="s">
        <v>2584</v>
      </c>
      <c r="C1510" t="s">
        <v>118</v>
      </c>
      <c r="D1510">
        <v>0.04</v>
      </c>
      <c r="E1510">
        <v>6.35</v>
      </c>
      <c r="F1510">
        <v>1.02</v>
      </c>
      <c r="G1510" t="s">
        <v>40</v>
      </c>
      <c r="H1510" t="s">
        <v>29</v>
      </c>
      <c r="I1510" t="s">
        <v>50</v>
      </c>
      <c r="J1510" t="s">
        <v>90</v>
      </c>
      <c r="K1510" t="s">
        <v>52</v>
      </c>
      <c r="L1510" t="s">
        <v>529</v>
      </c>
      <c r="M1510">
        <v>0.39</v>
      </c>
      <c r="N1510" t="s">
        <v>34</v>
      </c>
      <c r="O1510" t="s">
        <v>54</v>
      </c>
      <c r="P1510" t="s">
        <v>189</v>
      </c>
      <c r="Q1510" t="s">
        <v>2036</v>
      </c>
      <c r="R1510">
        <v>75146</v>
      </c>
      <c r="S1510" s="1">
        <v>42144</v>
      </c>
      <c r="T1510" s="1">
        <v>42147</v>
      </c>
      <c r="U1510">
        <v>54.937800000000003</v>
      </c>
      <c r="V1510">
        <v>13</v>
      </c>
      <c r="W1510">
        <v>79.62</v>
      </c>
      <c r="X1510">
        <v>86409</v>
      </c>
      <c r="Y1510">
        <f>cleaneddata[[#This Row],[Unit Price]]-cleaneddata[[#This Row],[Discount]]</f>
        <v>6.31</v>
      </c>
      <c r="Z1510" t="str">
        <f>_xlfn.IFS(cleaneddata[[#This Row],[Region]]="Central","Chris",cleaneddata[[#This Row],[Region]]="East","Erin",cleaneddata[[#This Row],[Region]]="South","Sam",cleaneddata[[#This Row],[Region]]="West","William")</f>
        <v>Chris</v>
      </c>
    </row>
    <row r="1511" spans="1:26" x14ac:dyDescent="0.3">
      <c r="A1511">
        <v>1108</v>
      </c>
      <c r="B1511" t="s">
        <v>2584</v>
      </c>
      <c r="C1511" t="s">
        <v>118</v>
      </c>
      <c r="D1511">
        <v>0.02</v>
      </c>
      <c r="E1511">
        <v>65.989999999999995</v>
      </c>
      <c r="F1511">
        <v>8.99</v>
      </c>
      <c r="G1511" t="s">
        <v>89</v>
      </c>
      <c r="H1511" t="s">
        <v>29</v>
      </c>
      <c r="I1511" t="s">
        <v>42</v>
      </c>
      <c r="J1511" t="s">
        <v>137</v>
      </c>
      <c r="K1511" t="s">
        <v>75</v>
      </c>
      <c r="L1511" t="s">
        <v>1866</v>
      </c>
      <c r="M1511">
        <v>0.56000000000000005</v>
      </c>
      <c r="N1511" t="s">
        <v>34</v>
      </c>
      <c r="O1511" t="s">
        <v>54</v>
      </c>
      <c r="P1511" t="s">
        <v>189</v>
      </c>
      <c r="Q1511" t="s">
        <v>2036</v>
      </c>
      <c r="R1511">
        <v>75146</v>
      </c>
      <c r="S1511" s="1">
        <v>42144</v>
      </c>
      <c r="T1511" s="1">
        <v>42145</v>
      </c>
      <c r="U1511">
        <v>168.23699999999999</v>
      </c>
      <c r="V1511">
        <v>8</v>
      </c>
      <c r="W1511">
        <v>479.79</v>
      </c>
      <c r="X1511">
        <v>86409</v>
      </c>
      <c r="Y1511">
        <f>cleaneddata[[#This Row],[Unit Price]]-cleaneddata[[#This Row],[Discount]]</f>
        <v>65.97</v>
      </c>
      <c r="Z1511" t="str">
        <f>_xlfn.IFS(cleaneddata[[#This Row],[Region]]="Central","Chris",cleaneddata[[#This Row],[Region]]="East","Erin",cleaneddata[[#This Row],[Region]]="South","Sam",cleaneddata[[#This Row],[Region]]="West","William")</f>
        <v>Chris</v>
      </c>
    </row>
    <row r="1512" spans="1:26" x14ac:dyDescent="0.3">
      <c r="A1512">
        <v>1974</v>
      </c>
      <c r="B1512" t="s">
        <v>2585</v>
      </c>
      <c r="C1512" t="s">
        <v>118</v>
      </c>
      <c r="D1512">
        <v>0.09</v>
      </c>
      <c r="E1512">
        <v>20.48</v>
      </c>
      <c r="F1512">
        <v>6.32</v>
      </c>
      <c r="G1512" t="s">
        <v>40</v>
      </c>
      <c r="H1512" t="s">
        <v>41</v>
      </c>
      <c r="I1512" t="s">
        <v>50</v>
      </c>
      <c r="J1512" t="s">
        <v>97</v>
      </c>
      <c r="K1512" t="s">
        <v>75</v>
      </c>
      <c r="L1512" t="s">
        <v>1041</v>
      </c>
      <c r="M1512">
        <v>0.57999999999999996</v>
      </c>
      <c r="N1512" t="s">
        <v>34</v>
      </c>
      <c r="O1512" t="s">
        <v>54</v>
      </c>
      <c r="P1512" t="s">
        <v>291</v>
      </c>
      <c r="Q1512" t="s">
        <v>2586</v>
      </c>
      <c r="R1512">
        <v>48127</v>
      </c>
      <c r="S1512" s="1">
        <v>42144</v>
      </c>
      <c r="T1512" s="1">
        <v>42145</v>
      </c>
      <c r="U1512">
        <v>-16.89</v>
      </c>
      <c r="V1512">
        <v>5</v>
      </c>
      <c r="W1512">
        <v>99.02</v>
      </c>
      <c r="X1512">
        <v>89040</v>
      </c>
      <c r="Y1512">
        <f>cleaneddata[[#This Row],[Unit Price]]-cleaneddata[[#This Row],[Discount]]</f>
        <v>20.39</v>
      </c>
      <c r="Z1512" t="str">
        <f>_xlfn.IFS(cleaneddata[[#This Row],[Region]]="Central","Chris",cleaneddata[[#This Row],[Region]]="East","Erin",cleaneddata[[#This Row],[Region]]="South","Sam",cleaneddata[[#This Row],[Region]]="West","William")</f>
        <v>Chris</v>
      </c>
    </row>
    <row r="1513" spans="1:26" x14ac:dyDescent="0.3">
      <c r="A1513">
        <v>1974</v>
      </c>
      <c r="B1513" t="s">
        <v>2585</v>
      </c>
      <c r="C1513" t="s">
        <v>118</v>
      </c>
      <c r="D1513">
        <v>0.06</v>
      </c>
      <c r="E1513">
        <v>15.67</v>
      </c>
      <c r="F1513">
        <v>1.39</v>
      </c>
      <c r="G1513" t="s">
        <v>40</v>
      </c>
      <c r="H1513" t="s">
        <v>41</v>
      </c>
      <c r="I1513" t="s">
        <v>50</v>
      </c>
      <c r="J1513" t="s">
        <v>347</v>
      </c>
      <c r="K1513" t="s">
        <v>75</v>
      </c>
      <c r="L1513" t="s">
        <v>2486</v>
      </c>
      <c r="M1513">
        <v>0.38</v>
      </c>
      <c r="N1513" t="s">
        <v>34</v>
      </c>
      <c r="O1513" t="s">
        <v>54</v>
      </c>
      <c r="P1513" t="s">
        <v>291</v>
      </c>
      <c r="Q1513" t="s">
        <v>2586</v>
      </c>
      <c r="R1513">
        <v>48127</v>
      </c>
      <c r="S1513" s="1">
        <v>42144</v>
      </c>
      <c r="T1513" s="1">
        <v>42145</v>
      </c>
      <c r="U1513">
        <v>25.51</v>
      </c>
      <c r="V1513">
        <v>3</v>
      </c>
      <c r="W1513">
        <v>46.4</v>
      </c>
      <c r="X1513">
        <v>89040</v>
      </c>
      <c r="Y1513">
        <f>cleaneddata[[#This Row],[Unit Price]]-cleaneddata[[#This Row],[Discount]]</f>
        <v>15.61</v>
      </c>
      <c r="Z1513" t="str">
        <f>_xlfn.IFS(cleaneddata[[#This Row],[Region]]="Central","Chris",cleaneddata[[#This Row],[Region]]="East","Erin",cleaneddata[[#This Row],[Region]]="South","Sam",cleaneddata[[#This Row],[Region]]="West","William")</f>
        <v>Chris</v>
      </c>
    </row>
    <row r="1514" spans="1:26" x14ac:dyDescent="0.3">
      <c r="A1514">
        <v>2159</v>
      </c>
      <c r="B1514" t="s">
        <v>2587</v>
      </c>
      <c r="C1514" t="s">
        <v>118</v>
      </c>
      <c r="D1514">
        <v>0.08</v>
      </c>
      <c r="E1514">
        <v>30.98</v>
      </c>
      <c r="F1514">
        <v>8.74</v>
      </c>
      <c r="G1514" t="s">
        <v>40</v>
      </c>
      <c r="H1514" t="s">
        <v>96</v>
      </c>
      <c r="I1514" t="s">
        <v>50</v>
      </c>
      <c r="J1514" t="s">
        <v>90</v>
      </c>
      <c r="K1514" t="s">
        <v>75</v>
      </c>
      <c r="L1514" t="s">
        <v>2588</v>
      </c>
      <c r="M1514">
        <v>0.4</v>
      </c>
      <c r="N1514" t="s">
        <v>34</v>
      </c>
      <c r="O1514" t="s">
        <v>54</v>
      </c>
      <c r="P1514" t="s">
        <v>291</v>
      </c>
      <c r="Q1514" t="s">
        <v>2589</v>
      </c>
      <c r="R1514">
        <v>48185</v>
      </c>
      <c r="S1514" s="1">
        <v>42144</v>
      </c>
      <c r="T1514" s="1">
        <v>42145</v>
      </c>
      <c r="U1514">
        <v>371.27199999999999</v>
      </c>
      <c r="V1514">
        <v>25</v>
      </c>
      <c r="W1514">
        <v>727.2</v>
      </c>
      <c r="X1514">
        <v>90387</v>
      </c>
      <c r="Y1514">
        <f>cleaneddata[[#This Row],[Unit Price]]-cleaneddata[[#This Row],[Discount]]</f>
        <v>30.900000000000002</v>
      </c>
      <c r="Z1514" t="str">
        <f>_xlfn.IFS(cleaneddata[[#This Row],[Region]]="Central","Chris",cleaneddata[[#This Row],[Region]]="East","Erin",cleaneddata[[#This Row],[Region]]="South","Sam",cleaneddata[[#This Row],[Region]]="West","William")</f>
        <v>Chris</v>
      </c>
    </row>
    <row r="1515" spans="1:26" x14ac:dyDescent="0.3">
      <c r="A1515">
        <v>2162</v>
      </c>
      <c r="B1515" t="s">
        <v>2590</v>
      </c>
      <c r="C1515" t="s">
        <v>118</v>
      </c>
      <c r="D1515">
        <v>0.09</v>
      </c>
      <c r="E1515">
        <v>159.31</v>
      </c>
      <c r="F1515">
        <v>60</v>
      </c>
      <c r="G1515" t="s">
        <v>28</v>
      </c>
      <c r="H1515" t="s">
        <v>96</v>
      </c>
      <c r="I1515" t="s">
        <v>30</v>
      </c>
      <c r="J1515" t="s">
        <v>31</v>
      </c>
      <c r="K1515" t="s">
        <v>59</v>
      </c>
      <c r="L1515" t="s">
        <v>2591</v>
      </c>
      <c r="M1515">
        <v>0.55000000000000004</v>
      </c>
      <c r="N1515" t="s">
        <v>34</v>
      </c>
      <c r="O1515" t="s">
        <v>113</v>
      </c>
      <c r="P1515" t="s">
        <v>322</v>
      </c>
      <c r="Q1515" t="s">
        <v>2592</v>
      </c>
      <c r="R1515">
        <v>16146</v>
      </c>
      <c r="S1515" s="1">
        <v>42144</v>
      </c>
      <c r="T1515" s="1">
        <v>42146</v>
      </c>
      <c r="U1515">
        <v>77.000895400000005</v>
      </c>
      <c r="V1515">
        <v>41</v>
      </c>
      <c r="W1515">
        <v>6173.42</v>
      </c>
      <c r="X1515">
        <v>90387</v>
      </c>
      <c r="Y1515">
        <f>cleaneddata[[#This Row],[Unit Price]]-cleaneddata[[#This Row],[Discount]]</f>
        <v>159.22</v>
      </c>
      <c r="Z1515" t="str">
        <f>_xlfn.IFS(cleaneddata[[#This Row],[Region]]="Central","Chris",cleaneddata[[#This Row],[Region]]="East","Erin",cleaneddata[[#This Row],[Region]]="South","Sam",cleaneddata[[#This Row],[Region]]="West","William")</f>
        <v>Erin</v>
      </c>
    </row>
    <row r="1516" spans="1:26" x14ac:dyDescent="0.3">
      <c r="A1516">
        <v>2162</v>
      </c>
      <c r="B1516" t="s">
        <v>2590</v>
      </c>
      <c r="C1516" t="s">
        <v>118</v>
      </c>
      <c r="D1516">
        <v>0.06</v>
      </c>
      <c r="E1516">
        <v>55.99</v>
      </c>
      <c r="F1516">
        <v>5</v>
      </c>
      <c r="G1516" t="s">
        <v>40</v>
      </c>
      <c r="H1516" t="s">
        <v>96</v>
      </c>
      <c r="I1516" t="s">
        <v>42</v>
      </c>
      <c r="J1516" t="s">
        <v>137</v>
      </c>
      <c r="K1516" t="s">
        <v>44</v>
      </c>
      <c r="L1516" t="s">
        <v>1940</v>
      </c>
      <c r="M1516">
        <v>0.83</v>
      </c>
      <c r="N1516" t="s">
        <v>34</v>
      </c>
      <c r="O1516" t="s">
        <v>113</v>
      </c>
      <c r="P1516" t="s">
        <v>322</v>
      </c>
      <c r="Q1516" t="s">
        <v>2592</v>
      </c>
      <c r="R1516">
        <v>16146</v>
      </c>
      <c r="S1516" s="1">
        <v>42144</v>
      </c>
      <c r="T1516" s="1">
        <v>42146</v>
      </c>
      <c r="U1516">
        <v>27.968599999999999</v>
      </c>
      <c r="V1516">
        <v>33</v>
      </c>
      <c r="W1516">
        <v>1553.7</v>
      </c>
      <c r="X1516">
        <v>90387</v>
      </c>
      <c r="Y1516">
        <f>cleaneddata[[#This Row],[Unit Price]]-cleaneddata[[#This Row],[Discount]]</f>
        <v>55.93</v>
      </c>
      <c r="Z1516" t="str">
        <f>_xlfn.IFS(cleaneddata[[#This Row],[Region]]="Central","Chris",cleaneddata[[#This Row],[Region]]="East","Erin",cleaneddata[[#This Row],[Region]]="South","Sam",cleaneddata[[#This Row],[Region]]="West","William")</f>
        <v>Erin</v>
      </c>
    </row>
    <row r="1517" spans="1:26" x14ac:dyDescent="0.3">
      <c r="A1517">
        <v>871</v>
      </c>
      <c r="B1517" t="s">
        <v>1667</v>
      </c>
      <c r="C1517" t="s">
        <v>72</v>
      </c>
      <c r="D1517">
        <v>0.01</v>
      </c>
      <c r="E1517">
        <v>5.94</v>
      </c>
      <c r="F1517">
        <v>9.92</v>
      </c>
      <c r="G1517" t="s">
        <v>40</v>
      </c>
      <c r="H1517" t="s">
        <v>73</v>
      </c>
      <c r="I1517" t="s">
        <v>50</v>
      </c>
      <c r="J1517" t="s">
        <v>74</v>
      </c>
      <c r="K1517" t="s">
        <v>75</v>
      </c>
      <c r="L1517" t="s">
        <v>2593</v>
      </c>
      <c r="M1517">
        <v>0.38</v>
      </c>
      <c r="N1517" t="s">
        <v>34</v>
      </c>
      <c r="O1517" t="s">
        <v>61</v>
      </c>
      <c r="P1517" t="s">
        <v>298</v>
      </c>
      <c r="Q1517" t="s">
        <v>1668</v>
      </c>
      <c r="R1517">
        <v>89502</v>
      </c>
      <c r="S1517" s="1">
        <v>42144</v>
      </c>
      <c r="T1517" s="1">
        <v>42147</v>
      </c>
      <c r="U1517">
        <v>-239.315</v>
      </c>
      <c r="V1517">
        <v>12</v>
      </c>
      <c r="W1517">
        <v>74.77</v>
      </c>
      <c r="X1517">
        <v>90578</v>
      </c>
      <c r="Y1517">
        <f>cleaneddata[[#This Row],[Unit Price]]-cleaneddata[[#This Row],[Discount]]</f>
        <v>5.9300000000000006</v>
      </c>
      <c r="Z1517" t="str">
        <f>_xlfn.IFS(cleaneddata[[#This Row],[Region]]="Central","Chris",cleaneddata[[#This Row],[Region]]="East","Erin",cleaneddata[[#This Row],[Region]]="South","Sam",cleaneddata[[#This Row],[Region]]="West","William")</f>
        <v>William</v>
      </c>
    </row>
    <row r="1518" spans="1:26" x14ac:dyDescent="0.3">
      <c r="A1518">
        <v>871</v>
      </c>
      <c r="B1518" t="s">
        <v>1667</v>
      </c>
      <c r="C1518" t="s">
        <v>72</v>
      </c>
      <c r="D1518">
        <v>0</v>
      </c>
      <c r="E1518">
        <v>6.48</v>
      </c>
      <c r="F1518">
        <v>5.1100000000000003</v>
      </c>
      <c r="G1518" t="s">
        <v>40</v>
      </c>
      <c r="H1518" t="s">
        <v>73</v>
      </c>
      <c r="I1518" t="s">
        <v>50</v>
      </c>
      <c r="J1518" t="s">
        <v>90</v>
      </c>
      <c r="K1518" t="s">
        <v>75</v>
      </c>
      <c r="L1518" t="s">
        <v>2594</v>
      </c>
      <c r="M1518">
        <v>0.37</v>
      </c>
      <c r="N1518" t="s">
        <v>34</v>
      </c>
      <c r="O1518" t="s">
        <v>61</v>
      </c>
      <c r="P1518" t="s">
        <v>298</v>
      </c>
      <c r="Q1518" t="s">
        <v>1668</v>
      </c>
      <c r="R1518">
        <v>89502</v>
      </c>
      <c r="S1518" s="1">
        <v>42144</v>
      </c>
      <c r="T1518" s="1">
        <v>42146</v>
      </c>
      <c r="U1518">
        <v>-33.31</v>
      </c>
      <c r="V1518">
        <v>18</v>
      </c>
      <c r="W1518">
        <v>127.81</v>
      </c>
      <c r="X1518">
        <v>90578</v>
      </c>
      <c r="Y1518">
        <f>cleaneddata[[#This Row],[Unit Price]]-cleaneddata[[#This Row],[Discount]]</f>
        <v>6.48</v>
      </c>
      <c r="Z1518" t="str">
        <f>_xlfn.IFS(cleaneddata[[#This Row],[Region]]="Central","Chris",cleaneddata[[#This Row],[Region]]="East","Erin",cleaneddata[[#This Row],[Region]]="South","Sam",cleaneddata[[#This Row],[Region]]="West","William")</f>
        <v>William</v>
      </c>
    </row>
    <row r="1519" spans="1:26" x14ac:dyDescent="0.3">
      <c r="A1519">
        <v>922</v>
      </c>
      <c r="B1519" t="s">
        <v>2595</v>
      </c>
      <c r="C1519" t="s">
        <v>72</v>
      </c>
      <c r="D1519">
        <v>0.01</v>
      </c>
      <c r="E1519">
        <v>65.989999999999995</v>
      </c>
      <c r="F1519">
        <v>8.99</v>
      </c>
      <c r="G1519" t="s">
        <v>89</v>
      </c>
      <c r="H1519" t="s">
        <v>29</v>
      </c>
      <c r="I1519" t="s">
        <v>42</v>
      </c>
      <c r="J1519" t="s">
        <v>137</v>
      </c>
      <c r="K1519" t="s">
        <v>75</v>
      </c>
      <c r="L1519" t="s">
        <v>2596</v>
      </c>
      <c r="M1519">
        <v>0.56000000000000005</v>
      </c>
      <c r="N1519" t="s">
        <v>34</v>
      </c>
      <c r="O1519" t="s">
        <v>61</v>
      </c>
      <c r="P1519" t="s">
        <v>92</v>
      </c>
      <c r="Q1519" t="s">
        <v>2148</v>
      </c>
      <c r="R1519">
        <v>91730</v>
      </c>
      <c r="S1519" s="1">
        <v>42144</v>
      </c>
      <c r="T1519" s="1">
        <v>42145</v>
      </c>
      <c r="U1519">
        <v>396.97199999999998</v>
      </c>
      <c r="V1519">
        <v>14</v>
      </c>
      <c r="W1519">
        <v>782</v>
      </c>
      <c r="X1519">
        <v>87135</v>
      </c>
      <c r="Y1519">
        <f>cleaneddata[[#This Row],[Unit Price]]-cleaneddata[[#This Row],[Discount]]</f>
        <v>65.97999999999999</v>
      </c>
      <c r="Z1519" t="str">
        <f>_xlfn.IFS(cleaneddata[[#This Row],[Region]]="Central","Chris",cleaneddata[[#This Row],[Region]]="East","Erin",cleaneddata[[#This Row],[Region]]="South","Sam",cleaneddata[[#This Row],[Region]]="West","William")</f>
        <v>William</v>
      </c>
    </row>
    <row r="1520" spans="1:26" x14ac:dyDescent="0.3">
      <c r="A1520">
        <v>1708</v>
      </c>
      <c r="B1520" t="s">
        <v>599</v>
      </c>
      <c r="C1520" t="s">
        <v>72</v>
      </c>
      <c r="D1520">
        <v>0.03</v>
      </c>
      <c r="E1520">
        <v>205.99</v>
      </c>
      <c r="F1520">
        <v>3</v>
      </c>
      <c r="G1520" t="s">
        <v>40</v>
      </c>
      <c r="H1520" t="s">
        <v>29</v>
      </c>
      <c r="I1520" t="s">
        <v>42</v>
      </c>
      <c r="J1520" t="s">
        <v>137</v>
      </c>
      <c r="K1520" t="s">
        <v>75</v>
      </c>
      <c r="L1520" t="s">
        <v>425</v>
      </c>
      <c r="M1520">
        <v>0.57999999999999996</v>
      </c>
      <c r="N1520" t="s">
        <v>34</v>
      </c>
      <c r="O1520" t="s">
        <v>113</v>
      </c>
      <c r="P1520" t="s">
        <v>319</v>
      </c>
      <c r="Q1520" t="s">
        <v>601</v>
      </c>
      <c r="R1520">
        <v>44118</v>
      </c>
      <c r="S1520" s="1">
        <v>42144</v>
      </c>
      <c r="T1520" s="1">
        <v>42145</v>
      </c>
      <c r="U1520">
        <v>3670.3515000000002</v>
      </c>
      <c r="V1520">
        <v>29</v>
      </c>
      <c r="W1520">
        <v>5319.35</v>
      </c>
      <c r="X1520">
        <v>88784</v>
      </c>
      <c r="Y1520">
        <f>cleaneddata[[#This Row],[Unit Price]]-cleaneddata[[#This Row],[Discount]]</f>
        <v>205.96</v>
      </c>
      <c r="Z1520" t="str">
        <f>_xlfn.IFS(cleaneddata[[#This Row],[Region]]="Central","Chris",cleaneddata[[#This Row],[Region]]="East","Erin",cleaneddata[[#This Row],[Region]]="South","Sam",cleaneddata[[#This Row],[Region]]="West","William")</f>
        <v>Erin</v>
      </c>
    </row>
    <row r="1521" spans="1:26" x14ac:dyDescent="0.3">
      <c r="A1521">
        <v>276</v>
      </c>
      <c r="B1521" t="s">
        <v>2597</v>
      </c>
      <c r="C1521" t="s">
        <v>27</v>
      </c>
      <c r="D1521">
        <v>0.04</v>
      </c>
      <c r="E1521">
        <v>1.98</v>
      </c>
      <c r="F1521">
        <v>0.7</v>
      </c>
      <c r="G1521" t="s">
        <v>89</v>
      </c>
      <c r="H1521" t="s">
        <v>96</v>
      </c>
      <c r="I1521" t="s">
        <v>50</v>
      </c>
      <c r="J1521" t="s">
        <v>178</v>
      </c>
      <c r="K1521" t="s">
        <v>52</v>
      </c>
      <c r="L1521" t="s">
        <v>443</v>
      </c>
      <c r="M1521">
        <v>0.83</v>
      </c>
      <c r="N1521" t="s">
        <v>34</v>
      </c>
      <c r="O1521" t="s">
        <v>113</v>
      </c>
      <c r="P1521" t="s">
        <v>250</v>
      </c>
      <c r="Q1521" t="s">
        <v>1391</v>
      </c>
      <c r="R1521">
        <v>6111</v>
      </c>
      <c r="S1521" s="1">
        <v>42145</v>
      </c>
      <c r="T1521" s="1">
        <v>42146</v>
      </c>
      <c r="U1521">
        <v>-1</v>
      </c>
      <c r="V1521">
        <v>3</v>
      </c>
      <c r="W1521">
        <v>8.3000000000000007</v>
      </c>
      <c r="X1521">
        <v>89291</v>
      </c>
      <c r="Y1521">
        <f>cleaneddata[[#This Row],[Unit Price]]-cleaneddata[[#This Row],[Discount]]</f>
        <v>1.94</v>
      </c>
      <c r="Z1521" t="str">
        <f>_xlfn.IFS(cleaneddata[[#This Row],[Region]]="Central","Chris",cleaneddata[[#This Row],[Region]]="East","Erin",cleaneddata[[#This Row],[Region]]="South","Sam",cleaneddata[[#This Row],[Region]]="West","William")</f>
        <v>Erin</v>
      </c>
    </row>
    <row r="1522" spans="1:26" x14ac:dyDescent="0.3">
      <c r="A1522">
        <v>282</v>
      </c>
      <c r="B1522" t="s">
        <v>2598</v>
      </c>
      <c r="C1522" t="s">
        <v>27</v>
      </c>
      <c r="D1522">
        <v>0.03</v>
      </c>
      <c r="E1522">
        <v>55.99</v>
      </c>
      <c r="F1522">
        <v>5</v>
      </c>
      <c r="G1522" t="s">
        <v>40</v>
      </c>
      <c r="H1522" t="s">
        <v>96</v>
      </c>
      <c r="I1522" t="s">
        <v>42</v>
      </c>
      <c r="J1522" t="s">
        <v>137</v>
      </c>
      <c r="K1522" t="s">
        <v>44</v>
      </c>
      <c r="L1522" t="s">
        <v>1940</v>
      </c>
      <c r="M1522">
        <v>0.83</v>
      </c>
      <c r="N1522" t="s">
        <v>34</v>
      </c>
      <c r="O1522" t="s">
        <v>113</v>
      </c>
      <c r="P1522" t="s">
        <v>399</v>
      </c>
      <c r="Q1522" t="s">
        <v>2599</v>
      </c>
      <c r="R1522">
        <v>7109</v>
      </c>
      <c r="S1522" s="1">
        <v>42145</v>
      </c>
      <c r="T1522" s="1">
        <v>42146</v>
      </c>
      <c r="U1522">
        <v>-221.25399999999999</v>
      </c>
      <c r="V1522">
        <v>9</v>
      </c>
      <c r="W1522">
        <v>416.95</v>
      </c>
      <c r="X1522">
        <v>89291</v>
      </c>
      <c r="Y1522">
        <f>cleaneddata[[#This Row],[Unit Price]]-cleaneddata[[#This Row],[Discount]]</f>
        <v>55.96</v>
      </c>
      <c r="Z1522" t="str">
        <f>_xlfn.IFS(cleaneddata[[#This Row],[Region]]="Central","Chris",cleaneddata[[#This Row],[Region]]="East","Erin",cleaneddata[[#This Row],[Region]]="South","Sam",cleaneddata[[#This Row],[Region]]="West","William")</f>
        <v>Erin</v>
      </c>
    </row>
    <row r="1523" spans="1:26" x14ac:dyDescent="0.3">
      <c r="A1523">
        <v>825</v>
      </c>
      <c r="B1523" t="s">
        <v>2600</v>
      </c>
      <c r="C1523" t="s">
        <v>27</v>
      </c>
      <c r="D1523">
        <v>0</v>
      </c>
      <c r="E1523">
        <v>11.97</v>
      </c>
      <c r="F1523">
        <v>4.9800000000000004</v>
      </c>
      <c r="G1523" t="s">
        <v>40</v>
      </c>
      <c r="H1523" t="s">
        <v>73</v>
      </c>
      <c r="I1523" t="s">
        <v>50</v>
      </c>
      <c r="J1523" t="s">
        <v>97</v>
      </c>
      <c r="K1523" t="s">
        <v>75</v>
      </c>
      <c r="L1523" t="s">
        <v>818</v>
      </c>
      <c r="M1523">
        <v>0.57999999999999996</v>
      </c>
      <c r="N1523" t="s">
        <v>34</v>
      </c>
      <c r="O1523" t="s">
        <v>54</v>
      </c>
      <c r="P1523" t="s">
        <v>189</v>
      </c>
      <c r="Q1523" t="s">
        <v>2601</v>
      </c>
      <c r="R1523">
        <v>79605</v>
      </c>
      <c r="S1523" s="1">
        <v>42145</v>
      </c>
      <c r="T1523" s="1">
        <v>42148</v>
      </c>
      <c r="U1523">
        <v>3.3839999999999999</v>
      </c>
      <c r="V1523">
        <v>4</v>
      </c>
      <c r="W1523">
        <v>53.3</v>
      </c>
      <c r="X1523">
        <v>89258</v>
      </c>
      <c r="Y1523">
        <f>cleaneddata[[#This Row],[Unit Price]]-cleaneddata[[#This Row],[Discount]]</f>
        <v>11.97</v>
      </c>
      <c r="Z1523" t="str">
        <f>_xlfn.IFS(cleaneddata[[#This Row],[Region]]="Central","Chris",cleaneddata[[#This Row],[Region]]="East","Erin",cleaneddata[[#This Row],[Region]]="South","Sam",cleaneddata[[#This Row],[Region]]="West","William")</f>
        <v>Chris</v>
      </c>
    </row>
    <row r="1524" spans="1:26" x14ac:dyDescent="0.3">
      <c r="A1524">
        <v>406</v>
      </c>
      <c r="B1524" t="s">
        <v>2602</v>
      </c>
      <c r="C1524" t="s">
        <v>39</v>
      </c>
      <c r="D1524">
        <v>0.03</v>
      </c>
      <c r="E1524">
        <v>4.9800000000000004</v>
      </c>
      <c r="F1524">
        <v>0.8</v>
      </c>
      <c r="G1524" t="s">
        <v>40</v>
      </c>
      <c r="H1524" t="s">
        <v>29</v>
      </c>
      <c r="I1524" t="s">
        <v>50</v>
      </c>
      <c r="J1524" t="s">
        <v>90</v>
      </c>
      <c r="K1524" t="s">
        <v>52</v>
      </c>
      <c r="L1524" t="s">
        <v>896</v>
      </c>
      <c r="M1524">
        <v>0.36</v>
      </c>
      <c r="N1524" t="s">
        <v>34</v>
      </c>
      <c r="O1524" t="s">
        <v>113</v>
      </c>
      <c r="P1524" t="s">
        <v>399</v>
      </c>
      <c r="Q1524" t="s">
        <v>2603</v>
      </c>
      <c r="R1524">
        <v>8360</v>
      </c>
      <c r="S1524" s="1">
        <v>42145</v>
      </c>
      <c r="T1524" s="1">
        <v>42146</v>
      </c>
      <c r="U1524">
        <v>50.2044</v>
      </c>
      <c r="V1524">
        <v>15</v>
      </c>
      <c r="W1524">
        <v>72.760000000000005</v>
      </c>
      <c r="X1524">
        <v>87804</v>
      </c>
      <c r="Y1524">
        <f>cleaneddata[[#This Row],[Unit Price]]-cleaneddata[[#This Row],[Discount]]</f>
        <v>4.95</v>
      </c>
      <c r="Z1524" t="str">
        <f>_xlfn.IFS(cleaneddata[[#This Row],[Region]]="Central","Chris",cleaneddata[[#This Row],[Region]]="East","Erin",cleaneddata[[#This Row],[Region]]="South","Sam",cleaneddata[[#This Row],[Region]]="West","William")</f>
        <v>Erin</v>
      </c>
    </row>
    <row r="1525" spans="1:26" x14ac:dyDescent="0.3">
      <c r="A1525">
        <v>1106</v>
      </c>
      <c r="B1525" t="s">
        <v>2583</v>
      </c>
      <c r="C1525" t="s">
        <v>39</v>
      </c>
      <c r="D1525">
        <v>0.01</v>
      </c>
      <c r="E1525">
        <v>9.31</v>
      </c>
      <c r="F1525">
        <v>3.98</v>
      </c>
      <c r="G1525" t="s">
        <v>40</v>
      </c>
      <c r="H1525" t="s">
        <v>29</v>
      </c>
      <c r="I1525" t="s">
        <v>50</v>
      </c>
      <c r="J1525" t="s">
        <v>570</v>
      </c>
      <c r="K1525" t="s">
        <v>44</v>
      </c>
      <c r="L1525" t="s">
        <v>2604</v>
      </c>
      <c r="M1525">
        <v>0.56000000000000005</v>
      </c>
      <c r="N1525" t="s">
        <v>34</v>
      </c>
      <c r="O1525" t="s">
        <v>54</v>
      </c>
      <c r="P1525" t="s">
        <v>189</v>
      </c>
      <c r="Q1525" t="s">
        <v>556</v>
      </c>
      <c r="R1525">
        <v>75220</v>
      </c>
      <c r="S1525" s="1">
        <v>42145</v>
      </c>
      <c r="T1525" s="1">
        <v>42146</v>
      </c>
      <c r="U1525">
        <v>-10.9</v>
      </c>
      <c r="V1525">
        <v>61</v>
      </c>
      <c r="W1525">
        <v>586.96</v>
      </c>
      <c r="X1525">
        <v>646</v>
      </c>
      <c r="Y1525">
        <f>cleaneddata[[#This Row],[Unit Price]]-cleaneddata[[#This Row],[Discount]]</f>
        <v>9.3000000000000007</v>
      </c>
      <c r="Z1525" t="str">
        <f>_xlfn.IFS(cleaneddata[[#This Row],[Region]]="Central","Chris",cleaneddata[[#This Row],[Region]]="East","Erin",cleaneddata[[#This Row],[Region]]="South","Sam",cleaneddata[[#This Row],[Region]]="West","William")</f>
        <v>Chris</v>
      </c>
    </row>
    <row r="1526" spans="1:26" x14ac:dyDescent="0.3">
      <c r="A1526">
        <v>1107</v>
      </c>
      <c r="B1526" t="s">
        <v>2605</v>
      </c>
      <c r="C1526" t="s">
        <v>39</v>
      </c>
      <c r="D1526">
        <v>0.01</v>
      </c>
      <c r="E1526">
        <v>9.31</v>
      </c>
      <c r="F1526">
        <v>3.98</v>
      </c>
      <c r="G1526" t="s">
        <v>40</v>
      </c>
      <c r="H1526" t="s">
        <v>29</v>
      </c>
      <c r="I1526" t="s">
        <v>50</v>
      </c>
      <c r="J1526" t="s">
        <v>570</v>
      </c>
      <c r="K1526" t="s">
        <v>44</v>
      </c>
      <c r="L1526" t="s">
        <v>2604</v>
      </c>
      <c r="M1526">
        <v>0.56000000000000005</v>
      </c>
      <c r="N1526" t="s">
        <v>34</v>
      </c>
      <c r="O1526" t="s">
        <v>54</v>
      </c>
      <c r="P1526" t="s">
        <v>189</v>
      </c>
      <c r="Q1526" t="s">
        <v>2606</v>
      </c>
      <c r="R1526">
        <v>77566</v>
      </c>
      <c r="S1526" s="1">
        <v>42145</v>
      </c>
      <c r="T1526" s="1">
        <v>42146</v>
      </c>
      <c r="U1526">
        <v>2.1800000000000002</v>
      </c>
      <c r="V1526">
        <v>15</v>
      </c>
      <c r="W1526">
        <v>144.33000000000001</v>
      </c>
      <c r="X1526">
        <v>86411</v>
      </c>
      <c r="Y1526">
        <f>cleaneddata[[#This Row],[Unit Price]]-cleaneddata[[#This Row],[Discount]]</f>
        <v>9.3000000000000007</v>
      </c>
      <c r="Z1526" t="str">
        <f>_xlfn.IFS(cleaneddata[[#This Row],[Region]]="Central","Chris",cleaneddata[[#This Row],[Region]]="East","Erin",cleaneddata[[#This Row],[Region]]="South","Sam",cleaneddata[[#This Row],[Region]]="West","William")</f>
        <v>Chris</v>
      </c>
    </row>
    <row r="1527" spans="1:26" x14ac:dyDescent="0.3">
      <c r="A1527">
        <v>820</v>
      </c>
      <c r="B1527" t="s">
        <v>2607</v>
      </c>
      <c r="C1527" t="s">
        <v>49</v>
      </c>
      <c r="D1527">
        <v>0.09</v>
      </c>
      <c r="E1527">
        <v>5.84</v>
      </c>
      <c r="F1527">
        <v>0.83</v>
      </c>
      <c r="G1527" t="s">
        <v>40</v>
      </c>
      <c r="H1527" t="s">
        <v>29</v>
      </c>
      <c r="I1527" t="s">
        <v>50</v>
      </c>
      <c r="J1527" t="s">
        <v>51</v>
      </c>
      <c r="K1527" t="s">
        <v>52</v>
      </c>
      <c r="L1527" t="s">
        <v>2608</v>
      </c>
      <c r="M1527">
        <v>0.49</v>
      </c>
      <c r="N1527" t="s">
        <v>34</v>
      </c>
      <c r="O1527" t="s">
        <v>61</v>
      </c>
      <c r="P1527" t="s">
        <v>68</v>
      </c>
      <c r="Q1527" t="s">
        <v>2609</v>
      </c>
      <c r="R1527">
        <v>99362</v>
      </c>
      <c r="S1527" s="1">
        <v>42145</v>
      </c>
      <c r="T1527" s="1">
        <v>42149</v>
      </c>
      <c r="U1527">
        <v>-2.87</v>
      </c>
      <c r="V1527">
        <v>1</v>
      </c>
      <c r="W1527">
        <v>5.9</v>
      </c>
      <c r="X1527">
        <v>90244</v>
      </c>
      <c r="Y1527">
        <f>cleaneddata[[#This Row],[Unit Price]]-cleaneddata[[#This Row],[Discount]]</f>
        <v>5.75</v>
      </c>
      <c r="Z1527" t="str">
        <f>_xlfn.IFS(cleaneddata[[#This Row],[Region]]="Central","Chris",cleaneddata[[#This Row],[Region]]="East","Erin",cleaneddata[[#This Row],[Region]]="South","Sam",cleaneddata[[#This Row],[Region]]="West","William")</f>
        <v>William</v>
      </c>
    </row>
    <row r="1528" spans="1:26" x14ac:dyDescent="0.3">
      <c r="A1528">
        <v>1527</v>
      </c>
      <c r="B1528" t="s">
        <v>340</v>
      </c>
      <c r="C1528" t="s">
        <v>49</v>
      </c>
      <c r="D1528">
        <v>0.09</v>
      </c>
      <c r="E1528">
        <v>50.98</v>
      </c>
      <c r="F1528">
        <v>6.5</v>
      </c>
      <c r="G1528" t="s">
        <v>40</v>
      </c>
      <c r="H1528" t="s">
        <v>73</v>
      </c>
      <c r="I1528" t="s">
        <v>42</v>
      </c>
      <c r="J1528" t="s">
        <v>43</v>
      </c>
      <c r="K1528" t="s">
        <v>75</v>
      </c>
      <c r="L1528" t="s">
        <v>1868</v>
      </c>
      <c r="M1528">
        <v>0.73</v>
      </c>
      <c r="N1528" t="s">
        <v>34</v>
      </c>
      <c r="O1528" t="s">
        <v>35</v>
      </c>
      <c r="P1528" t="s">
        <v>166</v>
      </c>
      <c r="Q1528" t="s">
        <v>342</v>
      </c>
      <c r="R1528">
        <v>35601</v>
      </c>
      <c r="S1528" s="1">
        <v>42145</v>
      </c>
      <c r="T1528" s="1">
        <v>42152</v>
      </c>
      <c r="U1528">
        <v>70.176000000000002</v>
      </c>
      <c r="V1528">
        <v>28</v>
      </c>
      <c r="W1528">
        <v>1395.41</v>
      </c>
      <c r="X1528">
        <v>86815</v>
      </c>
      <c r="Y1528">
        <f>cleaneddata[[#This Row],[Unit Price]]-cleaneddata[[#This Row],[Discount]]</f>
        <v>50.889999999999993</v>
      </c>
      <c r="Z1528" t="str">
        <f>_xlfn.IFS(cleaneddata[[#This Row],[Region]]="Central","Chris",cleaneddata[[#This Row],[Region]]="East","Erin",cleaneddata[[#This Row],[Region]]="South","Sam",cleaneddata[[#This Row],[Region]]="West","William")</f>
        <v>Sam</v>
      </c>
    </row>
    <row r="1529" spans="1:26" x14ac:dyDescent="0.3">
      <c r="A1529">
        <v>3319</v>
      </c>
      <c r="B1529" t="s">
        <v>2610</v>
      </c>
      <c r="C1529" t="s">
        <v>49</v>
      </c>
      <c r="D1529">
        <v>0.03</v>
      </c>
      <c r="E1529">
        <v>20.98</v>
      </c>
      <c r="F1529">
        <v>1.49</v>
      </c>
      <c r="G1529" t="s">
        <v>40</v>
      </c>
      <c r="H1529" t="s">
        <v>29</v>
      </c>
      <c r="I1529" t="s">
        <v>50</v>
      </c>
      <c r="J1529" t="s">
        <v>74</v>
      </c>
      <c r="K1529" t="s">
        <v>75</v>
      </c>
      <c r="L1529" t="s">
        <v>2611</v>
      </c>
      <c r="M1529">
        <v>0.35</v>
      </c>
      <c r="N1529" t="s">
        <v>34</v>
      </c>
      <c r="O1529" t="s">
        <v>35</v>
      </c>
      <c r="P1529" t="s">
        <v>402</v>
      </c>
      <c r="Q1529" t="s">
        <v>505</v>
      </c>
      <c r="R1529">
        <v>37075</v>
      </c>
      <c r="S1529" s="1">
        <v>42145</v>
      </c>
      <c r="T1529" s="1">
        <v>42145</v>
      </c>
      <c r="U1529">
        <v>30.024000000000001</v>
      </c>
      <c r="V1529">
        <v>20</v>
      </c>
      <c r="W1529">
        <v>431.43</v>
      </c>
      <c r="X1529">
        <v>90104</v>
      </c>
      <c r="Y1529">
        <f>cleaneddata[[#This Row],[Unit Price]]-cleaneddata[[#This Row],[Discount]]</f>
        <v>20.95</v>
      </c>
      <c r="Z1529" t="str">
        <f>_xlfn.IFS(cleaneddata[[#This Row],[Region]]="Central","Chris",cleaneddata[[#This Row],[Region]]="East","Erin",cleaneddata[[#This Row],[Region]]="South","Sam",cleaneddata[[#This Row],[Region]]="West","William")</f>
        <v>Sam</v>
      </c>
    </row>
    <row r="1530" spans="1:26" x14ac:dyDescent="0.3">
      <c r="A1530">
        <v>1129</v>
      </c>
      <c r="B1530" t="s">
        <v>788</v>
      </c>
      <c r="C1530" t="s">
        <v>118</v>
      </c>
      <c r="D1530">
        <v>0.02</v>
      </c>
      <c r="E1530">
        <v>7.64</v>
      </c>
      <c r="F1530">
        <v>1.39</v>
      </c>
      <c r="G1530" t="s">
        <v>40</v>
      </c>
      <c r="H1530" t="s">
        <v>73</v>
      </c>
      <c r="I1530" t="s">
        <v>50</v>
      </c>
      <c r="J1530" t="s">
        <v>347</v>
      </c>
      <c r="K1530" t="s">
        <v>75</v>
      </c>
      <c r="L1530" t="s">
        <v>1560</v>
      </c>
      <c r="M1530">
        <v>0.36</v>
      </c>
      <c r="N1530" t="s">
        <v>34</v>
      </c>
      <c r="O1530" t="s">
        <v>113</v>
      </c>
      <c r="P1530" t="s">
        <v>405</v>
      </c>
      <c r="Q1530" t="s">
        <v>790</v>
      </c>
      <c r="R1530">
        <v>2118</v>
      </c>
      <c r="S1530" s="1">
        <v>42145</v>
      </c>
      <c r="T1530" s="1">
        <v>42147</v>
      </c>
      <c r="U1530">
        <v>117.38</v>
      </c>
      <c r="V1530">
        <v>52</v>
      </c>
      <c r="W1530">
        <v>406.91</v>
      </c>
      <c r="X1530">
        <v>13735</v>
      </c>
      <c r="Y1530">
        <f>cleaneddata[[#This Row],[Unit Price]]-cleaneddata[[#This Row],[Discount]]</f>
        <v>7.62</v>
      </c>
      <c r="Z1530" t="str">
        <f>_xlfn.IFS(cleaneddata[[#This Row],[Region]]="Central","Chris",cleaneddata[[#This Row],[Region]]="East","Erin",cleaneddata[[#This Row],[Region]]="South","Sam",cleaneddata[[#This Row],[Region]]="West","William")</f>
        <v>Erin</v>
      </c>
    </row>
    <row r="1531" spans="1:26" x14ac:dyDescent="0.3">
      <c r="A1531">
        <v>1131</v>
      </c>
      <c r="B1531" t="s">
        <v>2612</v>
      </c>
      <c r="C1531" t="s">
        <v>118</v>
      </c>
      <c r="D1531">
        <v>0.02</v>
      </c>
      <c r="E1531">
        <v>7.64</v>
      </c>
      <c r="F1531">
        <v>1.39</v>
      </c>
      <c r="G1531" t="s">
        <v>40</v>
      </c>
      <c r="H1531" t="s">
        <v>73</v>
      </c>
      <c r="I1531" t="s">
        <v>50</v>
      </c>
      <c r="J1531" t="s">
        <v>347</v>
      </c>
      <c r="K1531" t="s">
        <v>75</v>
      </c>
      <c r="L1531" t="s">
        <v>1560</v>
      </c>
      <c r="M1531">
        <v>0.36</v>
      </c>
      <c r="N1531" t="s">
        <v>34</v>
      </c>
      <c r="O1531" t="s">
        <v>54</v>
      </c>
      <c r="P1531" t="s">
        <v>189</v>
      </c>
      <c r="Q1531" t="s">
        <v>2613</v>
      </c>
      <c r="R1531">
        <v>79907</v>
      </c>
      <c r="S1531" s="1">
        <v>42145</v>
      </c>
      <c r="T1531" s="1">
        <v>42147</v>
      </c>
      <c r="U1531">
        <v>70.193700000000007</v>
      </c>
      <c r="V1531">
        <v>13</v>
      </c>
      <c r="W1531">
        <v>101.73</v>
      </c>
      <c r="X1531">
        <v>88103</v>
      </c>
      <c r="Y1531">
        <f>cleaneddata[[#This Row],[Unit Price]]-cleaneddata[[#This Row],[Discount]]</f>
        <v>7.62</v>
      </c>
      <c r="Z1531" t="str">
        <f>_xlfn.IFS(cleaneddata[[#This Row],[Region]]="Central","Chris",cleaneddata[[#This Row],[Region]]="East","Erin",cleaneddata[[#This Row],[Region]]="South","Sam",cleaneddata[[#This Row],[Region]]="West","William")</f>
        <v>Chris</v>
      </c>
    </row>
    <row r="1532" spans="1:26" x14ac:dyDescent="0.3">
      <c r="A1532">
        <v>1254</v>
      </c>
      <c r="B1532" t="s">
        <v>1592</v>
      </c>
      <c r="C1532" t="s">
        <v>118</v>
      </c>
      <c r="D1532">
        <v>0.04</v>
      </c>
      <c r="E1532">
        <v>2.08</v>
      </c>
      <c r="F1532">
        <v>1.49</v>
      </c>
      <c r="G1532" t="s">
        <v>40</v>
      </c>
      <c r="H1532" t="s">
        <v>73</v>
      </c>
      <c r="I1532" t="s">
        <v>50</v>
      </c>
      <c r="J1532" t="s">
        <v>74</v>
      </c>
      <c r="K1532" t="s">
        <v>75</v>
      </c>
      <c r="L1532" t="s">
        <v>1412</v>
      </c>
      <c r="M1532">
        <v>0.36</v>
      </c>
      <c r="N1532" t="s">
        <v>34</v>
      </c>
      <c r="O1532" t="s">
        <v>54</v>
      </c>
      <c r="P1532" t="s">
        <v>189</v>
      </c>
      <c r="Q1532" t="s">
        <v>1593</v>
      </c>
      <c r="R1532">
        <v>77530</v>
      </c>
      <c r="S1532" s="1">
        <v>42145</v>
      </c>
      <c r="T1532" s="1">
        <v>42147</v>
      </c>
      <c r="U1532">
        <v>-11.281499999999999</v>
      </c>
      <c r="V1532">
        <v>16</v>
      </c>
      <c r="W1532">
        <v>33.770000000000003</v>
      </c>
      <c r="X1532">
        <v>89982</v>
      </c>
      <c r="Y1532">
        <f>cleaneddata[[#This Row],[Unit Price]]-cleaneddata[[#This Row],[Discount]]</f>
        <v>2.04</v>
      </c>
      <c r="Z1532" t="str">
        <f>_xlfn.IFS(cleaneddata[[#This Row],[Region]]="Central","Chris",cleaneddata[[#This Row],[Region]]="East","Erin",cleaneddata[[#This Row],[Region]]="South","Sam",cleaneddata[[#This Row],[Region]]="West","William")</f>
        <v>Chris</v>
      </c>
    </row>
    <row r="1533" spans="1:26" x14ac:dyDescent="0.3">
      <c r="A1533">
        <v>19</v>
      </c>
      <c r="B1533" t="s">
        <v>2614</v>
      </c>
      <c r="C1533" t="s">
        <v>72</v>
      </c>
      <c r="D1533">
        <v>7.0000000000000007E-2</v>
      </c>
      <c r="E1533">
        <v>12.99</v>
      </c>
      <c r="F1533">
        <v>9.44</v>
      </c>
      <c r="G1533" t="s">
        <v>40</v>
      </c>
      <c r="H1533" t="s">
        <v>29</v>
      </c>
      <c r="I1533" t="s">
        <v>42</v>
      </c>
      <c r="J1533" t="s">
        <v>58</v>
      </c>
      <c r="K1533" t="s">
        <v>146</v>
      </c>
      <c r="L1533" t="s">
        <v>2615</v>
      </c>
      <c r="M1533">
        <v>0.39</v>
      </c>
      <c r="N1533" t="s">
        <v>34</v>
      </c>
      <c r="O1533" t="s">
        <v>61</v>
      </c>
      <c r="P1533" t="s">
        <v>279</v>
      </c>
      <c r="Q1533" t="s">
        <v>2616</v>
      </c>
      <c r="R1533">
        <v>59801</v>
      </c>
      <c r="S1533" s="1">
        <v>42145</v>
      </c>
      <c r="T1533" s="1">
        <v>42147</v>
      </c>
      <c r="U1533">
        <v>-114.6399</v>
      </c>
      <c r="V1533">
        <v>18</v>
      </c>
      <c r="W1533">
        <v>231.79</v>
      </c>
      <c r="X1533">
        <v>90032</v>
      </c>
      <c r="Y1533">
        <f>cleaneddata[[#This Row],[Unit Price]]-cleaneddata[[#This Row],[Discount]]</f>
        <v>12.92</v>
      </c>
      <c r="Z1533" t="str">
        <f>_xlfn.IFS(cleaneddata[[#This Row],[Region]]="Central","Chris",cleaneddata[[#This Row],[Region]]="East","Erin",cleaneddata[[#This Row],[Region]]="South","Sam",cleaneddata[[#This Row],[Region]]="West","William")</f>
        <v>William</v>
      </c>
    </row>
    <row r="1534" spans="1:26" x14ac:dyDescent="0.3">
      <c r="A1534">
        <v>21</v>
      </c>
      <c r="B1534" t="s">
        <v>2522</v>
      </c>
      <c r="C1534" t="s">
        <v>72</v>
      </c>
      <c r="D1534">
        <v>0.08</v>
      </c>
      <c r="E1534">
        <v>5</v>
      </c>
      <c r="F1534">
        <v>3.39</v>
      </c>
      <c r="G1534" t="s">
        <v>40</v>
      </c>
      <c r="H1534" t="s">
        <v>29</v>
      </c>
      <c r="I1534" t="s">
        <v>50</v>
      </c>
      <c r="J1534" t="s">
        <v>178</v>
      </c>
      <c r="K1534" t="s">
        <v>52</v>
      </c>
      <c r="L1534" t="s">
        <v>2617</v>
      </c>
      <c r="M1534">
        <v>0.37</v>
      </c>
      <c r="N1534" t="s">
        <v>34</v>
      </c>
      <c r="O1534" t="s">
        <v>113</v>
      </c>
      <c r="P1534" t="s">
        <v>114</v>
      </c>
      <c r="Q1534" t="s">
        <v>115</v>
      </c>
      <c r="R1534">
        <v>10012</v>
      </c>
      <c r="S1534" s="1">
        <v>42145</v>
      </c>
      <c r="T1534" s="1">
        <v>42146</v>
      </c>
      <c r="U1534">
        <v>-17.489999999999998</v>
      </c>
      <c r="V1534">
        <v>58</v>
      </c>
      <c r="W1534">
        <v>293.06</v>
      </c>
      <c r="X1534">
        <v>42949</v>
      </c>
      <c r="Y1534">
        <f>cleaneddata[[#This Row],[Unit Price]]-cleaneddata[[#This Row],[Discount]]</f>
        <v>4.92</v>
      </c>
      <c r="Z1534" t="str">
        <f>_xlfn.IFS(cleaneddata[[#This Row],[Region]]="Central","Chris",cleaneddata[[#This Row],[Region]]="East","Erin",cleaneddata[[#This Row],[Region]]="South","Sam",cleaneddata[[#This Row],[Region]]="West","William")</f>
        <v>Erin</v>
      </c>
    </row>
    <row r="1535" spans="1:26" x14ac:dyDescent="0.3">
      <c r="A1535">
        <v>21</v>
      </c>
      <c r="B1535" t="s">
        <v>2522</v>
      </c>
      <c r="C1535" t="s">
        <v>72</v>
      </c>
      <c r="D1535">
        <v>7.0000000000000007E-2</v>
      </c>
      <c r="E1535">
        <v>12.99</v>
      </c>
      <c r="F1535">
        <v>9.44</v>
      </c>
      <c r="G1535" t="s">
        <v>40</v>
      </c>
      <c r="H1535" t="s">
        <v>29</v>
      </c>
      <c r="I1535" t="s">
        <v>42</v>
      </c>
      <c r="J1535" t="s">
        <v>58</v>
      </c>
      <c r="K1535" t="s">
        <v>146</v>
      </c>
      <c r="L1535" t="s">
        <v>2615</v>
      </c>
      <c r="M1535">
        <v>0.39</v>
      </c>
      <c r="N1535" t="s">
        <v>34</v>
      </c>
      <c r="O1535" t="s">
        <v>113</v>
      </c>
      <c r="P1535" t="s">
        <v>114</v>
      </c>
      <c r="Q1535" t="s">
        <v>115</v>
      </c>
      <c r="R1535">
        <v>10012</v>
      </c>
      <c r="S1535" s="1">
        <v>42145</v>
      </c>
      <c r="T1535" s="1">
        <v>42147</v>
      </c>
      <c r="U1535">
        <v>-114.6399</v>
      </c>
      <c r="V1535">
        <v>71</v>
      </c>
      <c r="W1535">
        <v>914.29</v>
      </c>
      <c r="X1535">
        <v>42949</v>
      </c>
      <c r="Y1535">
        <f>cleaneddata[[#This Row],[Unit Price]]-cleaneddata[[#This Row],[Discount]]</f>
        <v>12.92</v>
      </c>
      <c r="Z1535" t="str">
        <f>_xlfn.IFS(cleaneddata[[#This Row],[Region]]="Central","Chris",cleaneddata[[#This Row],[Region]]="East","Erin",cleaneddata[[#This Row],[Region]]="South","Sam",cleaneddata[[#This Row],[Region]]="West","William")</f>
        <v>Erin</v>
      </c>
    </row>
    <row r="1536" spans="1:26" x14ac:dyDescent="0.3">
      <c r="A1536">
        <v>3206</v>
      </c>
      <c r="B1536" t="s">
        <v>1928</v>
      </c>
      <c r="C1536" t="s">
        <v>72</v>
      </c>
      <c r="D1536">
        <v>0.06</v>
      </c>
      <c r="E1536">
        <v>218.08</v>
      </c>
      <c r="F1536">
        <v>18.059999999999999</v>
      </c>
      <c r="G1536" t="s">
        <v>89</v>
      </c>
      <c r="H1536" t="s">
        <v>41</v>
      </c>
      <c r="I1536" t="s">
        <v>30</v>
      </c>
      <c r="J1536" t="s">
        <v>111</v>
      </c>
      <c r="K1536" t="s">
        <v>66</v>
      </c>
      <c r="L1536" t="s">
        <v>2618</v>
      </c>
      <c r="M1536">
        <v>0.56999999999999995</v>
      </c>
      <c r="N1536" t="s">
        <v>34</v>
      </c>
      <c r="O1536" t="s">
        <v>61</v>
      </c>
      <c r="P1536" t="s">
        <v>492</v>
      </c>
      <c r="Q1536" t="s">
        <v>1930</v>
      </c>
      <c r="R1536">
        <v>83301</v>
      </c>
      <c r="S1536" s="1">
        <v>42145</v>
      </c>
      <c r="T1536" s="1">
        <v>42147</v>
      </c>
      <c r="U1536">
        <v>969.42</v>
      </c>
      <c r="V1536">
        <v>7</v>
      </c>
      <c r="W1536">
        <v>1488.51</v>
      </c>
      <c r="X1536">
        <v>87934</v>
      </c>
      <c r="Y1536">
        <f>cleaneddata[[#This Row],[Unit Price]]-cleaneddata[[#This Row],[Discount]]</f>
        <v>218.02</v>
      </c>
      <c r="Z1536" t="str">
        <f>_xlfn.IFS(cleaneddata[[#This Row],[Region]]="Central","Chris",cleaneddata[[#This Row],[Region]]="East","Erin",cleaneddata[[#This Row],[Region]]="South","Sam",cleaneddata[[#This Row],[Region]]="West","William")</f>
        <v>William</v>
      </c>
    </row>
    <row r="1537" spans="1:26" x14ac:dyDescent="0.3">
      <c r="A1537">
        <v>2385</v>
      </c>
      <c r="B1537" t="s">
        <v>2619</v>
      </c>
      <c r="C1537" t="s">
        <v>27</v>
      </c>
      <c r="D1537">
        <v>0.1</v>
      </c>
      <c r="E1537">
        <v>130.97999999999999</v>
      </c>
      <c r="F1537">
        <v>30</v>
      </c>
      <c r="G1537" t="s">
        <v>28</v>
      </c>
      <c r="H1537" t="s">
        <v>29</v>
      </c>
      <c r="I1537" t="s">
        <v>30</v>
      </c>
      <c r="J1537" t="s">
        <v>111</v>
      </c>
      <c r="K1537" t="s">
        <v>59</v>
      </c>
      <c r="L1537" t="s">
        <v>2201</v>
      </c>
      <c r="M1537">
        <v>0.78</v>
      </c>
      <c r="N1537" t="s">
        <v>34</v>
      </c>
      <c r="O1537" t="s">
        <v>61</v>
      </c>
      <c r="P1537" t="s">
        <v>642</v>
      </c>
      <c r="Q1537" t="s">
        <v>2620</v>
      </c>
      <c r="R1537">
        <v>88001</v>
      </c>
      <c r="S1537" s="1">
        <v>42146</v>
      </c>
      <c r="T1537" s="1">
        <v>42148</v>
      </c>
      <c r="U1537">
        <v>2000.11</v>
      </c>
      <c r="V1537">
        <v>18</v>
      </c>
      <c r="W1537">
        <v>2259.9899999999998</v>
      </c>
      <c r="X1537">
        <v>89184</v>
      </c>
      <c r="Y1537">
        <f>cleaneddata[[#This Row],[Unit Price]]-cleaneddata[[#This Row],[Discount]]</f>
        <v>130.88</v>
      </c>
      <c r="Z1537" t="str">
        <f>_xlfn.IFS(cleaneddata[[#This Row],[Region]]="Central","Chris",cleaneddata[[#This Row],[Region]]="East","Erin",cleaneddata[[#This Row],[Region]]="South","Sam",cleaneddata[[#This Row],[Region]]="West","William")</f>
        <v>William</v>
      </c>
    </row>
    <row r="1538" spans="1:26" x14ac:dyDescent="0.3">
      <c r="A1538">
        <v>2699</v>
      </c>
      <c r="B1538" t="s">
        <v>2091</v>
      </c>
      <c r="C1538" t="s">
        <v>27</v>
      </c>
      <c r="D1538">
        <v>0.06</v>
      </c>
      <c r="E1538">
        <v>4.9800000000000004</v>
      </c>
      <c r="F1538">
        <v>4.95</v>
      </c>
      <c r="G1538" t="s">
        <v>40</v>
      </c>
      <c r="H1538" t="s">
        <v>96</v>
      </c>
      <c r="I1538" t="s">
        <v>50</v>
      </c>
      <c r="J1538" t="s">
        <v>74</v>
      </c>
      <c r="K1538" t="s">
        <v>75</v>
      </c>
      <c r="L1538" t="s">
        <v>2621</v>
      </c>
      <c r="M1538">
        <v>0.37</v>
      </c>
      <c r="N1538" t="s">
        <v>34</v>
      </c>
      <c r="O1538" t="s">
        <v>61</v>
      </c>
      <c r="P1538" t="s">
        <v>590</v>
      </c>
      <c r="Q1538" t="s">
        <v>2093</v>
      </c>
      <c r="R1538">
        <v>86442</v>
      </c>
      <c r="S1538" s="1">
        <v>42146</v>
      </c>
      <c r="T1538" s="1">
        <v>42148</v>
      </c>
      <c r="U1538">
        <v>-103.224</v>
      </c>
      <c r="V1538">
        <v>16</v>
      </c>
      <c r="W1538">
        <v>78.989999999999995</v>
      </c>
      <c r="X1538">
        <v>87677</v>
      </c>
      <c r="Y1538">
        <f>cleaneddata[[#This Row],[Unit Price]]-cleaneddata[[#This Row],[Discount]]</f>
        <v>4.9200000000000008</v>
      </c>
      <c r="Z1538" t="str">
        <f>_xlfn.IFS(cleaneddata[[#This Row],[Region]]="Central","Chris",cleaneddata[[#This Row],[Region]]="East","Erin",cleaneddata[[#This Row],[Region]]="South","Sam",cleaneddata[[#This Row],[Region]]="West","William")</f>
        <v>William</v>
      </c>
    </row>
    <row r="1539" spans="1:26" x14ac:dyDescent="0.3">
      <c r="A1539">
        <v>181</v>
      </c>
      <c r="B1539" t="s">
        <v>1289</v>
      </c>
      <c r="C1539" t="s">
        <v>39</v>
      </c>
      <c r="D1539">
        <v>7.0000000000000007E-2</v>
      </c>
      <c r="E1539">
        <v>1.68</v>
      </c>
      <c r="F1539">
        <v>1.57</v>
      </c>
      <c r="G1539" t="s">
        <v>40</v>
      </c>
      <c r="H1539" t="s">
        <v>96</v>
      </c>
      <c r="I1539" t="s">
        <v>50</v>
      </c>
      <c r="J1539" t="s">
        <v>51</v>
      </c>
      <c r="K1539" t="s">
        <v>52</v>
      </c>
      <c r="L1539" t="s">
        <v>576</v>
      </c>
      <c r="M1539">
        <v>0.59</v>
      </c>
      <c r="N1539" t="s">
        <v>34</v>
      </c>
      <c r="O1539" t="s">
        <v>61</v>
      </c>
      <c r="P1539" t="s">
        <v>92</v>
      </c>
      <c r="Q1539" t="s">
        <v>943</v>
      </c>
      <c r="R1539">
        <v>94122</v>
      </c>
      <c r="S1539" s="1">
        <v>42146</v>
      </c>
      <c r="T1539" s="1">
        <v>42147</v>
      </c>
      <c r="U1539">
        <v>-35.75</v>
      </c>
      <c r="V1539">
        <v>116</v>
      </c>
      <c r="W1539">
        <v>186.59</v>
      </c>
      <c r="X1539">
        <v>3585</v>
      </c>
      <c r="Y1539">
        <f>cleaneddata[[#This Row],[Unit Price]]-cleaneddata[[#This Row],[Discount]]</f>
        <v>1.6099999999999999</v>
      </c>
      <c r="Z1539" t="str">
        <f>_xlfn.IFS(cleaneddata[[#This Row],[Region]]="Central","Chris",cleaneddata[[#This Row],[Region]]="East","Erin",cleaneddata[[#This Row],[Region]]="South","Sam",cleaneddata[[#This Row],[Region]]="West","William")</f>
        <v>William</v>
      </c>
    </row>
    <row r="1540" spans="1:26" x14ac:dyDescent="0.3">
      <c r="A1540">
        <v>188</v>
      </c>
      <c r="B1540" t="s">
        <v>2622</v>
      </c>
      <c r="C1540" t="s">
        <v>39</v>
      </c>
      <c r="D1540">
        <v>7.0000000000000007E-2</v>
      </c>
      <c r="E1540">
        <v>10.06</v>
      </c>
      <c r="F1540">
        <v>2.06</v>
      </c>
      <c r="G1540" t="s">
        <v>40</v>
      </c>
      <c r="H1540" t="s">
        <v>96</v>
      </c>
      <c r="I1540" t="s">
        <v>50</v>
      </c>
      <c r="J1540" t="s">
        <v>90</v>
      </c>
      <c r="K1540" t="s">
        <v>52</v>
      </c>
      <c r="L1540" t="s">
        <v>175</v>
      </c>
      <c r="M1540">
        <v>0.39</v>
      </c>
      <c r="N1540" t="s">
        <v>34</v>
      </c>
      <c r="O1540" t="s">
        <v>54</v>
      </c>
      <c r="P1540" t="s">
        <v>189</v>
      </c>
      <c r="Q1540" t="s">
        <v>1959</v>
      </c>
      <c r="R1540">
        <v>76240</v>
      </c>
      <c r="S1540" s="1">
        <v>42146</v>
      </c>
      <c r="T1540" s="1">
        <v>42146</v>
      </c>
      <c r="U1540">
        <v>152.65559999999999</v>
      </c>
      <c r="V1540">
        <v>23</v>
      </c>
      <c r="W1540">
        <v>221.24</v>
      </c>
      <c r="X1540">
        <v>88361</v>
      </c>
      <c r="Y1540">
        <f>cleaneddata[[#This Row],[Unit Price]]-cleaneddata[[#This Row],[Discount]]</f>
        <v>9.99</v>
      </c>
      <c r="Z1540" t="str">
        <f>_xlfn.IFS(cleaneddata[[#This Row],[Region]]="Central","Chris",cleaneddata[[#This Row],[Region]]="East","Erin",cleaneddata[[#This Row],[Region]]="South","Sam",cleaneddata[[#This Row],[Region]]="West","William")</f>
        <v>Chris</v>
      </c>
    </row>
    <row r="1541" spans="1:26" x14ac:dyDescent="0.3">
      <c r="A1541">
        <v>188</v>
      </c>
      <c r="B1541" t="s">
        <v>2622</v>
      </c>
      <c r="C1541" t="s">
        <v>39</v>
      </c>
      <c r="D1541">
        <v>7.0000000000000007E-2</v>
      </c>
      <c r="E1541">
        <v>1.68</v>
      </c>
      <c r="F1541">
        <v>1.57</v>
      </c>
      <c r="G1541" t="s">
        <v>40</v>
      </c>
      <c r="H1541" t="s">
        <v>96</v>
      </c>
      <c r="I1541" t="s">
        <v>50</v>
      </c>
      <c r="J1541" t="s">
        <v>51</v>
      </c>
      <c r="K1541" t="s">
        <v>52</v>
      </c>
      <c r="L1541" t="s">
        <v>576</v>
      </c>
      <c r="M1541">
        <v>0.59</v>
      </c>
      <c r="N1541" t="s">
        <v>34</v>
      </c>
      <c r="O1541" t="s">
        <v>54</v>
      </c>
      <c r="P1541" t="s">
        <v>189</v>
      </c>
      <c r="Q1541" t="s">
        <v>1959</v>
      </c>
      <c r="R1541">
        <v>76240</v>
      </c>
      <c r="S1541" s="1">
        <v>42146</v>
      </c>
      <c r="T1541" s="1">
        <v>42147</v>
      </c>
      <c r="U1541">
        <v>7.15</v>
      </c>
      <c r="V1541">
        <v>29</v>
      </c>
      <c r="W1541">
        <v>46.65</v>
      </c>
      <c r="X1541">
        <v>88361</v>
      </c>
      <c r="Y1541">
        <f>cleaneddata[[#This Row],[Unit Price]]-cleaneddata[[#This Row],[Discount]]</f>
        <v>1.6099999999999999</v>
      </c>
      <c r="Z1541" t="str">
        <f>_xlfn.IFS(cleaneddata[[#This Row],[Region]]="Central","Chris",cleaneddata[[#This Row],[Region]]="East","Erin",cleaneddata[[#This Row],[Region]]="South","Sam",cleaneddata[[#This Row],[Region]]="West","William")</f>
        <v>Chris</v>
      </c>
    </row>
    <row r="1542" spans="1:26" x14ac:dyDescent="0.3">
      <c r="A1542">
        <v>1246</v>
      </c>
      <c r="B1542" t="s">
        <v>2013</v>
      </c>
      <c r="C1542" t="s">
        <v>49</v>
      </c>
      <c r="D1542">
        <v>0.03</v>
      </c>
      <c r="E1542">
        <v>256.99</v>
      </c>
      <c r="F1542">
        <v>11.25</v>
      </c>
      <c r="G1542" t="s">
        <v>40</v>
      </c>
      <c r="H1542" t="s">
        <v>73</v>
      </c>
      <c r="I1542" t="s">
        <v>42</v>
      </c>
      <c r="J1542" t="s">
        <v>43</v>
      </c>
      <c r="K1542" t="s">
        <v>75</v>
      </c>
      <c r="L1542" t="s">
        <v>2623</v>
      </c>
      <c r="M1542">
        <v>0.51</v>
      </c>
      <c r="N1542" t="s">
        <v>34</v>
      </c>
      <c r="O1542" t="s">
        <v>113</v>
      </c>
      <c r="P1542" t="s">
        <v>114</v>
      </c>
      <c r="Q1542" t="s">
        <v>115</v>
      </c>
      <c r="R1542">
        <v>10009</v>
      </c>
      <c r="S1542" s="1">
        <v>42146</v>
      </c>
      <c r="T1542" s="1">
        <v>42146</v>
      </c>
      <c r="U1542">
        <v>1489.8</v>
      </c>
      <c r="V1542">
        <v>32</v>
      </c>
      <c r="W1542">
        <v>8216.2800000000007</v>
      </c>
      <c r="X1542">
        <v>46853</v>
      </c>
      <c r="Y1542">
        <f>cleaneddata[[#This Row],[Unit Price]]-cleaneddata[[#This Row],[Discount]]</f>
        <v>256.96000000000004</v>
      </c>
      <c r="Z1542" t="str">
        <f>_xlfn.IFS(cleaneddata[[#This Row],[Region]]="Central","Chris",cleaneddata[[#This Row],[Region]]="East","Erin",cleaneddata[[#This Row],[Region]]="South","Sam",cleaneddata[[#This Row],[Region]]="West","William")</f>
        <v>Erin</v>
      </c>
    </row>
    <row r="1543" spans="1:26" x14ac:dyDescent="0.3">
      <c r="A1543">
        <v>1257</v>
      </c>
      <c r="B1543" t="s">
        <v>2283</v>
      </c>
      <c r="C1543" t="s">
        <v>118</v>
      </c>
      <c r="D1543">
        <v>0.01</v>
      </c>
      <c r="E1543">
        <v>115.99</v>
      </c>
      <c r="F1543">
        <v>56.14</v>
      </c>
      <c r="G1543" t="s">
        <v>28</v>
      </c>
      <c r="H1543" t="s">
        <v>73</v>
      </c>
      <c r="I1543" t="s">
        <v>42</v>
      </c>
      <c r="J1543" t="s">
        <v>58</v>
      </c>
      <c r="K1543" t="s">
        <v>59</v>
      </c>
      <c r="L1543" t="s">
        <v>482</v>
      </c>
      <c r="M1543">
        <v>0.4</v>
      </c>
      <c r="N1543" t="s">
        <v>34</v>
      </c>
      <c r="O1543" t="s">
        <v>61</v>
      </c>
      <c r="P1543" t="s">
        <v>62</v>
      </c>
      <c r="Q1543" t="s">
        <v>1125</v>
      </c>
      <c r="R1543">
        <v>80013</v>
      </c>
      <c r="S1543" s="1">
        <v>42146</v>
      </c>
      <c r="T1543" s="1">
        <v>42147</v>
      </c>
      <c r="U1543">
        <v>-164.39519999999999</v>
      </c>
      <c r="V1543">
        <v>5</v>
      </c>
      <c r="W1543">
        <v>604.35</v>
      </c>
      <c r="X1543">
        <v>86535</v>
      </c>
      <c r="Y1543">
        <f>cleaneddata[[#This Row],[Unit Price]]-cleaneddata[[#This Row],[Discount]]</f>
        <v>115.97999999999999</v>
      </c>
      <c r="Z1543" t="str">
        <f>_xlfn.IFS(cleaneddata[[#This Row],[Region]]="Central","Chris",cleaneddata[[#This Row],[Region]]="East","Erin",cleaneddata[[#This Row],[Region]]="South","Sam",cleaneddata[[#This Row],[Region]]="West","William")</f>
        <v>William</v>
      </c>
    </row>
    <row r="1544" spans="1:26" x14ac:dyDescent="0.3">
      <c r="A1544">
        <v>2976</v>
      </c>
      <c r="B1544" t="s">
        <v>2624</v>
      </c>
      <c r="C1544" t="s">
        <v>118</v>
      </c>
      <c r="D1544">
        <v>0.01</v>
      </c>
      <c r="E1544">
        <v>35.99</v>
      </c>
      <c r="F1544">
        <v>0.99</v>
      </c>
      <c r="G1544" t="s">
        <v>40</v>
      </c>
      <c r="H1544" t="s">
        <v>29</v>
      </c>
      <c r="I1544" t="s">
        <v>42</v>
      </c>
      <c r="J1544" t="s">
        <v>137</v>
      </c>
      <c r="K1544" t="s">
        <v>44</v>
      </c>
      <c r="L1544" t="s">
        <v>1987</v>
      </c>
      <c r="M1544">
        <v>0.35</v>
      </c>
      <c r="N1544" t="s">
        <v>34</v>
      </c>
      <c r="O1544" t="s">
        <v>54</v>
      </c>
      <c r="P1544" t="s">
        <v>359</v>
      </c>
      <c r="Q1544" t="s">
        <v>2625</v>
      </c>
      <c r="R1544">
        <v>53154</v>
      </c>
      <c r="S1544" s="1">
        <v>42146</v>
      </c>
      <c r="T1544" s="1">
        <v>42147</v>
      </c>
      <c r="U1544">
        <v>882.48239999999998</v>
      </c>
      <c r="V1544">
        <v>41</v>
      </c>
      <c r="W1544">
        <v>1278.96</v>
      </c>
      <c r="X1544">
        <v>89047</v>
      </c>
      <c r="Y1544">
        <f>cleaneddata[[#This Row],[Unit Price]]-cleaneddata[[#This Row],[Discount]]</f>
        <v>35.980000000000004</v>
      </c>
      <c r="Z1544" t="str">
        <f>_xlfn.IFS(cleaneddata[[#This Row],[Region]]="Central","Chris",cleaneddata[[#This Row],[Region]]="East","Erin",cleaneddata[[#This Row],[Region]]="South","Sam",cleaneddata[[#This Row],[Region]]="West","William")</f>
        <v>Chris</v>
      </c>
    </row>
    <row r="1545" spans="1:26" x14ac:dyDescent="0.3">
      <c r="A1545">
        <v>2198</v>
      </c>
      <c r="B1545" t="s">
        <v>2626</v>
      </c>
      <c r="C1545" t="s">
        <v>72</v>
      </c>
      <c r="D1545">
        <v>0.03</v>
      </c>
      <c r="E1545">
        <v>25.98</v>
      </c>
      <c r="F1545">
        <v>4.08</v>
      </c>
      <c r="G1545" t="s">
        <v>40</v>
      </c>
      <c r="H1545" t="s">
        <v>29</v>
      </c>
      <c r="I1545" t="s">
        <v>50</v>
      </c>
      <c r="J1545" t="s">
        <v>51</v>
      </c>
      <c r="K1545" t="s">
        <v>44</v>
      </c>
      <c r="L1545" t="s">
        <v>2627</v>
      </c>
      <c r="M1545">
        <v>0.56999999999999995</v>
      </c>
      <c r="N1545" t="s">
        <v>34</v>
      </c>
      <c r="O1545" t="s">
        <v>113</v>
      </c>
      <c r="P1545" t="s">
        <v>114</v>
      </c>
      <c r="Q1545" t="s">
        <v>2628</v>
      </c>
      <c r="R1545">
        <v>11757</v>
      </c>
      <c r="S1545" s="1">
        <v>42146</v>
      </c>
      <c r="T1545" s="1">
        <v>42149</v>
      </c>
      <c r="U1545">
        <v>295.90649999999999</v>
      </c>
      <c r="V1545">
        <v>16</v>
      </c>
      <c r="W1545">
        <v>428.85</v>
      </c>
      <c r="X1545">
        <v>89174</v>
      </c>
      <c r="Y1545">
        <f>cleaneddata[[#This Row],[Unit Price]]-cleaneddata[[#This Row],[Discount]]</f>
        <v>25.95</v>
      </c>
      <c r="Z1545" t="str">
        <f>_xlfn.IFS(cleaneddata[[#This Row],[Region]]="Central","Chris",cleaneddata[[#This Row],[Region]]="East","Erin",cleaneddata[[#This Row],[Region]]="South","Sam",cleaneddata[[#This Row],[Region]]="West","William")</f>
        <v>Erin</v>
      </c>
    </row>
    <row r="1546" spans="1:26" x14ac:dyDescent="0.3">
      <c r="A1546">
        <v>2198</v>
      </c>
      <c r="B1546" t="s">
        <v>2626</v>
      </c>
      <c r="C1546" t="s">
        <v>72</v>
      </c>
      <c r="D1546">
        <v>0.1</v>
      </c>
      <c r="E1546">
        <v>20.98</v>
      </c>
      <c r="F1546">
        <v>53.03</v>
      </c>
      <c r="G1546" t="s">
        <v>28</v>
      </c>
      <c r="H1546" t="s">
        <v>29</v>
      </c>
      <c r="I1546" t="s">
        <v>50</v>
      </c>
      <c r="J1546" t="s">
        <v>80</v>
      </c>
      <c r="K1546" t="s">
        <v>59</v>
      </c>
      <c r="L1546" t="s">
        <v>1092</v>
      </c>
      <c r="M1546">
        <v>0.78</v>
      </c>
      <c r="N1546" t="s">
        <v>34</v>
      </c>
      <c r="O1546" t="s">
        <v>113</v>
      </c>
      <c r="P1546" t="s">
        <v>114</v>
      </c>
      <c r="Q1546" t="s">
        <v>2628</v>
      </c>
      <c r="R1546">
        <v>11757</v>
      </c>
      <c r="S1546" s="1">
        <v>42146</v>
      </c>
      <c r="T1546" s="1">
        <v>42146</v>
      </c>
      <c r="U1546">
        <v>-2111.36</v>
      </c>
      <c r="V1546">
        <v>16</v>
      </c>
      <c r="W1546">
        <v>342.54</v>
      </c>
      <c r="X1546">
        <v>89174</v>
      </c>
      <c r="Y1546">
        <f>cleaneddata[[#This Row],[Unit Price]]-cleaneddata[[#This Row],[Discount]]</f>
        <v>20.88</v>
      </c>
      <c r="Z1546" t="str">
        <f>_xlfn.IFS(cleaneddata[[#This Row],[Region]]="Central","Chris",cleaneddata[[#This Row],[Region]]="East","Erin",cleaneddata[[#This Row],[Region]]="South","Sam",cleaneddata[[#This Row],[Region]]="West","William")</f>
        <v>Erin</v>
      </c>
    </row>
    <row r="1547" spans="1:26" x14ac:dyDescent="0.3">
      <c r="A1547">
        <v>2526</v>
      </c>
      <c r="B1547" t="s">
        <v>2629</v>
      </c>
      <c r="C1547" t="s">
        <v>27</v>
      </c>
      <c r="D1547">
        <v>0.01</v>
      </c>
      <c r="E1547">
        <v>2.16</v>
      </c>
      <c r="F1547">
        <v>6.05</v>
      </c>
      <c r="G1547" t="s">
        <v>40</v>
      </c>
      <c r="H1547" t="s">
        <v>96</v>
      </c>
      <c r="I1547" t="s">
        <v>50</v>
      </c>
      <c r="J1547" t="s">
        <v>74</v>
      </c>
      <c r="K1547" t="s">
        <v>75</v>
      </c>
      <c r="L1547" t="s">
        <v>898</v>
      </c>
      <c r="M1547">
        <v>0.37</v>
      </c>
      <c r="N1547" t="s">
        <v>34</v>
      </c>
      <c r="O1547" t="s">
        <v>35</v>
      </c>
      <c r="P1547" t="s">
        <v>170</v>
      </c>
      <c r="Q1547" t="s">
        <v>2031</v>
      </c>
      <c r="R1547">
        <v>70506</v>
      </c>
      <c r="S1547" s="1">
        <v>42147</v>
      </c>
      <c r="T1547" s="1">
        <v>42149</v>
      </c>
      <c r="U1547">
        <v>395.76</v>
      </c>
      <c r="V1547">
        <v>24</v>
      </c>
      <c r="W1547">
        <v>58.05</v>
      </c>
      <c r="X1547">
        <v>87208</v>
      </c>
      <c r="Y1547">
        <f>cleaneddata[[#This Row],[Unit Price]]-cleaneddata[[#This Row],[Discount]]</f>
        <v>2.1500000000000004</v>
      </c>
      <c r="Z1547" t="str">
        <f>_xlfn.IFS(cleaneddata[[#This Row],[Region]]="Central","Chris",cleaneddata[[#This Row],[Region]]="East","Erin",cleaneddata[[#This Row],[Region]]="South","Sam",cleaneddata[[#This Row],[Region]]="West","William")</f>
        <v>Sam</v>
      </c>
    </row>
    <row r="1548" spans="1:26" x14ac:dyDescent="0.3">
      <c r="A1548">
        <v>2527</v>
      </c>
      <c r="B1548" t="s">
        <v>2630</v>
      </c>
      <c r="C1548" t="s">
        <v>27</v>
      </c>
      <c r="D1548">
        <v>7.0000000000000007E-2</v>
      </c>
      <c r="E1548">
        <v>21.38</v>
      </c>
      <c r="F1548">
        <v>8.99</v>
      </c>
      <c r="G1548" t="s">
        <v>40</v>
      </c>
      <c r="H1548" t="s">
        <v>96</v>
      </c>
      <c r="I1548" t="s">
        <v>50</v>
      </c>
      <c r="J1548" t="s">
        <v>51</v>
      </c>
      <c r="K1548" t="s">
        <v>44</v>
      </c>
      <c r="L1548" t="s">
        <v>1679</v>
      </c>
      <c r="M1548">
        <v>0.59</v>
      </c>
      <c r="N1548" t="s">
        <v>34</v>
      </c>
      <c r="O1548" t="s">
        <v>35</v>
      </c>
      <c r="P1548" t="s">
        <v>170</v>
      </c>
      <c r="Q1548" t="s">
        <v>2631</v>
      </c>
      <c r="R1548">
        <v>70601</v>
      </c>
      <c r="S1548" s="1">
        <v>42147</v>
      </c>
      <c r="T1548" s="1">
        <v>42149</v>
      </c>
      <c r="U1548">
        <v>-39.396000000000001</v>
      </c>
      <c r="V1548">
        <v>3</v>
      </c>
      <c r="W1548">
        <v>68.64</v>
      </c>
      <c r="X1548">
        <v>87208</v>
      </c>
      <c r="Y1548">
        <f>cleaneddata[[#This Row],[Unit Price]]-cleaneddata[[#This Row],[Discount]]</f>
        <v>21.31</v>
      </c>
      <c r="Z1548" t="str">
        <f>_xlfn.IFS(cleaneddata[[#This Row],[Region]]="Central","Chris",cleaneddata[[#This Row],[Region]]="East","Erin",cleaneddata[[#This Row],[Region]]="South","Sam",cleaneddata[[#This Row],[Region]]="West","William")</f>
        <v>Sam</v>
      </c>
    </row>
    <row r="1549" spans="1:26" x14ac:dyDescent="0.3">
      <c r="A1549">
        <v>1182</v>
      </c>
      <c r="B1549" t="s">
        <v>2632</v>
      </c>
      <c r="C1549" t="s">
        <v>39</v>
      </c>
      <c r="D1549">
        <v>7.0000000000000007E-2</v>
      </c>
      <c r="E1549">
        <v>2.61</v>
      </c>
      <c r="F1549">
        <v>0.5</v>
      </c>
      <c r="G1549" t="s">
        <v>40</v>
      </c>
      <c r="H1549" t="s">
        <v>73</v>
      </c>
      <c r="I1549" t="s">
        <v>50</v>
      </c>
      <c r="J1549" t="s">
        <v>154</v>
      </c>
      <c r="K1549" t="s">
        <v>75</v>
      </c>
      <c r="L1549" t="s">
        <v>1369</v>
      </c>
      <c r="M1549">
        <v>0.39</v>
      </c>
      <c r="N1549" t="s">
        <v>34</v>
      </c>
      <c r="O1549" t="s">
        <v>61</v>
      </c>
      <c r="P1549" t="s">
        <v>148</v>
      </c>
      <c r="Q1549" t="s">
        <v>2633</v>
      </c>
      <c r="R1549">
        <v>84660</v>
      </c>
      <c r="S1549" s="1">
        <v>42147</v>
      </c>
      <c r="T1549" s="1">
        <v>42147</v>
      </c>
      <c r="U1549">
        <v>27.013500000000001</v>
      </c>
      <c r="V1549">
        <v>15</v>
      </c>
      <c r="W1549">
        <v>39.15</v>
      </c>
      <c r="X1549">
        <v>86913</v>
      </c>
      <c r="Y1549">
        <f>cleaneddata[[#This Row],[Unit Price]]-cleaneddata[[#This Row],[Discount]]</f>
        <v>2.54</v>
      </c>
      <c r="Z1549" t="str">
        <f>_xlfn.IFS(cleaneddata[[#This Row],[Region]]="Central","Chris",cleaneddata[[#This Row],[Region]]="East","Erin",cleaneddata[[#This Row],[Region]]="South","Sam",cleaneddata[[#This Row],[Region]]="West","William")</f>
        <v>William</v>
      </c>
    </row>
    <row r="1550" spans="1:26" x14ac:dyDescent="0.3">
      <c r="A1550">
        <v>3249</v>
      </c>
      <c r="B1550" t="s">
        <v>2634</v>
      </c>
      <c r="C1550" t="s">
        <v>39</v>
      </c>
      <c r="D1550">
        <v>0.03</v>
      </c>
      <c r="E1550">
        <v>42.8</v>
      </c>
      <c r="F1550">
        <v>2.99</v>
      </c>
      <c r="G1550" t="s">
        <v>40</v>
      </c>
      <c r="H1550" t="s">
        <v>96</v>
      </c>
      <c r="I1550" t="s">
        <v>50</v>
      </c>
      <c r="J1550" t="s">
        <v>74</v>
      </c>
      <c r="K1550" t="s">
        <v>75</v>
      </c>
      <c r="L1550" t="s">
        <v>2635</v>
      </c>
      <c r="M1550">
        <v>0.36</v>
      </c>
      <c r="N1550" t="s">
        <v>34</v>
      </c>
      <c r="O1550" t="s">
        <v>113</v>
      </c>
      <c r="P1550" t="s">
        <v>420</v>
      </c>
      <c r="Q1550" t="s">
        <v>2636</v>
      </c>
      <c r="R1550">
        <v>21403</v>
      </c>
      <c r="S1550" s="1">
        <v>42147</v>
      </c>
      <c r="T1550" s="1">
        <v>42148</v>
      </c>
      <c r="U1550">
        <v>462.92099999999999</v>
      </c>
      <c r="V1550">
        <v>16</v>
      </c>
      <c r="W1550">
        <v>670.9</v>
      </c>
      <c r="X1550">
        <v>87298</v>
      </c>
      <c r="Y1550">
        <f>cleaneddata[[#This Row],[Unit Price]]-cleaneddata[[#This Row],[Discount]]</f>
        <v>42.769999999999996</v>
      </c>
      <c r="Z1550" t="str">
        <f>_xlfn.IFS(cleaneddata[[#This Row],[Region]]="Central","Chris",cleaneddata[[#This Row],[Region]]="East","Erin",cleaneddata[[#This Row],[Region]]="South","Sam",cleaneddata[[#This Row],[Region]]="West","William")</f>
        <v>Erin</v>
      </c>
    </row>
    <row r="1551" spans="1:26" x14ac:dyDescent="0.3">
      <c r="A1551">
        <v>460</v>
      </c>
      <c r="B1551" t="s">
        <v>2637</v>
      </c>
      <c r="C1551" t="s">
        <v>49</v>
      </c>
      <c r="D1551">
        <v>7.0000000000000007E-2</v>
      </c>
      <c r="E1551">
        <v>16.91</v>
      </c>
      <c r="F1551">
        <v>6.25</v>
      </c>
      <c r="G1551" t="s">
        <v>40</v>
      </c>
      <c r="H1551" t="s">
        <v>73</v>
      </c>
      <c r="I1551" t="s">
        <v>50</v>
      </c>
      <c r="J1551" t="s">
        <v>80</v>
      </c>
      <c r="K1551" t="s">
        <v>75</v>
      </c>
      <c r="L1551" t="s">
        <v>2638</v>
      </c>
      <c r="M1551">
        <v>0.57999999999999996</v>
      </c>
      <c r="N1551" t="s">
        <v>34</v>
      </c>
      <c r="O1551" t="s">
        <v>113</v>
      </c>
      <c r="P1551" t="s">
        <v>399</v>
      </c>
      <c r="Q1551" t="s">
        <v>2639</v>
      </c>
      <c r="R1551">
        <v>8332</v>
      </c>
      <c r="S1551" s="1">
        <v>42147</v>
      </c>
      <c r="T1551" s="1">
        <v>42154</v>
      </c>
      <c r="U1551">
        <v>7.9</v>
      </c>
      <c r="V1551">
        <v>31</v>
      </c>
      <c r="W1551">
        <v>492.9</v>
      </c>
      <c r="X1551">
        <v>86014</v>
      </c>
      <c r="Y1551">
        <f>cleaneddata[[#This Row],[Unit Price]]-cleaneddata[[#This Row],[Discount]]</f>
        <v>16.84</v>
      </c>
      <c r="Z1551" t="str">
        <f>_xlfn.IFS(cleaneddata[[#This Row],[Region]]="Central","Chris",cleaneddata[[#This Row],[Region]]="East","Erin",cleaneddata[[#This Row],[Region]]="South","Sam",cleaneddata[[#This Row],[Region]]="West","William")</f>
        <v>Erin</v>
      </c>
    </row>
    <row r="1552" spans="1:26" x14ac:dyDescent="0.3">
      <c r="A1552">
        <v>2858</v>
      </c>
      <c r="B1552" t="s">
        <v>2553</v>
      </c>
      <c r="C1552" t="s">
        <v>49</v>
      </c>
      <c r="D1552">
        <v>0.04</v>
      </c>
      <c r="E1552">
        <v>67.28</v>
      </c>
      <c r="F1552">
        <v>19.989999999999998</v>
      </c>
      <c r="G1552" t="s">
        <v>40</v>
      </c>
      <c r="H1552" t="s">
        <v>96</v>
      </c>
      <c r="I1552" t="s">
        <v>50</v>
      </c>
      <c r="J1552" t="s">
        <v>74</v>
      </c>
      <c r="K1552" t="s">
        <v>75</v>
      </c>
      <c r="L1552" t="s">
        <v>1953</v>
      </c>
      <c r="M1552">
        <v>0.4</v>
      </c>
      <c r="N1552" t="s">
        <v>34</v>
      </c>
      <c r="O1552" t="s">
        <v>35</v>
      </c>
      <c r="P1552" t="s">
        <v>125</v>
      </c>
      <c r="Q1552" t="s">
        <v>1365</v>
      </c>
      <c r="R1552">
        <v>32259</v>
      </c>
      <c r="S1552" s="1">
        <v>42147</v>
      </c>
      <c r="T1552" s="1">
        <v>42152</v>
      </c>
      <c r="U1552">
        <v>14.754</v>
      </c>
      <c r="V1552">
        <v>30</v>
      </c>
      <c r="W1552">
        <v>2051.6799999999998</v>
      </c>
      <c r="X1552">
        <v>88282</v>
      </c>
      <c r="Y1552">
        <f>cleaneddata[[#This Row],[Unit Price]]-cleaneddata[[#This Row],[Discount]]</f>
        <v>67.239999999999995</v>
      </c>
      <c r="Z1552" t="str">
        <f>_xlfn.IFS(cleaneddata[[#This Row],[Region]]="Central","Chris",cleaneddata[[#This Row],[Region]]="East","Erin",cleaneddata[[#This Row],[Region]]="South","Sam",cleaneddata[[#This Row],[Region]]="West","William")</f>
        <v>Sam</v>
      </c>
    </row>
    <row r="1553" spans="1:26" x14ac:dyDescent="0.3">
      <c r="A1553">
        <v>2858</v>
      </c>
      <c r="B1553" t="s">
        <v>2553</v>
      </c>
      <c r="C1553" t="s">
        <v>49</v>
      </c>
      <c r="D1553">
        <v>0.1</v>
      </c>
      <c r="E1553">
        <v>130.97999999999999</v>
      </c>
      <c r="F1553">
        <v>54.74</v>
      </c>
      <c r="G1553" t="s">
        <v>28</v>
      </c>
      <c r="H1553" t="s">
        <v>96</v>
      </c>
      <c r="I1553" t="s">
        <v>30</v>
      </c>
      <c r="J1553" t="s">
        <v>119</v>
      </c>
      <c r="K1553" t="s">
        <v>32</v>
      </c>
      <c r="L1553" t="s">
        <v>1405</v>
      </c>
      <c r="M1553">
        <v>0.69</v>
      </c>
      <c r="N1553" t="s">
        <v>34</v>
      </c>
      <c r="O1553" t="s">
        <v>35</v>
      </c>
      <c r="P1553" t="s">
        <v>125</v>
      </c>
      <c r="Q1553" t="s">
        <v>1365</v>
      </c>
      <c r="R1553">
        <v>32259</v>
      </c>
      <c r="S1553" s="1">
        <v>42147</v>
      </c>
      <c r="T1553" s="1">
        <v>42147</v>
      </c>
      <c r="U1553">
        <v>669.61199999999997</v>
      </c>
      <c r="V1553">
        <v>42</v>
      </c>
      <c r="W1553">
        <v>5295.03</v>
      </c>
      <c r="X1553">
        <v>88282</v>
      </c>
      <c r="Y1553">
        <f>cleaneddata[[#This Row],[Unit Price]]-cleaneddata[[#This Row],[Discount]]</f>
        <v>130.88</v>
      </c>
      <c r="Z1553" t="str">
        <f>_xlfn.IFS(cleaneddata[[#This Row],[Region]]="Central","Chris",cleaneddata[[#This Row],[Region]]="East","Erin",cleaneddata[[#This Row],[Region]]="South","Sam",cleaneddata[[#This Row],[Region]]="West","William")</f>
        <v>Sam</v>
      </c>
    </row>
    <row r="1554" spans="1:26" x14ac:dyDescent="0.3">
      <c r="A1554">
        <v>2858</v>
      </c>
      <c r="B1554" t="s">
        <v>2553</v>
      </c>
      <c r="C1554" t="s">
        <v>49</v>
      </c>
      <c r="D1554">
        <v>0.04</v>
      </c>
      <c r="E1554">
        <v>2.78</v>
      </c>
      <c r="F1554">
        <v>1.25</v>
      </c>
      <c r="G1554" t="s">
        <v>40</v>
      </c>
      <c r="H1554" t="s">
        <v>96</v>
      </c>
      <c r="I1554" t="s">
        <v>50</v>
      </c>
      <c r="J1554" t="s">
        <v>51</v>
      </c>
      <c r="K1554" t="s">
        <v>52</v>
      </c>
      <c r="L1554" t="s">
        <v>384</v>
      </c>
      <c r="M1554">
        <v>0.59</v>
      </c>
      <c r="N1554" t="s">
        <v>34</v>
      </c>
      <c r="O1554" t="s">
        <v>35</v>
      </c>
      <c r="P1554" t="s">
        <v>125</v>
      </c>
      <c r="Q1554" t="s">
        <v>1365</v>
      </c>
      <c r="R1554">
        <v>32259</v>
      </c>
      <c r="S1554" s="1">
        <v>42147</v>
      </c>
      <c r="T1554" s="1">
        <v>42147</v>
      </c>
      <c r="U1554">
        <v>213</v>
      </c>
      <c r="V1554">
        <v>28</v>
      </c>
      <c r="W1554">
        <v>80.27</v>
      </c>
      <c r="X1554">
        <v>88282</v>
      </c>
      <c r="Y1554">
        <f>cleaneddata[[#This Row],[Unit Price]]-cleaneddata[[#This Row],[Discount]]</f>
        <v>2.7399999999999998</v>
      </c>
      <c r="Z1554" t="str">
        <f>_xlfn.IFS(cleaneddata[[#This Row],[Region]]="Central","Chris",cleaneddata[[#This Row],[Region]]="East","Erin",cleaneddata[[#This Row],[Region]]="South","Sam",cleaneddata[[#This Row],[Region]]="West","William")</f>
        <v>Sam</v>
      </c>
    </row>
    <row r="1555" spans="1:26" x14ac:dyDescent="0.3">
      <c r="A1555">
        <v>398</v>
      </c>
      <c r="B1555" t="s">
        <v>2640</v>
      </c>
      <c r="C1555" t="s">
        <v>118</v>
      </c>
      <c r="D1555">
        <v>0.05</v>
      </c>
      <c r="E1555">
        <v>63.94</v>
      </c>
      <c r="F1555">
        <v>14.48</v>
      </c>
      <c r="G1555" t="s">
        <v>40</v>
      </c>
      <c r="H1555" t="s">
        <v>96</v>
      </c>
      <c r="I1555" t="s">
        <v>30</v>
      </c>
      <c r="J1555" t="s">
        <v>128</v>
      </c>
      <c r="K1555" t="s">
        <v>75</v>
      </c>
      <c r="L1555" t="s">
        <v>1996</v>
      </c>
      <c r="M1555">
        <v>0.46</v>
      </c>
      <c r="N1555" t="s">
        <v>34</v>
      </c>
      <c r="O1555" t="s">
        <v>113</v>
      </c>
      <c r="P1555" t="s">
        <v>319</v>
      </c>
      <c r="Q1555" t="s">
        <v>2641</v>
      </c>
      <c r="R1555">
        <v>45406</v>
      </c>
      <c r="S1555" s="1">
        <v>42147</v>
      </c>
      <c r="T1555" s="1">
        <v>42149</v>
      </c>
      <c r="U1555">
        <v>1372.6307999999999</v>
      </c>
      <c r="V1555">
        <v>31</v>
      </c>
      <c r="W1555">
        <v>1989.32</v>
      </c>
      <c r="X1555">
        <v>89320</v>
      </c>
      <c r="Y1555">
        <f>cleaneddata[[#This Row],[Unit Price]]-cleaneddata[[#This Row],[Discount]]</f>
        <v>63.89</v>
      </c>
      <c r="Z1555" t="str">
        <f>_xlfn.IFS(cleaneddata[[#This Row],[Region]]="Central","Chris",cleaneddata[[#This Row],[Region]]="East","Erin",cleaneddata[[#This Row],[Region]]="South","Sam",cleaneddata[[#This Row],[Region]]="West","William")</f>
        <v>Erin</v>
      </c>
    </row>
    <row r="1556" spans="1:26" x14ac:dyDescent="0.3">
      <c r="A1556">
        <v>540</v>
      </c>
      <c r="B1556" t="s">
        <v>2510</v>
      </c>
      <c r="C1556" t="s">
        <v>118</v>
      </c>
      <c r="D1556">
        <v>0.05</v>
      </c>
      <c r="E1556">
        <v>204.1</v>
      </c>
      <c r="F1556">
        <v>13.99</v>
      </c>
      <c r="G1556" t="s">
        <v>40</v>
      </c>
      <c r="H1556" t="s">
        <v>29</v>
      </c>
      <c r="I1556" t="s">
        <v>42</v>
      </c>
      <c r="J1556" t="s">
        <v>58</v>
      </c>
      <c r="K1556" t="s">
        <v>146</v>
      </c>
      <c r="L1556" t="s">
        <v>2642</v>
      </c>
      <c r="M1556">
        <v>0.37</v>
      </c>
      <c r="N1556" t="s">
        <v>34</v>
      </c>
      <c r="O1556" t="s">
        <v>54</v>
      </c>
      <c r="P1556" t="s">
        <v>105</v>
      </c>
      <c r="Q1556" t="s">
        <v>2512</v>
      </c>
      <c r="R1556">
        <v>60061</v>
      </c>
      <c r="S1556" s="1">
        <v>42147</v>
      </c>
      <c r="T1556" s="1">
        <v>42149</v>
      </c>
      <c r="U1556">
        <v>5924.1122999999998</v>
      </c>
      <c r="V1556">
        <v>41</v>
      </c>
      <c r="W1556">
        <v>8585.67</v>
      </c>
      <c r="X1556">
        <v>91175</v>
      </c>
      <c r="Y1556">
        <f>cleaneddata[[#This Row],[Unit Price]]-cleaneddata[[#This Row],[Discount]]</f>
        <v>204.04999999999998</v>
      </c>
      <c r="Z1556" t="str">
        <f>_xlfn.IFS(cleaneddata[[#This Row],[Region]]="Central","Chris",cleaneddata[[#This Row],[Region]]="East","Erin",cleaneddata[[#This Row],[Region]]="South","Sam",cleaneddata[[#This Row],[Region]]="West","William")</f>
        <v>Chris</v>
      </c>
    </row>
    <row r="1557" spans="1:26" x14ac:dyDescent="0.3">
      <c r="A1557">
        <v>2458</v>
      </c>
      <c r="B1557" t="s">
        <v>159</v>
      </c>
      <c r="C1557" t="s">
        <v>118</v>
      </c>
      <c r="D1557">
        <v>0.05</v>
      </c>
      <c r="E1557">
        <v>12.88</v>
      </c>
      <c r="F1557">
        <v>4.59</v>
      </c>
      <c r="G1557" t="s">
        <v>40</v>
      </c>
      <c r="H1557" t="s">
        <v>73</v>
      </c>
      <c r="I1557" t="s">
        <v>50</v>
      </c>
      <c r="J1557" t="s">
        <v>570</v>
      </c>
      <c r="K1557" t="s">
        <v>52</v>
      </c>
      <c r="L1557" t="s">
        <v>2033</v>
      </c>
      <c r="M1557">
        <v>0.82</v>
      </c>
      <c r="N1557" t="s">
        <v>34</v>
      </c>
      <c r="O1557" t="s">
        <v>54</v>
      </c>
      <c r="P1557" t="s">
        <v>86</v>
      </c>
      <c r="Q1557" t="s">
        <v>161</v>
      </c>
      <c r="R1557">
        <v>55410</v>
      </c>
      <c r="S1557" s="1">
        <v>42147</v>
      </c>
      <c r="T1557" s="1">
        <v>42149</v>
      </c>
      <c r="U1557">
        <v>5.98</v>
      </c>
      <c r="V1557">
        <v>3</v>
      </c>
      <c r="W1557">
        <v>42.35</v>
      </c>
      <c r="X1557">
        <v>91286</v>
      </c>
      <c r="Y1557">
        <f>cleaneddata[[#This Row],[Unit Price]]-cleaneddata[[#This Row],[Discount]]</f>
        <v>12.83</v>
      </c>
      <c r="Z1557" t="str">
        <f>_xlfn.IFS(cleaneddata[[#This Row],[Region]]="Central","Chris",cleaneddata[[#This Row],[Region]]="East","Erin",cleaneddata[[#This Row],[Region]]="South","Sam",cleaneddata[[#This Row],[Region]]="West","William")</f>
        <v>Chris</v>
      </c>
    </row>
    <row r="1558" spans="1:26" x14ac:dyDescent="0.3">
      <c r="A1558">
        <v>1814</v>
      </c>
      <c r="B1558" t="s">
        <v>2643</v>
      </c>
      <c r="C1558" t="s">
        <v>72</v>
      </c>
      <c r="D1558">
        <v>0.09</v>
      </c>
      <c r="E1558">
        <v>77.510000000000005</v>
      </c>
      <c r="F1558">
        <v>4</v>
      </c>
      <c r="G1558" t="s">
        <v>89</v>
      </c>
      <c r="H1558" t="s">
        <v>73</v>
      </c>
      <c r="I1558" t="s">
        <v>42</v>
      </c>
      <c r="J1558" t="s">
        <v>43</v>
      </c>
      <c r="K1558" t="s">
        <v>75</v>
      </c>
      <c r="L1558" t="s">
        <v>2051</v>
      </c>
      <c r="M1558">
        <v>0.76</v>
      </c>
      <c r="N1558" t="s">
        <v>34</v>
      </c>
      <c r="O1558" t="s">
        <v>35</v>
      </c>
      <c r="P1558" t="s">
        <v>36</v>
      </c>
      <c r="Q1558" t="s">
        <v>2644</v>
      </c>
      <c r="R1558">
        <v>38654</v>
      </c>
      <c r="S1558" s="1">
        <v>42147</v>
      </c>
      <c r="T1558" s="1">
        <v>42149</v>
      </c>
      <c r="U1558">
        <v>-986.524</v>
      </c>
      <c r="V1558">
        <v>17</v>
      </c>
      <c r="W1558">
        <v>1300.54</v>
      </c>
      <c r="X1558">
        <v>90524</v>
      </c>
      <c r="Y1558">
        <f>cleaneddata[[#This Row],[Unit Price]]-cleaneddata[[#This Row],[Discount]]</f>
        <v>77.42</v>
      </c>
      <c r="Z1558" t="str">
        <f>_xlfn.IFS(cleaneddata[[#This Row],[Region]]="Central","Chris",cleaneddata[[#This Row],[Region]]="East","Erin",cleaneddata[[#This Row],[Region]]="South","Sam",cleaneddata[[#This Row],[Region]]="West","William")</f>
        <v>Sam</v>
      </c>
    </row>
    <row r="1559" spans="1:26" x14ac:dyDescent="0.3">
      <c r="A1559">
        <v>1814</v>
      </c>
      <c r="B1559" t="s">
        <v>2643</v>
      </c>
      <c r="C1559" t="s">
        <v>72</v>
      </c>
      <c r="D1559">
        <v>0</v>
      </c>
      <c r="E1559">
        <v>2.88</v>
      </c>
      <c r="F1559">
        <v>0.7</v>
      </c>
      <c r="G1559" t="s">
        <v>40</v>
      </c>
      <c r="H1559" t="s">
        <v>73</v>
      </c>
      <c r="I1559" t="s">
        <v>50</v>
      </c>
      <c r="J1559" t="s">
        <v>51</v>
      </c>
      <c r="K1559" t="s">
        <v>52</v>
      </c>
      <c r="L1559" t="s">
        <v>641</v>
      </c>
      <c r="M1559">
        <v>0.56000000000000005</v>
      </c>
      <c r="N1559" t="s">
        <v>34</v>
      </c>
      <c r="O1559" t="s">
        <v>35</v>
      </c>
      <c r="P1559" t="s">
        <v>36</v>
      </c>
      <c r="Q1559" t="s">
        <v>2644</v>
      </c>
      <c r="R1559">
        <v>38654</v>
      </c>
      <c r="S1559" s="1">
        <v>42147</v>
      </c>
      <c r="T1559" s="1">
        <v>42149</v>
      </c>
      <c r="U1559">
        <v>-141.666</v>
      </c>
      <c r="V1559">
        <v>13</v>
      </c>
      <c r="W1559">
        <v>38.06</v>
      </c>
      <c r="X1559">
        <v>90524</v>
      </c>
      <c r="Y1559">
        <f>cleaneddata[[#This Row],[Unit Price]]-cleaneddata[[#This Row],[Discount]]</f>
        <v>2.88</v>
      </c>
      <c r="Z1559" t="str">
        <f>_xlfn.IFS(cleaneddata[[#This Row],[Region]]="Central","Chris",cleaneddata[[#This Row],[Region]]="East","Erin",cleaneddata[[#This Row],[Region]]="South","Sam",cleaneddata[[#This Row],[Region]]="West","William")</f>
        <v>Sam</v>
      </c>
    </row>
    <row r="1560" spans="1:26" x14ac:dyDescent="0.3">
      <c r="A1560">
        <v>2450</v>
      </c>
      <c r="B1560" t="s">
        <v>2645</v>
      </c>
      <c r="C1560" t="s">
        <v>72</v>
      </c>
      <c r="D1560">
        <v>0.08</v>
      </c>
      <c r="E1560">
        <v>4.13</v>
      </c>
      <c r="F1560">
        <v>1.17</v>
      </c>
      <c r="G1560" t="s">
        <v>40</v>
      </c>
      <c r="H1560" t="s">
        <v>73</v>
      </c>
      <c r="I1560" t="s">
        <v>50</v>
      </c>
      <c r="J1560" t="s">
        <v>51</v>
      </c>
      <c r="K1560" t="s">
        <v>52</v>
      </c>
      <c r="L1560" t="s">
        <v>2646</v>
      </c>
      <c r="M1560">
        <v>0.56999999999999995</v>
      </c>
      <c r="N1560" t="s">
        <v>34</v>
      </c>
      <c r="O1560" t="s">
        <v>54</v>
      </c>
      <c r="P1560" t="s">
        <v>359</v>
      </c>
      <c r="Q1560" t="s">
        <v>2647</v>
      </c>
      <c r="R1560">
        <v>53545</v>
      </c>
      <c r="S1560" s="1">
        <v>42147</v>
      </c>
      <c r="T1560" s="1">
        <v>42149</v>
      </c>
      <c r="U1560">
        <v>-5.54</v>
      </c>
      <c r="V1560">
        <v>1</v>
      </c>
      <c r="W1560">
        <v>4.21</v>
      </c>
      <c r="X1560">
        <v>90322</v>
      </c>
      <c r="Y1560">
        <f>cleaneddata[[#This Row],[Unit Price]]-cleaneddata[[#This Row],[Discount]]</f>
        <v>4.05</v>
      </c>
      <c r="Z1560" t="str">
        <f>_xlfn.IFS(cleaneddata[[#This Row],[Region]]="Central","Chris",cleaneddata[[#This Row],[Region]]="East","Erin",cleaneddata[[#This Row],[Region]]="South","Sam",cleaneddata[[#This Row],[Region]]="West","William")</f>
        <v>Chris</v>
      </c>
    </row>
    <row r="1561" spans="1:26" x14ac:dyDescent="0.3">
      <c r="A1561">
        <v>357</v>
      </c>
      <c r="B1561" t="s">
        <v>2648</v>
      </c>
      <c r="C1561" t="s">
        <v>27</v>
      </c>
      <c r="D1561">
        <v>7.0000000000000007E-2</v>
      </c>
      <c r="E1561">
        <v>124.49</v>
      </c>
      <c r="F1561">
        <v>51.94</v>
      </c>
      <c r="G1561" t="s">
        <v>28</v>
      </c>
      <c r="H1561" t="s">
        <v>96</v>
      </c>
      <c r="I1561" t="s">
        <v>30</v>
      </c>
      <c r="J1561" t="s">
        <v>31</v>
      </c>
      <c r="K1561" t="s">
        <v>32</v>
      </c>
      <c r="L1561" t="s">
        <v>1151</v>
      </c>
      <c r="M1561">
        <v>0.63</v>
      </c>
      <c r="N1561" t="s">
        <v>34</v>
      </c>
      <c r="O1561" t="s">
        <v>61</v>
      </c>
      <c r="P1561" t="s">
        <v>590</v>
      </c>
      <c r="Q1561" t="s">
        <v>2649</v>
      </c>
      <c r="R1561">
        <v>86401</v>
      </c>
      <c r="S1561" s="1">
        <v>42148</v>
      </c>
      <c r="T1561" s="1">
        <v>42149</v>
      </c>
      <c r="U1561">
        <v>1074.44</v>
      </c>
      <c r="V1561">
        <v>14</v>
      </c>
      <c r="W1561">
        <v>1714.93</v>
      </c>
      <c r="X1561">
        <v>91131</v>
      </c>
      <c r="Y1561">
        <f>cleaneddata[[#This Row],[Unit Price]]-cleaneddata[[#This Row],[Discount]]</f>
        <v>124.42</v>
      </c>
      <c r="Z1561" t="str">
        <f>_xlfn.IFS(cleaneddata[[#This Row],[Region]]="Central","Chris",cleaneddata[[#This Row],[Region]]="East","Erin",cleaneddata[[#This Row],[Region]]="South","Sam",cleaneddata[[#This Row],[Region]]="West","William")</f>
        <v>William</v>
      </c>
    </row>
    <row r="1562" spans="1:26" x14ac:dyDescent="0.3">
      <c r="A1562">
        <v>885</v>
      </c>
      <c r="B1562" t="s">
        <v>2650</v>
      </c>
      <c r="C1562" t="s">
        <v>27</v>
      </c>
      <c r="D1562">
        <v>0.06</v>
      </c>
      <c r="E1562">
        <v>25.98</v>
      </c>
      <c r="F1562">
        <v>14.36</v>
      </c>
      <c r="G1562" t="s">
        <v>28</v>
      </c>
      <c r="H1562" t="s">
        <v>96</v>
      </c>
      <c r="I1562" t="s">
        <v>30</v>
      </c>
      <c r="J1562" t="s">
        <v>111</v>
      </c>
      <c r="K1562" t="s">
        <v>59</v>
      </c>
      <c r="L1562" t="s">
        <v>786</v>
      </c>
      <c r="M1562">
        <v>0.6</v>
      </c>
      <c r="N1562" t="s">
        <v>34</v>
      </c>
      <c r="O1562" t="s">
        <v>54</v>
      </c>
      <c r="P1562" t="s">
        <v>189</v>
      </c>
      <c r="Q1562" t="s">
        <v>2651</v>
      </c>
      <c r="R1562">
        <v>79109</v>
      </c>
      <c r="S1562" s="1">
        <v>42148</v>
      </c>
      <c r="T1562" s="1">
        <v>42149</v>
      </c>
      <c r="U1562">
        <v>55.887999999999998</v>
      </c>
      <c r="V1562">
        <v>41</v>
      </c>
      <c r="W1562">
        <v>1033.56</v>
      </c>
      <c r="X1562">
        <v>89537</v>
      </c>
      <c r="Y1562">
        <f>cleaneddata[[#This Row],[Unit Price]]-cleaneddata[[#This Row],[Discount]]</f>
        <v>25.92</v>
      </c>
      <c r="Z1562" t="str">
        <f>_xlfn.IFS(cleaneddata[[#This Row],[Region]]="Central","Chris",cleaneddata[[#This Row],[Region]]="East","Erin",cleaneddata[[#This Row],[Region]]="South","Sam",cleaneddata[[#This Row],[Region]]="West","William")</f>
        <v>Chris</v>
      </c>
    </row>
    <row r="1563" spans="1:26" x14ac:dyDescent="0.3">
      <c r="A1563">
        <v>1623</v>
      </c>
      <c r="B1563" t="s">
        <v>2652</v>
      </c>
      <c r="C1563" t="s">
        <v>39</v>
      </c>
      <c r="D1563">
        <v>0.06</v>
      </c>
      <c r="E1563">
        <v>15.01</v>
      </c>
      <c r="F1563">
        <v>8.4</v>
      </c>
      <c r="G1563" t="s">
        <v>40</v>
      </c>
      <c r="H1563" t="s">
        <v>29</v>
      </c>
      <c r="I1563" t="s">
        <v>50</v>
      </c>
      <c r="J1563" t="s">
        <v>74</v>
      </c>
      <c r="K1563" t="s">
        <v>75</v>
      </c>
      <c r="L1563" t="s">
        <v>2653</v>
      </c>
      <c r="M1563">
        <v>0.39</v>
      </c>
      <c r="N1563" t="s">
        <v>34</v>
      </c>
      <c r="O1563" t="s">
        <v>54</v>
      </c>
      <c r="P1563" t="s">
        <v>55</v>
      </c>
      <c r="Q1563" t="s">
        <v>2654</v>
      </c>
      <c r="R1563">
        <v>46375</v>
      </c>
      <c r="S1563" s="1">
        <v>42148</v>
      </c>
      <c r="T1563" s="1">
        <v>42150</v>
      </c>
      <c r="U1563">
        <v>1.6169</v>
      </c>
      <c r="V1563">
        <v>22</v>
      </c>
      <c r="W1563">
        <v>333.04</v>
      </c>
      <c r="X1563">
        <v>87611</v>
      </c>
      <c r="Y1563">
        <f>cleaneddata[[#This Row],[Unit Price]]-cleaneddata[[#This Row],[Discount]]</f>
        <v>14.95</v>
      </c>
      <c r="Z1563" t="str">
        <f>_xlfn.IFS(cleaneddata[[#This Row],[Region]]="Central","Chris",cleaneddata[[#This Row],[Region]]="East","Erin",cleaneddata[[#This Row],[Region]]="South","Sam",cleaneddata[[#This Row],[Region]]="West","William")</f>
        <v>Chris</v>
      </c>
    </row>
    <row r="1564" spans="1:26" x14ac:dyDescent="0.3">
      <c r="A1564">
        <v>1623</v>
      </c>
      <c r="B1564" t="s">
        <v>2652</v>
      </c>
      <c r="C1564" t="s">
        <v>39</v>
      </c>
      <c r="D1564">
        <v>0.09</v>
      </c>
      <c r="E1564">
        <v>40.479999999999997</v>
      </c>
      <c r="F1564">
        <v>19.989999999999998</v>
      </c>
      <c r="G1564" t="s">
        <v>40</v>
      </c>
      <c r="H1564" t="s">
        <v>29</v>
      </c>
      <c r="I1564" t="s">
        <v>42</v>
      </c>
      <c r="J1564" t="s">
        <v>43</v>
      </c>
      <c r="K1564" t="s">
        <v>75</v>
      </c>
      <c r="L1564" t="s">
        <v>2056</v>
      </c>
      <c r="M1564">
        <v>0.77</v>
      </c>
      <c r="N1564" t="s">
        <v>34</v>
      </c>
      <c r="O1564" t="s">
        <v>54</v>
      </c>
      <c r="P1564" t="s">
        <v>55</v>
      </c>
      <c r="Q1564" t="s">
        <v>2654</v>
      </c>
      <c r="R1564">
        <v>46375</v>
      </c>
      <c r="S1564" s="1">
        <v>42148</v>
      </c>
      <c r="T1564" s="1">
        <v>42150</v>
      </c>
      <c r="U1564">
        <v>65.394000000000005</v>
      </c>
      <c r="V1564">
        <v>12</v>
      </c>
      <c r="W1564">
        <v>472.44</v>
      </c>
      <c r="X1564">
        <v>87611</v>
      </c>
      <c r="Y1564">
        <f>cleaneddata[[#This Row],[Unit Price]]-cleaneddata[[#This Row],[Discount]]</f>
        <v>40.389999999999993</v>
      </c>
      <c r="Z1564" t="str">
        <f>_xlfn.IFS(cleaneddata[[#This Row],[Region]]="Central","Chris",cleaneddata[[#This Row],[Region]]="East","Erin",cleaneddata[[#This Row],[Region]]="South","Sam",cleaneddata[[#This Row],[Region]]="West","William")</f>
        <v>Chris</v>
      </c>
    </row>
    <row r="1565" spans="1:26" x14ac:dyDescent="0.3">
      <c r="A1565">
        <v>1623</v>
      </c>
      <c r="B1565" t="s">
        <v>2652</v>
      </c>
      <c r="C1565" t="s">
        <v>39</v>
      </c>
      <c r="D1565">
        <v>0.05</v>
      </c>
      <c r="E1565">
        <v>12.28</v>
      </c>
      <c r="F1565">
        <v>6.13</v>
      </c>
      <c r="G1565" t="s">
        <v>40</v>
      </c>
      <c r="H1565" t="s">
        <v>29</v>
      </c>
      <c r="I1565" t="s">
        <v>50</v>
      </c>
      <c r="J1565" t="s">
        <v>80</v>
      </c>
      <c r="K1565" t="s">
        <v>75</v>
      </c>
      <c r="L1565" t="s">
        <v>2388</v>
      </c>
      <c r="M1565">
        <v>0.56999999999999995</v>
      </c>
      <c r="N1565" t="s">
        <v>34</v>
      </c>
      <c r="O1565" t="s">
        <v>54</v>
      </c>
      <c r="P1565" t="s">
        <v>55</v>
      </c>
      <c r="Q1565" t="s">
        <v>2654</v>
      </c>
      <c r="R1565">
        <v>46375</v>
      </c>
      <c r="S1565" s="1">
        <v>42148</v>
      </c>
      <c r="T1565" s="1">
        <v>42149</v>
      </c>
      <c r="U1565">
        <v>1.3360000000000001</v>
      </c>
      <c r="V1565">
        <v>1</v>
      </c>
      <c r="W1565">
        <v>18.73</v>
      </c>
      <c r="X1565">
        <v>87611</v>
      </c>
      <c r="Y1565">
        <f>cleaneddata[[#This Row],[Unit Price]]-cleaneddata[[#This Row],[Discount]]</f>
        <v>12.229999999999999</v>
      </c>
      <c r="Z1565" t="str">
        <f>_xlfn.IFS(cleaneddata[[#This Row],[Region]]="Central","Chris",cleaneddata[[#This Row],[Region]]="East","Erin",cleaneddata[[#This Row],[Region]]="South","Sam",cleaneddata[[#This Row],[Region]]="West","William")</f>
        <v>Chris</v>
      </c>
    </row>
    <row r="1566" spans="1:26" x14ac:dyDescent="0.3">
      <c r="A1566">
        <v>3096</v>
      </c>
      <c r="B1566" t="s">
        <v>2655</v>
      </c>
      <c r="C1566" t="s">
        <v>39</v>
      </c>
      <c r="D1566">
        <v>0.08</v>
      </c>
      <c r="E1566">
        <v>40.98</v>
      </c>
      <c r="F1566">
        <v>7.2</v>
      </c>
      <c r="G1566" t="s">
        <v>89</v>
      </c>
      <c r="H1566" t="s">
        <v>41</v>
      </c>
      <c r="I1566" t="s">
        <v>50</v>
      </c>
      <c r="J1566" t="s">
        <v>97</v>
      </c>
      <c r="K1566" t="s">
        <v>75</v>
      </c>
      <c r="L1566" t="s">
        <v>2656</v>
      </c>
      <c r="M1566">
        <v>0.6</v>
      </c>
      <c r="N1566" t="s">
        <v>34</v>
      </c>
      <c r="O1566" t="s">
        <v>113</v>
      </c>
      <c r="P1566" t="s">
        <v>319</v>
      </c>
      <c r="Q1566" t="s">
        <v>2442</v>
      </c>
      <c r="R1566">
        <v>43026</v>
      </c>
      <c r="S1566" s="1">
        <v>42148</v>
      </c>
      <c r="T1566" s="1">
        <v>42149</v>
      </c>
      <c r="U1566">
        <v>-16.64</v>
      </c>
      <c r="V1566">
        <v>3</v>
      </c>
      <c r="W1566">
        <v>119.86</v>
      </c>
      <c r="X1566">
        <v>86221</v>
      </c>
      <c r="Y1566">
        <f>cleaneddata[[#This Row],[Unit Price]]-cleaneddata[[#This Row],[Discount]]</f>
        <v>40.9</v>
      </c>
      <c r="Z1566" t="str">
        <f>_xlfn.IFS(cleaneddata[[#This Row],[Region]]="Central","Chris",cleaneddata[[#This Row],[Region]]="East","Erin",cleaneddata[[#This Row],[Region]]="South","Sam",cleaneddata[[#This Row],[Region]]="West","William")</f>
        <v>Erin</v>
      </c>
    </row>
    <row r="1567" spans="1:26" x14ac:dyDescent="0.3">
      <c r="A1567">
        <v>3096</v>
      </c>
      <c r="B1567" t="s">
        <v>2655</v>
      </c>
      <c r="C1567" t="s">
        <v>39</v>
      </c>
      <c r="D1567">
        <v>0.08</v>
      </c>
      <c r="E1567">
        <v>8.1199999999999992</v>
      </c>
      <c r="F1567">
        <v>2.83</v>
      </c>
      <c r="G1567" t="s">
        <v>89</v>
      </c>
      <c r="H1567" t="s">
        <v>41</v>
      </c>
      <c r="I1567" t="s">
        <v>42</v>
      </c>
      <c r="J1567" t="s">
        <v>43</v>
      </c>
      <c r="K1567" t="s">
        <v>44</v>
      </c>
      <c r="L1567" t="s">
        <v>1700</v>
      </c>
      <c r="M1567">
        <v>0.77</v>
      </c>
      <c r="N1567" t="s">
        <v>34</v>
      </c>
      <c r="O1567" t="s">
        <v>113</v>
      </c>
      <c r="P1567" t="s">
        <v>319</v>
      </c>
      <c r="Q1567" t="s">
        <v>2442</v>
      </c>
      <c r="R1567">
        <v>43026</v>
      </c>
      <c r="S1567" s="1">
        <v>42148</v>
      </c>
      <c r="T1567" s="1">
        <v>42149</v>
      </c>
      <c r="U1567">
        <v>-59.73</v>
      </c>
      <c r="V1567">
        <v>12</v>
      </c>
      <c r="W1567">
        <v>98.77</v>
      </c>
      <c r="X1567">
        <v>86221</v>
      </c>
      <c r="Y1567">
        <f>cleaneddata[[#This Row],[Unit Price]]-cleaneddata[[#This Row],[Discount]]</f>
        <v>8.0399999999999991</v>
      </c>
      <c r="Z1567" t="str">
        <f>_xlfn.IFS(cleaneddata[[#This Row],[Region]]="Central","Chris",cleaneddata[[#This Row],[Region]]="East","Erin",cleaneddata[[#This Row],[Region]]="South","Sam",cleaneddata[[#This Row],[Region]]="West","William")</f>
        <v>Erin</v>
      </c>
    </row>
    <row r="1568" spans="1:26" x14ac:dyDescent="0.3">
      <c r="A1568">
        <v>3096</v>
      </c>
      <c r="B1568" t="s">
        <v>2655</v>
      </c>
      <c r="C1568" t="s">
        <v>39</v>
      </c>
      <c r="D1568">
        <v>0.02</v>
      </c>
      <c r="E1568">
        <v>262.11</v>
      </c>
      <c r="F1568">
        <v>62.74</v>
      </c>
      <c r="G1568" t="s">
        <v>28</v>
      </c>
      <c r="H1568" t="s">
        <v>41</v>
      </c>
      <c r="I1568" t="s">
        <v>30</v>
      </c>
      <c r="J1568" t="s">
        <v>31</v>
      </c>
      <c r="K1568" t="s">
        <v>32</v>
      </c>
      <c r="L1568" t="s">
        <v>2657</v>
      </c>
      <c r="M1568">
        <v>0.75</v>
      </c>
      <c r="N1568" t="s">
        <v>34</v>
      </c>
      <c r="O1568" t="s">
        <v>113</v>
      </c>
      <c r="P1568" t="s">
        <v>319</v>
      </c>
      <c r="Q1568" t="s">
        <v>2442</v>
      </c>
      <c r="R1568">
        <v>43026</v>
      </c>
      <c r="S1568" s="1">
        <v>42148</v>
      </c>
      <c r="T1568" s="1">
        <v>42149</v>
      </c>
      <c r="U1568">
        <v>-633.441237</v>
      </c>
      <c r="V1568">
        <v>9</v>
      </c>
      <c r="W1568">
        <v>2495.35</v>
      </c>
      <c r="X1568">
        <v>86221</v>
      </c>
      <c r="Y1568">
        <f>cleaneddata[[#This Row],[Unit Price]]-cleaneddata[[#This Row],[Discount]]</f>
        <v>262.09000000000003</v>
      </c>
      <c r="Z1568" t="str">
        <f>_xlfn.IFS(cleaneddata[[#This Row],[Region]]="Central","Chris",cleaneddata[[#This Row],[Region]]="East","Erin",cleaneddata[[#This Row],[Region]]="South","Sam",cleaneddata[[#This Row],[Region]]="West","William")</f>
        <v>Erin</v>
      </c>
    </row>
    <row r="1569" spans="1:26" x14ac:dyDescent="0.3">
      <c r="A1569">
        <v>3366</v>
      </c>
      <c r="B1569" t="s">
        <v>2658</v>
      </c>
      <c r="C1569" t="s">
        <v>49</v>
      </c>
      <c r="D1569">
        <v>0.1</v>
      </c>
      <c r="E1569">
        <v>80.97</v>
      </c>
      <c r="F1569">
        <v>33.6</v>
      </c>
      <c r="G1569" t="s">
        <v>28</v>
      </c>
      <c r="H1569" t="s">
        <v>73</v>
      </c>
      <c r="I1569" t="s">
        <v>42</v>
      </c>
      <c r="J1569" t="s">
        <v>58</v>
      </c>
      <c r="K1569" t="s">
        <v>59</v>
      </c>
      <c r="L1569" t="s">
        <v>911</v>
      </c>
      <c r="M1569">
        <v>0.37</v>
      </c>
      <c r="N1569" t="s">
        <v>34</v>
      </c>
      <c r="O1569" t="s">
        <v>113</v>
      </c>
      <c r="P1569" t="s">
        <v>319</v>
      </c>
      <c r="Q1569" t="s">
        <v>583</v>
      </c>
      <c r="R1569">
        <v>45373</v>
      </c>
      <c r="S1569" s="1">
        <v>42148</v>
      </c>
      <c r="T1569" s="1">
        <v>42153</v>
      </c>
      <c r="U1569">
        <v>66.22</v>
      </c>
      <c r="V1569">
        <v>11</v>
      </c>
      <c r="W1569">
        <v>837.57</v>
      </c>
      <c r="X1569">
        <v>90501</v>
      </c>
      <c r="Y1569">
        <f>cleaneddata[[#This Row],[Unit Price]]-cleaneddata[[#This Row],[Discount]]</f>
        <v>80.87</v>
      </c>
      <c r="Z1569" t="str">
        <f>_xlfn.IFS(cleaneddata[[#This Row],[Region]]="Central","Chris",cleaneddata[[#This Row],[Region]]="East","Erin",cleaneddata[[#This Row],[Region]]="South","Sam",cleaneddata[[#This Row],[Region]]="West","William")</f>
        <v>Erin</v>
      </c>
    </row>
    <row r="1570" spans="1:26" x14ac:dyDescent="0.3">
      <c r="A1570">
        <v>3366</v>
      </c>
      <c r="B1570" t="s">
        <v>2658</v>
      </c>
      <c r="C1570" t="s">
        <v>49</v>
      </c>
      <c r="D1570">
        <v>0.02</v>
      </c>
      <c r="E1570">
        <v>6.48</v>
      </c>
      <c r="F1570">
        <v>5.1100000000000003</v>
      </c>
      <c r="G1570" t="s">
        <v>40</v>
      </c>
      <c r="H1570" t="s">
        <v>73</v>
      </c>
      <c r="I1570" t="s">
        <v>50</v>
      </c>
      <c r="J1570" t="s">
        <v>90</v>
      </c>
      <c r="K1570" t="s">
        <v>75</v>
      </c>
      <c r="L1570" t="s">
        <v>2594</v>
      </c>
      <c r="M1570">
        <v>0.37</v>
      </c>
      <c r="N1570" t="s">
        <v>34</v>
      </c>
      <c r="O1570" t="s">
        <v>113</v>
      </c>
      <c r="P1570" t="s">
        <v>319</v>
      </c>
      <c r="Q1570" t="s">
        <v>583</v>
      </c>
      <c r="R1570">
        <v>45373</v>
      </c>
      <c r="S1570" s="1">
        <v>42148</v>
      </c>
      <c r="T1570" s="1">
        <v>42152</v>
      </c>
      <c r="U1570">
        <v>-23.53</v>
      </c>
      <c r="V1570">
        <v>8</v>
      </c>
      <c r="W1570">
        <v>56.22</v>
      </c>
      <c r="X1570">
        <v>90501</v>
      </c>
      <c r="Y1570">
        <f>cleaneddata[[#This Row],[Unit Price]]-cleaneddata[[#This Row],[Discount]]</f>
        <v>6.4600000000000009</v>
      </c>
      <c r="Z1570" t="str">
        <f>_xlfn.IFS(cleaneddata[[#This Row],[Region]]="Central","Chris",cleaneddata[[#This Row],[Region]]="East","Erin",cleaneddata[[#This Row],[Region]]="South","Sam",cleaneddata[[#This Row],[Region]]="West","William")</f>
        <v>Erin</v>
      </c>
    </row>
    <row r="1571" spans="1:26" x14ac:dyDescent="0.3">
      <c r="A1571">
        <v>1450</v>
      </c>
      <c r="B1571" t="s">
        <v>2659</v>
      </c>
      <c r="C1571" t="s">
        <v>118</v>
      </c>
      <c r="D1571">
        <v>0.1</v>
      </c>
      <c r="E1571">
        <v>218.08</v>
      </c>
      <c r="F1571">
        <v>18.059999999999999</v>
      </c>
      <c r="G1571" t="s">
        <v>89</v>
      </c>
      <c r="H1571" t="s">
        <v>41</v>
      </c>
      <c r="I1571" t="s">
        <v>30</v>
      </c>
      <c r="J1571" t="s">
        <v>111</v>
      </c>
      <c r="K1571" t="s">
        <v>66</v>
      </c>
      <c r="L1571" t="s">
        <v>2618</v>
      </c>
      <c r="M1571">
        <v>0.56999999999999995</v>
      </c>
      <c r="N1571" t="s">
        <v>34</v>
      </c>
      <c r="O1571" t="s">
        <v>61</v>
      </c>
      <c r="P1571" t="s">
        <v>92</v>
      </c>
      <c r="Q1571" t="s">
        <v>2660</v>
      </c>
      <c r="R1571">
        <v>96150</v>
      </c>
      <c r="S1571" s="1">
        <v>42148</v>
      </c>
      <c r="T1571" s="1">
        <v>42149</v>
      </c>
      <c r="U1571">
        <v>1318.83</v>
      </c>
      <c r="V1571">
        <v>12</v>
      </c>
      <c r="W1571">
        <v>2366.5100000000002</v>
      </c>
      <c r="X1571">
        <v>86735</v>
      </c>
      <c r="Y1571">
        <f>cleaneddata[[#This Row],[Unit Price]]-cleaneddata[[#This Row],[Discount]]</f>
        <v>217.98000000000002</v>
      </c>
      <c r="Z1571" t="str">
        <f>_xlfn.IFS(cleaneddata[[#This Row],[Region]]="Central","Chris",cleaneddata[[#This Row],[Region]]="East","Erin",cleaneddata[[#This Row],[Region]]="South","Sam",cleaneddata[[#This Row],[Region]]="West","William")</f>
        <v>William</v>
      </c>
    </row>
    <row r="1572" spans="1:26" x14ac:dyDescent="0.3">
      <c r="A1572">
        <v>2422</v>
      </c>
      <c r="B1572" t="s">
        <v>727</v>
      </c>
      <c r="C1572" t="s">
        <v>72</v>
      </c>
      <c r="D1572">
        <v>0.05</v>
      </c>
      <c r="E1572">
        <v>150.97999999999999</v>
      </c>
      <c r="F1572">
        <v>43.71</v>
      </c>
      <c r="G1572" t="s">
        <v>28</v>
      </c>
      <c r="H1572" t="s">
        <v>73</v>
      </c>
      <c r="I1572" t="s">
        <v>30</v>
      </c>
      <c r="J1572" t="s">
        <v>111</v>
      </c>
      <c r="K1572" t="s">
        <v>59</v>
      </c>
      <c r="L1572" t="s">
        <v>2661</v>
      </c>
      <c r="M1572">
        <v>0.55000000000000004</v>
      </c>
      <c r="N1572" t="s">
        <v>34</v>
      </c>
      <c r="O1572" t="s">
        <v>54</v>
      </c>
      <c r="P1572" t="s">
        <v>189</v>
      </c>
      <c r="Q1572" t="s">
        <v>729</v>
      </c>
      <c r="R1572">
        <v>77340</v>
      </c>
      <c r="S1572" s="1">
        <v>42148</v>
      </c>
      <c r="T1572" s="1">
        <v>42149</v>
      </c>
      <c r="U1572">
        <v>650.29999999999995</v>
      </c>
      <c r="V1572">
        <v>12</v>
      </c>
      <c r="W1572">
        <v>1857.08</v>
      </c>
      <c r="X1572">
        <v>89053</v>
      </c>
      <c r="Y1572">
        <f>cleaneddata[[#This Row],[Unit Price]]-cleaneddata[[#This Row],[Discount]]</f>
        <v>150.92999999999998</v>
      </c>
      <c r="Z1572" t="str">
        <f>_xlfn.IFS(cleaneddata[[#This Row],[Region]]="Central","Chris",cleaneddata[[#This Row],[Region]]="East","Erin",cleaneddata[[#This Row],[Region]]="South","Sam",cleaneddata[[#This Row],[Region]]="West","William")</f>
        <v>Chris</v>
      </c>
    </row>
    <row r="1573" spans="1:26" x14ac:dyDescent="0.3">
      <c r="A1573">
        <v>3063</v>
      </c>
      <c r="B1573" t="s">
        <v>1393</v>
      </c>
      <c r="C1573" t="s">
        <v>72</v>
      </c>
      <c r="D1573">
        <v>0.03</v>
      </c>
      <c r="E1573">
        <v>20.99</v>
      </c>
      <c r="F1573">
        <v>0.99</v>
      </c>
      <c r="G1573" t="s">
        <v>40</v>
      </c>
      <c r="H1573" t="s">
        <v>41</v>
      </c>
      <c r="I1573" t="s">
        <v>42</v>
      </c>
      <c r="J1573" t="s">
        <v>137</v>
      </c>
      <c r="K1573" t="s">
        <v>52</v>
      </c>
      <c r="L1573" t="s">
        <v>2333</v>
      </c>
      <c r="M1573">
        <v>0.56999999999999995</v>
      </c>
      <c r="N1573" t="s">
        <v>34</v>
      </c>
      <c r="O1573" t="s">
        <v>61</v>
      </c>
      <c r="P1573" t="s">
        <v>68</v>
      </c>
      <c r="Q1573" t="s">
        <v>1394</v>
      </c>
      <c r="R1573">
        <v>98034</v>
      </c>
      <c r="S1573" s="1">
        <v>42148</v>
      </c>
      <c r="T1573" s="1">
        <v>42150</v>
      </c>
      <c r="U1573">
        <v>4.1821999999999999</v>
      </c>
      <c r="V1573">
        <v>9</v>
      </c>
      <c r="W1573">
        <v>158.87</v>
      </c>
      <c r="X1573">
        <v>88449</v>
      </c>
      <c r="Y1573">
        <f>cleaneddata[[#This Row],[Unit Price]]-cleaneddata[[#This Row],[Discount]]</f>
        <v>20.959999999999997</v>
      </c>
      <c r="Z1573" t="str">
        <f>_xlfn.IFS(cleaneddata[[#This Row],[Region]]="Central","Chris",cleaneddata[[#This Row],[Region]]="East","Erin",cleaneddata[[#This Row],[Region]]="South","Sam",cleaneddata[[#This Row],[Region]]="West","William")</f>
        <v>William</v>
      </c>
    </row>
    <row r="1574" spans="1:26" x14ac:dyDescent="0.3">
      <c r="A1574">
        <v>444</v>
      </c>
      <c r="B1574" t="s">
        <v>2662</v>
      </c>
      <c r="C1574" t="s">
        <v>27</v>
      </c>
      <c r="D1574">
        <v>0</v>
      </c>
      <c r="E1574">
        <v>7.59</v>
      </c>
      <c r="F1574">
        <v>4</v>
      </c>
      <c r="G1574" t="s">
        <v>40</v>
      </c>
      <c r="H1574" t="s">
        <v>29</v>
      </c>
      <c r="I1574" t="s">
        <v>30</v>
      </c>
      <c r="J1574" t="s">
        <v>128</v>
      </c>
      <c r="K1574" t="s">
        <v>52</v>
      </c>
      <c r="L1574" t="s">
        <v>1689</v>
      </c>
      <c r="M1574">
        <v>0.42</v>
      </c>
      <c r="N1574" t="s">
        <v>34</v>
      </c>
      <c r="O1574" t="s">
        <v>54</v>
      </c>
      <c r="P1574" t="s">
        <v>105</v>
      </c>
      <c r="Q1574" t="s">
        <v>2509</v>
      </c>
      <c r="R1574">
        <v>61801</v>
      </c>
      <c r="S1574" s="1">
        <v>42149</v>
      </c>
      <c r="T1574" s="1">
        <v>42152</v>
      </c>
      <c r="U1574">
        <v>86.438000000000002</v>
      </c>
      <c r="V1574">
        <v>43</v>
      </c>
      <c r="W1574">
        <v>355.92</v>
      </c>
      <c r="X1574">
        <v>88085</v>
      </c>
      <c r="Y1574">
        <f>cleaneddata[[#This Row],[Unit Price]]-cleaneddata[[#This Row],[Discount]]</f>
        <v>7.59</v>
      </c>
      <c r="Z1574" t="str">
        <f>_xlfn.IFS(cleaneddata[[#This Row],[Region]]="Central","Chris",cleaneddata[[#This Row],[Region]]="East","Erin",cleaneddata[[#This Row],[Region]]="South","Sam",cleaneddata[[#This Row],[Region]]="West","William")</f>
        <v>Chris</v>
      </c>
    </row>
    <row r="1575" spans="1:26" x14ac:dyDescent="0.3">
      <c r="A1575">
        <v>526</v>
      </c>
      <c r="B1575" t="s">
        <v>614</v>
      </c>
      <c r="C1575" t="s">
        <v>39</v>
      </c>
      <c r="D1575">
        <v>0.09</v>
      </c>
      <c r="E1575">
        <v>17.98</v>
      </c>
      <c r="F1575">
        <v>8.51</v>
      </c>
      <c r="G1575" t="s">
        <v>40</v>
      </c>
      <c r="H1575" t="s">
        <v>73</v>
      </c>
      <c r="I1575" t="s">
        <v>42</v>
      </c>
      <c r="J1575" t="s">
        <v>58</v>
      </c>
      <c r="K1575" t="s">
        <v>146</v>
      </c>
      <c r="L1575" t="s">
        <v>1882</v>
      </c>
      <c r="M1575">
        <v>0.4</v>
      </c>
      <c r="N1575" t="s">
        <v>34</v>
      </c>
      <c r="O1575" t="s">
        <v>61</v>
      </c>
      <c r="P1575" t="s">
        <v>590</v>
      </c>
      <c r="Q1575" t="s">
        <v>616</v>
      </c>
      <c r="R1575">
        <v>85204</v>
      </c>
      <c r="S1575" s="1">
        <v>42149</v>
      </c>
      <c r="T1575" s="1">
        <v>42151</v>
      </c>
      <c r="U1575">
        <v>-6.6120000000000001</v>
      </c>
      <c r="V1575">
        <v>12</v>
      </c>
      <c r="W1575">
        <v>211.13</v>
      </c>
      <c r="X1575">
        <v>90026</v>
      </c>
      <c r="Y1575">
        <f>cleaneddata[[#This Row],[Unit Price]]-cleaneddata[[#This Row],[Discount]]</f>
        <v>17.89</v>
      </c>
      <c r="Z1575" t="str">
        <f>_xlfn.IFS(cleaneddata[[#This Row],[Region]]="Central","Chris",cleaneddata[[#This Row],[Region]]="East","Erin",cleaneddata[[#This Row],[Region]]="South","Sam",cleaneddata[[#This Row],[Region]]="West","William")</f>
        <v>William</v>
      </c>
    </row>
    <row r="1576" spans="1:26" x14ac:dyDescent="0.3">
      <c r="A1576">
        <v>1008</v>
      </c>
      <c r="B1576" t="s">
        <v>2663</v>
      </c>
      <c r="C1576" t="s">
        <v>39</v>
      </c>
      <c r="D1576">
        <v>0.01</v>
      </c>
      <c r="E1576">
        <v>3.15</v>
      </c>
      <c r="F1576">
        <v>0.49</v>
      </c>
      <c r="G1576" t="s">
        <v>40</v>
      </c>
      <c r="H1576" t="s">
        <v>73</v>
      </c>
      <c r="I1576" t="s">
        <v>50</v>
      </c>
      <c r="J1576" t="s">
        <v>154</v>
      </c>
      <c r="K1576" t="s">
        <v>75</v>
      </c>
      <c r="L1576" t="s">
        <v>2664</v>
      </c>
      <c r="M1576">
        <v>0.37</v>
      </c>
      <c r="N1576" t="s">
        <v>34</v>
      </c>
      <c r="O1576" t="s">
        <v>113</v>
      </c>
      <c r="P1576" t="s">
        <v>333</v>
      </c>
      <c r="Q1576" t="s">
        <v>2665</v>
      </c>
      <c r="R1576">
        <v>4038</v>
      </c>
      <c r="S1576" s="1">
        <v>42149</v>
      </c>
      <c r="T1576" s="1">
        <v>42151</v>
      </c>
      <c r="U1576">
        <v>17.505299999999998</v>
      </c>
      <c r="V1576">
        <v>8</v>
      </c>
      <c r="W1576">
        <v>25.37</v>
      </c>
      <c r="X1576">
        <v>88371</v>
      </c>
      <c r="Y1576">
        <f>cleaneddata[[#This Row],[Unit Price]]-cleaneddata[[#This Row],[Discount]]</f>
        <v>3.14</v>
      </c>
      <c r="Z1576" t="str">
        <f>_xlfn.IFS(cleaneddata[[#This Row],[Region]]="Central","Chris",cleaneddata[[#This Row],[Region]]="East","Erin",cleaneddata[[#This Row],[Region]]="South","Sam",cleaneddata[[#This Row],[Region]]="West","William")</f>
        <v>Erin</v>
      </c>
    </row>
    <row r="1577" spans="1:26" x14ac:dyDescent="0.3">
      <c r="A1577">
        <v>744</v>
      </c>
      <c r="B1577" t="s">
        <v>588</v>
      </c>
      <c r="C1577" t="s">
        <v>49</v>
      </c>
      <c r="D1577">
        <v>0.09</v>
      </c>
      <c r="E1577">
        <v>125.99</v>
      </c>
      <c r="F1577">
        <v>8.99</v>
      </c>
      <c r="G1577" t="s">
        <v>40</v>
      </c>
      <c r="H1577" t="s">
        <v>41</v>
      </c>
      <c r="I1577" t="s">
        <v>42</v>
      </c>
      <c r="J1577" t="s">
        <v>137</v>
      </c>
      <c r="K1577" t="s">
        <v>75</v>
      </c>
      <c r="L1577" t="s">
        <v>1656</v>
      </c>
      <c r="M1577">
        <v>0.55000000000000004</v>
      </c>
      <c r="N1577" t="s">
        <v>34</v>
      </c>
      <c r="O1577" t="s">
        <v>61</v>
      </c>
      <c r="P1577" t="s">
        <v>590</v>
      </c>
      <c r="Q1577" t="s">
        <v>591</v>
      </c>
      <c r="R1577">
        <v>85737</v>
      </c>
      <c r="S1577" s="1">
        <v>42149</v>
      </c>
      <c r="T1577" s="1">
        <v>42157</v>
      </c>
      <c r="U1577">
        <v>916.68060000000003</v>
      </c>
      <c r="V1577">
        <v>20</v>
      </c>
      <c r="W1577">
        <v>2104.9899999999998</v>
      </c>
      <c r="X1577">
        <v>87727</v>
      </c>
      <c r="Y1577">
        <f>cleaneddata[[#This Row],[Unit Price]]-cleaneddata[[#This Row],[Discount]]</f>
        <v>125.89999999999999</v>
      </c>
      <c r="Z1577" t="str">
        <f>_xlfn.IFS(cleaneddata[[#This Row],[Region]]="Central","Chris",cleaneddata[[#This Row],[Region]]="East","Erin",cleaneddata[[#This Row],[Region]]="South","Sam",cleaneddata[[#This Row],[Region]]="West","William")</f>
        <v>William</v>
      </c>
    </row>
    <row r="1578" spans="1:26" x14ac:dyDescent="0.3">
      <c r="A1578">
        <v>3287</v>
      </c>
      <c r="B1578" t="s">
        <v>2666</v>
      </c>
      <c r="C1578" t="s">
        <v>49</v>
      </c>
      <c r="D1578">
        <v>0.08</v>
      </c>
      <c r="E1578">
        <v>30.56</v>
      </c>
      <c r="F1578">
        <v>2.99</v>
      </c>
      <c r="G1578" t="s">
        <v>40</v>
      </c>
      <c r="H1578" t="s">
        <v>29</v>
      </c>
      <c r="I1578" t="s">
        <v>50</v>
      </c>
      <c r="J1578" t="s">
        <v>74</v>
      </c>
      <c r="K1578" t="s">
        <v>75</v>
      </c>
      <c r="L1578" t="s">
        <v>1055</v>
      </c>
      <c r="M1578">
        <v>0.35</v>
      </c>
      <c r="N1578" t="s">
        <v>34</v>
      </c>
      <c r="O1578" t="s">
        <v>61</v>
      </c>
      <c r="P1578" t="s">
        <v>92</v>
      </c>
      <c r="Q1578" t="s">
        <v>2667</v>
      </c>
      <c r="R1578">
        <v>95746</v>
      </c>
      <c r="S1578" s="1">
        <v>42149</v>
      </c>
      <c r="T1578" s="1">
        <v>42151</v>
      </c>
      <c r="U1578">
        <v>352.87979999999999</v>
      </c>
      <c r="V1578">
        <v>17</v>
      </c>
      <c r="W1578">
        <v>511.42</v>
      </c>
      <c r="X1578">
        <v>89897</v>
      </c>
      <c r="Y1578">
        <f>cleaneddata[[#This Row],[Unit Price]]-cleaneddata[[#This Row],[Discount]]</f>
        <v>30.48</v>
      </c>
      <c r="Z1578" t="str">
        <f>_xlfn.IFS(cleaneddata[[#This Row],[Region]]="Central","Chris",cleaneddata[[#This Row],[Region]]="East","Erin",cleaneddata[[#This Row],[Region]]="South","Sam",cleaneddata[[#This Row],[Region]]="West","William")</f>
        <v>William</v>
      </c>
    </row>
    <row r="1579" spans="1:26" x14ac:dyDescent="0.3">
      <c r="A1579">
        <v>827</v>
      </c>
      <c r="B1579" t="s">
        <v>2668</v>
      </c>
      <c r="C1579" t="s">
        <v>118</v>
      </c>
      <c r="D1579">
        <v>0.01</v>
      </c>
      <c r="E1579">
        <v>6.98</v>
      </c>
      <c r="F1579">
        <v>1.6</v>
      </c>
      <c r="G1579" t="s">
        <v>40</v>
      </c>
      <c r="H1579" t="s">
        <v>73</v>
      </c>
      <c r="I1579" t="s">
        <v>50</v>
      </c>
      <c r="J1579" t="s">
        <v>90</v>
      </c>
      <c r="K1579" t="s">
        <v>52</v>
      </c>
      <c r="L1579" t="s">
        <v>724</v>
      </c>
      <c r="M1579">
        <v>0.38</v>
      </c>
      <c r="N1579" t="s">
        <v>34</v>
      </c>
      <c r="O1579" t="s">
        <v>54</v>
      </c>
      <c r="P1579" t="s">
        <v>189</v>
      </c>
      <c r="Q1579" t="s">
        <v>2651</v>
      </c>
      <c r="R1579">
        <v>79109</v>
      </c>
      <c r="S1579" s="1">
        <v>42149</v>
      </c>
      <c r="T1579" s="1">
        <v>42150</v>
      </c>
      <c r="U1579">
        <v>0.34599999999999997</v>
      </c>
      <c r="V1579">
        <v>3</v>
      </c>
      <c r="W1579">
        <v>21.93</v>
      </c>
      <c r="X1579">
        <v>89259</v>
      </c>
      <c r="Y1579">
        <f>cleaneddata[[#This Row],[Unit Price]]-cleaneddata[[#This Row],[Discount]]</f>
        <v>6.9700000000000006</v>
      </c>
      <c r="Z1579" t="str">
        <f>_xlfn.IFS(cleaneddata[[#This Row],[Region]]="Central","Chris",cleaneddata[[#This Row],[Region]]="East","Erin",cleaneddata[[#This Row],[Region]]="South","Sam",cleaneddata[[#This Row],[Region]]="West","William")</f>
        <v>Chris</v>
      </c>
    </row>
    <row r="1580" spans="1:26" x14ac:dyDescent="0.3">
      <c r="A1580">
        <v>1237</v>
      </c>
      <c r="B1580" t="s">
        <v>1918</v>
      </c>
      <c r="C1580" t="s">
        <v>118</v>
      </c>
      <c r="D1580">
        <v>0.05</v>
      </c>
      <c r="E1580">
        <v>300.98</v>
      </c>
      <c r="F1580">
        <v>13.99</v>
      </c>
      <c r="G1580" t="s">
        <v>40</v>
      </c>
      <c r="H1580" t="s">
        <v>96</v>
      </c>
      <c r="I1580" t="s">
        <v>42</v>
      </c>
      <c r="J1580" t="s">
        <v>58</v>
      </c>
      <c r="K1580" t="s">
        <v>146</v>
      </c>
      <c r="L1580" t="s">
        <v>2669</v>
      </c>
      <c r="M1580">
        <v>0.39</v>
      </c>
      <c r="N1580" t="s">
        <v>34</v>
      </c>
      <c r="O1580" t="s">
        <v>54</v>
      </c>
      <c r="P1580" t="s">
        <v>189</v>
      </c>
      <c r="Q1580" t="s">
        <v>1920</v>
      </c>
      <c r="R1580">
        <v>75007</v>
      </c>
      <c r="S1580" s="1">
        <v>42149</v>
      </c>
      <c r="T1580" s="1">
        <v>42150</v>
      </c>
      <c r="U1580">
        <v>3985.3089</v>
      </c>
      <c r="V1580">
        <v>20</v>
      </c>
      <c r="W1580">
        <v>5775.81</v>
      </c>
      <c r="X1580">
        <v>86077</v>
      </c>
      <c r="Y1580">
        <f>cleaneddata[[#This Row],[Unit Price]]-cleaneddata[[#This Row],[Discount]]</f>
        <v>300.93</v>
      </c>
      <c r="Z1580" t="str">
        <f>_xlfn.IFS(cleaneddata[[#This Row],[Region]]="Central","Chris",cleaneddata[[#This Row],[Region]]="East","Erin",cleaneddata[[#This Row],[Region]]="South","Sam",cleaneddata[[#This Row],[Region]]="West","William")</f>
        <v>Chris</v>
      </c>
    </row>
    <row r="1581" spans="1:26" x14ac:dyDescent="0.3">
      <c r="A1581">
        <v>1237</v>
      </c>
      <c r="B1581" t="s">
        <v>1918</v>
      </c>
      <c r="C1581" t="s">
        <v>118</v>
      </c>
      <c r="D1581">
        <v>0.04</v>
      </c>
      <c r="E1581">
        <v>205.99</v>
      </c>
      <c r="F1581">
        <v>5</v>
      </c>
      <c r="G1581" t="s">
        <v>89</v>
      </c>
      <c r="H1581" t="s">
        <v>96</v>
      </c>
      <c r="I1581" t="s">
        <v>42</v>
      </c>
      <c r="J1581" t="s">
        <v>137</v>
      </c>
      <c r="K1581" t="s">
        <v>75</v>
      </c>
      <c r="L1581" t="s">
        <v>2670</v>
      </c>
      <c r="M1581">
        <v>0.59</v>
      </c>
      <c r="N1581" t="s">
        <v>34</v>
      </c>
      <c r="O1581" t="s">
        <v>54</v>
      </c>
      <c r="P1581" t="s">
        <v>189</v>
      </c>
      <c r="Q1581" t="s">
        <v>1920</v>
      </c>
      <c r="R1581">
        <v>75007</v>
      </c>
      <c r="S1581" s="1">
        <v>42149</v>
      </c>
      <c r="T1581" s="1">
        <v>42150</v>
      </c>
      <c r="U1581">
        <v>13.956799999999999</v>
      </c>
      <c r="V1581">
        <v>11</v>
      </c>
      <c r="W1581">
        <v>1878.24</v>
      </c>
      <c r="X1581">
        <v>86077</v>
      </c>
      <c r="Y1581">
        <f>cleaneddata[[#This Row],[Unit Price]]-cleaneddata[[#This Row],[Discount]]</f>
        <v>205.95000000000002</v>
      </c>
      <c r="Z1581" t="str">
        <f>_xlfn.IFS(cleaneddata[[#This Row],[Region]]="Central","Chris",cleaneddata[[#This Row],[Region]]="East","Erin",cleaneddata[[#This Row],[Region]]="South","Sam",cleaneddata[[#This Row],[Region]]="West","William")</f>
        <v>Chris</v>
      </c>
    </row>
    <row r="1582" spans="1:26" x14ac:dyDescent="0.3">
      <c r="A1582">
        <v>1472</v>
      </c>
      <c r="B1582" t="s">
        <v>2671</v>
      </c>
      <c r="C1582" t="s">
        <v>118</v>
      </c>
      <c r="D1582">
        <v>0.05</v>
      </c>
      <c r="E1582">
        <v>20.27</v>
      </c>
      <c r="F1582">
        <v>3.99</v>
      </c>
      <c r="G1582" t="s">
        <v>40</v>
      </c>
      <c r="H1582" t="s">
        <v>73</v>
      </c>
      <c r="I1582" t="s">
        <v>50</v>
      </c>
      <c r="J1582" t="s">
        <v>97</v>
      </c>
      <c r="K1582" t="s">
        <v>75</v>
      </c>
      <c r="L1582" t="s">
        <v>1802</v>
      </c>
      <c r="M1582">
        <v>0.56999999999999995</v>
      </c>
      <c r="N1582" t="s">
        <v>34</v>
      </c>
      <c r="O1582" t="s">
        <v>113</v>
      </c>
      <c r="P1582" t="s">
        <v>319</v>
      </c>
      <c r="Q1582" t="s">
        <v>2672</v>
      </c>
      <c r="R1582">
        <v>44145</v>
      </c>
      <c r="S1582" s="1">
        <v>42149</v>
      </c>
      <c r="T1582" s="1">
        <v>42150</v>
      </c>
      <c r="U1582">
        <v>309.25400000000002</v>
      </c>
      <c r="V1582">
        <v>30</v>
      </c>
      <c r="W1582">
        <v>621.55999999999995</v>
      </c>
      <c r="X1582">
        <v>87079</v>
      </c>
      <c r="Y1582">
        <f>cleaneddata[[#This Row],[Unit Price]]-cleaneddata[[#This Row],[Discount]]</f>
        <v>20.22</v>
      </c>
      <c r="Z1582" t="str">
        <f>_xlfn.IFS(cleaneddata[[#This Row],[Region]]="Central","Chris",cleaneddata[[#This Row],[Region]]="East","Erin",cleaneddata[[#This Row],[Region]]="South","Sam",cleaneddata[[#This Row],[Region]]="West","William")</f>
        <v>Erin</v>
      </c>
    </row>
    <row r="1583" spans="1:26" x14ac:dyDescent="0.3">
      <c r="A1583">
        <v>2339</v>
      </c>
      <c r="B1583" t="s">
        <v>2673</v>
      </c>
      <c r="C1583" t="s">
        <v>118</v>
      </c>
      <c r="D1583">
        <v>0.05</v>
      </c>
      <c r="E1583">
        <v>11.58</v>
      </c>
      <c r="F1583">
        <v>6.97</v>
      </c>
      <c r="G1583" t="s">
        <v>40</v>
      </c>
      <c r="H1583" t="s">
        <v>73</v>
      </c>
      <c r="I1583" t="s">
        <v>50</v>
      </c>
      <c r="J1583" t="s">
        <v>347</v>
      </c>
      <c r="K1583" t="s">
        <v>75</v>
      </c>
      <c r="L1583" t="s">
        <v>626</v>
      </c>
      <c r="M1583">
        <v>0.35</v>
      </c>
      <c r="N1583" t="s">
        <v>34</v>
      </c>
      <c r="O1583" t="s">
        <v>54</v>
      </c>
      <c r="P1583" t="s">
        <v>189</v>
      </c>
      <c r="Q1583" t="s">
        <v>2674</v>
      </c>
      <c r="R1583">
        <v>77015</v>
      </c>
      <c r="S1583" s="1">
        <v>42149</v>
      </c>
      <c r="T1583" s="1">
        <v>42152</v>
      </c>
      <c r="U1583">
        <v>2.806</v>
      </c>
      <c r="V1583">
        <v>6</v>
      </c>
      <c r="W1583">
        <v>73.959999999999994</v>
      </c>
      <c r="X1583">
        <v>91482</v>
      </c>
      <c r="Y1583">
        <f>cleaneddata[[#This Row],[Unit Price]]-cleaneddata[[#This Row],[Discount]]</f>
        <v>11.53</v>
      </c>
      <c r="Z1583" t="str">
        <f>_xlfn.IFS(cleaneddata[[#This Row],[Region]]="Central","Chris",cleaneddata[[#This Row],[Region]]="East","Erin",cleaneddata[[#This Row],[Region]]="South","Sam",cleaneddata[[#This Row],[Region]]="West","William")</f>
        <v>Chris</v>
      </c>
    </row>
    <row r="1584" spans="1:26" x14ac:dyDescent="0.3">
      <c r="A1584">
        <v>2652</v>
      </c>
      <c r="B1584" t="s">
        <v>2675</v>
      </c>
      <c r="C1584" t="s">
        <v>118</v>
      </c>
      <c r="D1584">
        <v>0.06</v>
      </c>
      <c r="E1584">
        <v>47.9</v>
      </c>
      <c r="F1584">
        <v>5.86</v>
      </c>
      <c r="G1584" t="s">
        <v>40</v>
      </c>
      <c r="H1584" t="s">
        <v>41</v>
      </c>
      <c r="I1584" t="s">
        <v>50</v>
      </c>
      <c r="J1584" t="s">
        <v>90</v>
      </c>
      <c r="K1584" t="s">
        <v>75</v>
      </c>
      <c r="L1584" t="s">
        <v>1311</v>
      </c>
      <c r="M1584">
        <v>0.37</v>
      </c>
      <c r="N1584" t="s">
        <v>34</v>
      </c>
      <c r="O1584" t="s">
        <v>61</v>
      </c>
      <c r="P1584" t="s">
        <v>92</v>
      </c>
      <c r="Q1584" t="s">
        <v>1696</v>
      </c>
      <c r="R1584">
        <v>93309</v>
      </c>
      <c r="S1584" s="1">
        <v>42149</v>
      </c>
      <c r="T1584" s="1">
        <v>42151</v>
      </c>
      <c r="U1584">
        <v>21.78</v>
      </c>
      <c r="V1584">
        <v>2</v>
      </c>
      <c r="W1584">
        <v>94.2</v>
      </c>
      <c r="X1584">
        <v>89361</v>
      </c>
      <c r="Y1584">
        <f>cleaneddata[[#This Row],[Unit Price]]-cleaneddata[[#This Row],[Discount]]</f>
        <v>47.839999999999996</v>
      </c>
      <c r="Z1584" t="str">
        <f>_xlfn.IFS(cleaneddata[[#This Row],[Region]]="Central","Chris",cleaneddata[[#This Row],[Region]]="East","Erin",cleaneddata[[#This Row],[Region]]="South","Sam",cleaneddata[[#This Row],[Region]]="West","William")</f>
        <v>William</v>
      </c>
    </row>
    <row r="1585" spans="1:26" x14ac:dyDescent="0.3">
      <c r="A1585">
        <v>129</v>
      </c>
      <c r="B1585" t="s">
        <v>833</v>
      </c>
      <c r="C1585" t="s">
        <v>72</v>
      </c>
      <c r="D1585">
        <v>7.0000000000000007E-2</v>
      </c>
      <c r="E1585">
        <v>15.74</v>
      </c>
      <c r="F1585">
        <v>1.39</v>
      </c>
      <c r="G1585" t="s">
        <v>40</v>
      </c>
      <c r="H1585" t="s">
        <v>29</v>
      </c>
      <c r="I1585" t="s">
        <v>50</v>
      </c>
      <c r="J1585" t="s">
        <v>347</v>
      </c>
      <c r="K1585" t="s">
        <v>75</v>
      </c>
      <c r="L1585" t="s">
        <v>2676</v>
      </c>
      <c r="M1585">
        <v>0.4</v>
      </c>
      <c r="N1585" t="s">
        <v>34</v>
      </c>
      <c r="O1585" t="s">
        <v>54</v>
      </c>
      <c r="P1585" t="s">
        <v>105</v>
      </c>
      <c r="Q1585" t="s">
        <v>834</v>
      </c>
      <c r="R1585">
        <v>62002</v>
      </c>
      <c r="S1585" s="1">
        <v>42149</v>
      </c>
      <c r="T1585" s="1">
        <v>42150</v>
      </c>
      <c r="U1585">
        <v>149.8887</v>
      </c>
      <c r="V1585">
        <v>14</v>
      </c>
      <c r="W1585">
        <v>217.23</v>
      </c>
      <c r="X1585">
        <v>86694</v>
      </c>
      <c r="Y1585">
        <f>cleaneddata[[#This Row],[Unit Price]]-cleaneddata[[#This Row],[Discount]]</f>
        <v>15.67</v>
      </c>
      <c r="Z1585" t="str">
        <f>_xlfn.IFS(cleaneddata[[#This Row],[Region]]="Central","Chris",cleaneddata[[#This Row],[Region]]="East","Erin",cleaneddata[[#This Row],[Region]]="South","Sam",cleaneddata[[#This Row],[Region]]="West","William")</f>
        <v>Chris</v>
      </c>
    </row>
    <row r="1586" spans="1:26" x14ac:dyDescent="0.3">
      <c r="A1586">
        <v>1054</v>
      </c>
      <c r="B1586" t="s">
        <v>2677</v>
      </c>
      <c r="C1586" t="s">
        <v>72</v>
      </c>
      <c r="D1586">
        <v>0.03</v>
      </c>
      <c r="E1586">
        <v>5.44</v>
      </c>
      <c r="F1586">
        <v>7.46</v>
      </c>
      <c r="G1586" t="s">
        <v>89</v>
      </c>
      <c r="H1586" t="s">
        <v>96</v>
      </c>
      <c r="I1586" t="s">
        <v>50</v>
      </c>
      <c r="J1586" t="s">
        <v>74</v>
      </c>
      <c r="K1586" t="s">
        <v>75</v>
      </c>
      <c r="L1586" t="s">
        <v>1244</v>
      </c>
      <c r="M1586">
        <v>0.36</v>
      </c>
      <c r="N1586" t="s">
        <v>34</v>
      </c>
      <c r="O1586" t="s">
        <v>61</v>
      </c>
      <c r="P1586" t="s">
        <v>590</v>
      </c>
      <c r="Q1586" t="s">
        <v>2678</v>
      </c>
      <c r="R1586">
        <v>85374</v>
      </c>
      <c r="S1586" s="1">
        <v>42149</v>
      </c>
      <c r="T1586" s="1">
        <v>42151</v>
      </c>
      <c r="U1586">
        <v>-51.704000000000001</v>
      </c>
      <c r="V1586">
        <v>4</v>
      </c>
      <c r="W1586">
        <v>26.31</v>
      </c>
      <c r="X1586">
        <v>90069</v>
      </c>
      <c r="Y1586">
        <f>cleaneddata[[#This Row],[Unit Price]]-cleaneddata[[#This Row],[Discount]]</f>
        <v>5.41</v>
      </c>
      <c r="Z1586" t="str">
        <f>_xlfn.IFS(cleaneddata[[#This Row],[Region]]="Central","Chris",cleaneddata[[#This Row],[Region]]="East","Erin",cleaneddata[[#This Row],[Region]]="South","Sam",cleaneddata[[#This Row],[Region]]="West","William")</f>
        <v>William</v>
      </c>
    </row>
    <row r="1587" spans="1:26" x14ac:dyDescent="0.3">
      <c r="A1587">
        <v>1054</v>
      </c>
      <c r="B1587" t="s">
        <v>2677</v>
      </c>
      <c r="C1587" t="s">
        <v>72</v>
      </c>
      <c r="D1587">
        <v>0.08</v>
      </c>
      <c r="E1587">
        <v>26.38</v>
      </c>
      <c r="F1587">
        <v>5.58</v>
      </c>
      <c r="G1587" t="s">
        <v>40</v>
      </c>
      <c r="H1587" t="s">
        <v>96</v>
      </c>
      <c r="I1587" t="s">
        <v>50</v>
      </c>
      <c r="J1587" t="s">
        <v>90</v>
      </c>
      <c r="K1587" t="s">
        <v>75</v>
      </c>
      <c r="L1587" t="s">
        <v>2679</v>
      </c>
      <c r="M1587">
        <v>0.39</v>
      </c>
      <c r="N1587" t="s">
        <v>34</v>
      </c>
      <c r="O1587" t="s">
        <v>61</v>
      </c>
      <c r="P1587" t="s">
        <v>590</v>
      </c>
      <c r="Q1587" t="s">
        <v>2678</v>
      </c>
      <c r="R1587">
        <v>85374</v>
      </c>
      <c r="S1587" s="1">
        <v>42149</v>
      </c>
      <c r="T1587" s="1">
        <v>42150</v>
      </c>
      <c r="U1587">
        <v>144.7482</v>
      </c>
      <c r="V1587">
        <v>8</v>
      </c>
      <c r="W1587">
        <v>209.78</v>
      </c>
      <c r="X1587">
        <v>90069</v>
      </c>
      <c r="Y1587">
        <f>cleaneddata[[#This Row],[Unit Price]]-cleaneddata[[#This Row],[Discount]]</f>
        <v>26.3</v>
      </c>
      <c r="Z1587" t="str">
        <f>_xlfn.IFS(cleaneddata[[#This Row],[Region]]="Central","Chris",cleaneddata[[#This Row],[Region]]="East","Erin",cleaneddata[[#This Row],[Region]]="South","Sam",cleaneddata[[#This Row],[Region]]="West","William")</f>
        <v>William</v>
      </c>
    </row>
    <row r="1588" spans="1:26" x14ac:dyDescent="0.3">
      <c r="A1588">
        <v>1054</v>
      </c>
      <c r="B1588" t="s">
        <v>2677</v>
      </c>
      <c r="C1588" t="s">
        <v>72</v>
      </c>
      <c r="D1588">
        <v>0.06</v>
      </c>
      <c r="E1588">
        <v>20.99</v>
      </c>
      <c r="F1588">
        <v>2.5</v>
      </c>
      <c r="G1588" t="s">
        <v>40</v>
      </c>
      <c r="H1588" t="s">
        <v>96</v>
      </c>
      <c r="I1588" t="s">
        <v>42</v>
      </c>
      <c r="J1588" t="s">
        <v>137</v>
      </c>
      <c r="K1588" t="s">
        <v>52</v>
      </c>
      <c r="L1588" t="s">
        <v>1203</v>
      </c>
      <c r="M1588">
        <v>0.81</v>
      </c>
      <c r="N1588" t="s">
        <v>34</v>
      </c>
      <c r="O1588" t="s">
        <v>61</v>
      </c>
      <c r="P1588" t="s">
        <v>590</v>
      </c>
      <c r="Q1588" t="s">
        <v>2678</v>
      </c>
      <c r="R1588">
        <v>85374</v>
      </c>
      <c r="S1588" s="1">
        <v>42149</v>
      </c>
      <c r="T1588" s="1">
        <v>42151</v>
      </c>
      <c r="U1588">
        <v>-112.18899999999999</v>
      </c>
      <c r="V1588">
        <v>1</v>
      </c>
      <c r="W1588">
        <v>17.829999999999998</v>
      </c>
      <c r="X1588">
        <v>90069</v>
      </c>
      <c r="Y1588">
        <f>cleaneddata[[#This Row],[Unit Price]]-cleaneddata[[#This Row],[Discount]]</f>
        <v>20.93</v>
      </c>
      <c r="Z1588" t="str">
        <f>_xlfn.IFS(cleaneddata[[#This Row],[Region]]="Central","Chris",cleaneddata[[#This Row],[Region]]="East","Erin",cleaneddata[[#This Row],[Region]]="South","Sam",cleaneddata[[#This Row],[Region]]="West","William")</f>
        <v>William</v>
      </c>
    </row>
    <row r="1589" spans="1:26" x14ac:dyDescent="0.3">
      <c r="A1589">
        <v>2391</v>
      </c>
      <c r="B1589" t="s">
        <v>2680</v>
      </c>
      <c r="C1589" t="s">
        <v>72</v>
      </c>
      <c r="D1589">
        <v>0.06</v>
      </c>
      <c r="E1589">
        <v>4.7699999999999996</v>
      </c>
      <c r="F1589">
        <v>2.39</v>
      </c>
      <c r="G1589" t="s">
        <v>40</v>
      </c>
      <c r="H1589" t="s">
        <v>96</v>
      </c>
      <c r="I1589" t="s">
        <v>42</v>
      </c>
      <c r="J1589" t="s">
        <v>43</v>
      </c>
      <c r="K1589" t="s">
        <v>44</v>
      </c>
      <c r="L1589" t="s">
        <v>2681</v>
      </c>
      <c r="M1589">
        <v>0.72</v>
      </c>
      <c r="N1589" t="s">
        <v>34</v>
      </c>
      <c r="O1589" t="s">
        <v>113</v>
      </c>
      <c r="P1589" t="s">
        <v>114</v>
      </c>
      <c r="Q1589" t="s">
        <v>2682</v>
      </c>
      <c r="R1589">
        <v>11572</v>
      </c>
      <c r="S1589" s="1">
        <v>42149</v>
      </c>
      <c r="T1589" s="1">
        <v>42150</v>
      </c>
      <c r="U1589">
        <v>-45.64</v>
      </c>
      <c r="V1589">
        <v>9</v>
      </c>
      <c r="W1589">
        <v>42.46</v>
      </c>
      <c r="X1589">
        <v>91122</v>
      </c>
      <c r="Y1589">
        <f>cleaneddata[[#This Row],[Unit Price]]-cleaneddata[[#This Row],[Discount]]</f>
        <v>4.71</v>
      </c>
      <c r="Z1589" t="str">
        <f>_xlfn.IFS(cleaneddata[[#This Row],[Region]]="Central","Chris",cleaneddata[[#This Row],[Region]]="East","Erin",cleaneddata[[#This Row],[Region]]="South","Sam",cleaneddata[[#This Row],[Region]]="West","William")</f>
        <v>Erin</v>
      </c>
    </row>
    <row r="1590" spans="1:26" x14ac:dyDescent="0.3">
      <c r="A1590">
        <v>2391</v>
      </c>
      <c r="B1590" t="s">
        <v>2680</v>
      </c>
      <c r="C1590" t="s">
        <v>72</v>
      </c>
      <c r="D1590">
        <v>0.1</v>
      </c>
      <c r="E1590">
        <v>27.18</v>
      </c>
      <c r="F1590">
        <v>8.23</v>
      </c>
      <c r="G1590" t="s">
        <v>40</v>
      </c>
      <c r="H1590" t="s">
        <v>96</v>
      </c>
      <c r="I1590" t="s">
        <v>50</v>
      </c>
      <c r="J1590" t="s">
        <v>347</v>
      </c>
      <c r="K1590" t="s">
        <v>75</v>
      </c>
      <c r="L1590" t="s">
        <v>2683</v>
      </c>
      <c r="M1590">
        <v>0.38</v>
      </c>
      <c r="N1590" t="s">
        <v>34</v>
      </c>
      <c r="O1590" t="s">
        <v>113</v>
      </c>
      <c r="P1590" t="s">
        <v>114</v>
      </c>
      <c r="Q1590" t="s">
        <v>2682</v>
      </c>
      <c r="R1590">
        <v>11572</v>
      </c>
      <c r="S1590" s="1">
        <v>42149</v>
      </c>
      <c r="T1590" s="1">
        <v>42151</v>
      </c>
      <c r="U1590">
        <v>204.49</v>
      </c>
      <c r="V1590">
        <v>12</v>
      </c>
      <c r="W1590">
        <v>314.06</v>
      </c>
      <c r="X1590">
        <v>91122</v>
      </c>
      <c r="Y1590">
        <f>cleaneddata[[#This Row],[Unit Price]]-cleaneddata[[#This Row],[Discount]]</f>
        <v>27.08</v>
      </c>
      <c r="Z1590" t="str">
        <f>_xlfn.IFS(cleaneddata[[#This Row],[Region]]="Central","Chris",cleaneddata[[#This Row],[Region]]="East","Erin",cleaneddata[[#This Row],[Region]]="South","Sam",cleaneddata[[#This Row],[Region]]="West","William")</f>
        <v>Erin</v>
      </c>
    </row>
    <row r="1591" spans="1:26" x14ac:dyDescent="0.3">
      <c r="A1591">
        <v>2868</v>
      </c>
      <c r="B1591" t="s">
        <v>324</v>
      </c>
      <c r="C1591" t="s">
        <v>72</v>
      </c>
      <c r="D1591">
        <v>0.08</v>
      </c>
      <c r="E1591">
        <v>15.99</v>
      </c>
      <c r="F1591">
        <v>13.18</v>
      </c>
      <c r="G1591" t="s">
        <v>89</v>
      </c>
      <c r="H1591" t="s">
        <v>96</v>
      </c>
      <c r="I1591" t="s">
        <v>50</v>
      </c>
      <c r="J1591" t="s">
        <v>74</v>
      </c>
      <c r="K1591" t="s">
        <v>75</v>
      </c>
      <c r="L1591" t="s">
        <v>297</v>
      </c>
      <c r="M1591">
        <v>0.37</v>
      </c>
      <c r="N1591" t="s">
        <v>34</v>
      </c>
      <c r="O1591" t="s">
        <v>61</v>
      </c>
      <c r="P1591" t="s">
        <v>68</v>
      </c>
      <c r="Q1591" t="s">
        <v>326</v>
      </c>
      <c r="R1591">
        <v>98026</v>
      </c>
      <c r="S1591" s="1">
        <v>42149</v>
      </c>
      <c r="T1591" s="1">
        <v>42151</v>
      </c>
      <c r="U1591">
        <v>-66.584999999999994</v>
      </c>
      <c r="V1591">
        <v>4</v>
      </c>
      <c r="W1591">
        <v>66.02</v>
      </c>
      <c r="X1591">
        <v>85828</v>
      </c>
      <c r="Y1591">
        <f>cleaneddata[[#This Row],[Unit Price]]-cleaneddata[[#This Row],[Discount]]</f>
        <v>15.91</v>
      </c>
      <c r="Z1591" t="str">
        <f>_xlfn.IFS(cleaneddata[[#This Row],[Region]]="Central","Chris",cleaneddata[[#This Row],[Region]]="East","Erin",cleaneddata[[#This Row],[Region]]="South","Sam",cleaneddata[[#This Row],[Region]]="West","William")</f>
        <v>William</v>
      </c>
    </row>
    <row r="1592" spans="1:26" x14ac:dyDescent="0.3">
      <c r="A1592">
        <v>2266</v>
      </c>
      <c r="B1592" t="s">
        <v>2684</v>
      </c>
      <c r="C1592" t="s">
        <v>27</v>
      </c>
      <c r="D1592">
        <v>0.02</v>
      </c>
      <c r="E1592">
        <v>11.33</v>
      </c>
      <c r="F1592">
        <v>6.12</v>
      </c>
      <c r="G1592" t="s">
        <v>40</v>
      </c>
      <c r="H1592" t="s">
        <v>96</v>
      </c>
      <c r="I1592" t="s">
        <v>50</v>
      </c>
      <c r="J1592" t="s">
        <v>97</v>
      </c>
      <c r="K1592" t="s">
        <v>146</v>
      </c>
      <c r="L1592" t="s">
        <v>1955</v>
      </c>
      <c r="M1592">
        <v>0.42</v>
      </c>
      <c r="N1592" t="s">
        <v>34</v>
      </c>
      <c r="O1592" t="s">
        <v>54</v>
      </c>
      <c r="P1592" t="s">
        <v>82</v>
      </c>
      <c r="Q1592" t="s">
        <v>2685</v>
      </c>
      <c r="R1592">
        <v>63122</v>
      </c>
      <c r="S1592" s="1">
        <v>42150</v>
      </c>
      <c r="T1592" s="1">
        <v>42152</v>
      </c>
      <c r="U1592">
        <v>-14.52</v>
      </c>
      <c r="V1592">
        <v>3</v>
      </c>
      <c r="W1592">
        <v>35.35</v>
      </c>
      <c r="X1592">
        <v>86610</v>
      </c>
      <c r="Y1592">
        <f>cleaneddata[[#This Row],[Unit Price]]-cleaneddata[[#This Row],[Discount]]</f>
        <v>11.31</v>
      </c>
      <c r="Z1592" t="str">
        <f>_xlfn.IFS(cleaneddata[[#This Row],[Region]]="Central","Chris",cleaneddata[[#This Row],[Region]]="East","Erin",cleaneddata[[#This Row],[Region]]="South","Sam",cleaneddata[[#This Row],[Region]]="West","William")</f>
        <v>Chris</v>
      </c>
    </row>
    <row r="1593" spans="1:26" x14ac:dyDescent="0.3">
      <c r="A1593">
        <v>2266</v>
      </c>
      <c r="B1593" t="s">
        <v>2684</v>
      </c>
      <c r="C1593" t="s">
        <v>27</v>
      </c>
      <c r="D1593">
        <v>0.01</v>
      </c>
      <c r="E1593">
        <v>15.67</v>
      </c>
      <c r="F1593">
        <v>1.39</v>
      </c>
      <c r="G1593" t="s">
        <v>40</v>
      </c>
      <c r="H1593" t="s">
        <v>96</v>
      </c>
      <c r="I1593" t="s">
        <v>50</v>
      </c>
      <c r="J1593" t="s">
        <v>347</v>
      </c>
      <c r="K1593" t="s">
        <v>75</v>
      </c>
      <c r="L1593" t="s">
        <v>2486</v>
      </c>
      <c r="M1593">
        <v>0.38</v>
      </c>
      <c r="N1593" t="s">
        <v>34</v>
      </c>
      <c r="O1593" t="s">
        <v>54</v>
      </c>
      <c r="P1593" t="s">
        <v>82</v>
      </c>
      <c r="Q1593" t="s">
        <v>2685</v>
      </c>
      <c r="R1593">
        <v>63122</v>
      </c>
      <c r="S1593" s="1">
        <v>42150</v>
      </c>
      <c r="T1593" s="1">
        <v>42151</v>
      </c>
      <c r="U1593">
        <v>171.26490000000001</v>
      </c>
      <c r="V1593">
        <v>16</v>
      </c>
      <c r="W1593">
        <v>248.21</v>
      </c>
      <c r="X1593">
        <v>86610</v>
      </c>
      <c r="Y1593">
        <f>cleaneddata[[#This Row],[Unit Price]]-cleaneddata[[#This Row],[Discount]]</f>
        <v>15.66</v>
      </c>
      <c r="Z1593" t="str">
        <f>_xlfn.IFS(cleaneddata[[#This Row],[Region]]="Central","Chris",cleaneddata[[#This Row],[Region]]="East","Erin",cleaneddata[[#This Row],[Region]]="South","Sam",cleaneddata[[#This Row],[Region]]="West","William")</f>
        <v>Chris</v>
      </c>
    </row>
    <row r="1594" spans="1:26" x14ac:dyDescent="0.3">
      <c r="A1594">
        <v>2928</v>
      </c>
      <c r="B1594" t="s">
        <v>2686</v>
      </c>
      <c r="C1594" t="s">
        <v>27</v>
      </c>
      <c r="D1594">
        <v>0.02</v>
      </c>
      <c r="E1594">
        <v>5.58</v>
      </c>
      <c r="F1594">
        <v>2.99</v>
      </c>
      <c r="G1594" t="s">
        <v>40</v>
      </c>
      <c r="H1594" t="s">
        <v>41</v>
      </c>
      <c r="I1594" t="s">
        <v>50</v>
      </c>
      <c r="J1594" t="s">
        <v>74</v>
      </c>
      <c r="K1594" t="s">
        <v>75</v>
      </c>
      <c r="L1594" t="s">
        <v>2687</v>
      </c>
      <c r="M1594">
        <v>0.37</v>
      </c>
      <c r="N1594" t="s">
        <v>34</v>
      </c>
      <c r="O1594" t="s">
        <v>35</v>
      </c>
      <c r="P1594" t="s">
        <v>273</v>
      </c>
      <c r="Q1594" t="s">
        <v>2688</v>
      </c>
      <c r="R1594">
        <v>29418</v>
      </c>
      <c r="S1594" s="1">
        <v>42150</v>
      </c>
      <c r="T1594" s="1">
        <v>42152</v>
      </c>
      <c r="U1594">
        <v>689.32799999999997</v>
      </c>
      <c r="V1594">
        <v>42</v>
      </c>
      <c r="W1594">
        <v>236.83</v>
      </c>
      <c r="X1594">
        <v>90218</v>
      </c>
      <c r="Y1594">
        <f>cleaneddata[[#This Row],[Unit Price]]-cleaneddata[[#This Row],[Discount]]</f>
        <v>5.5600000000000005</v>
      </c>
      <c r="Z1594" t="str">
        <f>_xlfn.IFS(cleaneddata[[#This Row],[Region]]="Central","Chris",cleaneddata[[#This Row],[Region]]="East","Erin",cleaneddata[[#This Row],[Region]]="South","Sam",cleaneddata[[#This Row],[Region]]="West","William")</f>
        <v>Sam</v>
      </c>
    </row>
    <row r="1595" spans="1:26" x14ac:dyDescent="0.3">
      <c r="A1595">
        <v>2928</v>
      </c>
      <c r="B1595" t="s">
        <v>2686</v>
      </c>
      <c r="C1595" t="s">
        <v>27</v>
      </c>
      <c r="D1595">
        <v>0.02</v>
      </c>
      <c r="E1595">
        <v>54.1</v>
      </c>
      <c r="F1595">
        <v>19.989999999999998</v>
      </c>
      <c r="G1595" t="s">
        <v>40</v>
      </c>
      <c r="H1595" t="s">
        <v>41</v>
      </c>
      <c r="I1595" t="s">
        <v>50</v>
      </c>
      <c r="J1595" t="s">
        <v>80</v>
      </c>
      <c r="K1595" t="s">
        <v>75</v>
      </c>
      <c r="L1595" t="s">
        <v>1266</v>
      </c>
      <c r="M1595">
        <v>0.59</v>
      </c>
      <c r="N1595" t="s">
        <v>34</v>
      </c>
      <c r="O1595" t="s">
        <v>35</v>
      </c>
      <c r="P1595" t="s">
        <v>273</v>
      </c>
      <c r="Q1595" t="s">
        <v>2688</v>
      </c>
      <c r="R1595">
        <v>29418</v>
      </c>
      <c r="S1595" s="1">
        <v>42150</v>
      </c>
      <c r="T1595" s="1">
        <v>42151</v>
      </c>
      <c r="U1595">
        <v>-33.585999999999999</v>
      </c>
      <c r="V1595">
        <v>36</v>
      </c>
      <c r="W1595">
        <v>1944.87</v>
      </c>
      <c r="X1595">
        <v>90218</v>
      </c>
      <c r="Y1595">
        <f>cleaneddata[[#This Row],[Unit Price]]-cleaneddata[[#This Row],[Discount]]</f>
        <v>54.08</v>
      </c>
      <c r="Z1595" t="str">
        <f>_xlfn.IFS(cleaneddata[[#This Row],[Region]]="Central","Chris",cleaneddata[[#This Row],[Region]]="East","Erin",cleaneddata[[#This Row],[Region]]="South","Sam",cleaneddata[[#This Row],[Region]]="West","William")</f>
        <v>Sam</v>
      </c>
    </row>
    <row r="1596" spans="1:26" x14ac:dyDescent="0.3">
      <c r="A1596">
        <v>2941</v>
      </c>
      <c r="B1596" t="s">
        <v>2689</v>
      </c>
      <c r="C1596" t="s">
        <v>27</v>
      </c>
      <c r="D1596">
        <v>0.05</v>
      </c>
      <c r="E1596">
        <v>2.62</v>
      </c>
      <c r="F1596">
        <v>0.8</v>
      </c>
      <c r="G1596" t="s">
        <v>40</v>
      </c>
      <c r="H1596" t="s">
        <v>29</v>
      </c>
      <c r="I1596" t="s">
        <v>50</v>
      </c>
      <c r="J1596" t="s">
        <v>178</v>
      </c>
      <c r="K1596" t="s">
        <v>52</v>
      </c>
      <c r="L1596" t="s">
        <v>2126</v>
      </c>
      <c r="M1596">
        <v>0.39</v>
      </c>
      <c r="N1596" t="s">
        <v>34</v>
      </c>
      <c r="O1596" t="s">
        <v>113</v>
      </c>
      <c r="P1596" t="s">
        <v>399</v>
      </c>
      <c r="Q1596" t="s">
        <v>1643</v>
      </c>
      <c r="R1596">
        <v>7960</v>
      </c>
      <c r="S1596" s="1">
        <v>42150</v>
      </c>
      <c r="T1596" s="1">
        <v>42151</v>
      </c>
      <c r="U1596">
        <v>12.71</v>
      </c>
      <c r="V1596">
        <v>8</v>
      </c>
      <c r="W1596">
        <v>21.41</v>
      </c>
      <c r="X1596">
        <v>87618</v>
      </c>
      <c r="Y1596">
        <f>cleaneddata[[#This Row],[Unit Price]]-cleaneddata[[#This Row],[Discount]]</f>
        <v>2.5700000000000003</v>
      </c>
      <c r="Z1596" t="str">
        <f>_xlfn.IFS(cleaneddata[[#This Row],[Region]]="Central","Chris",cleaneddata[[#This Row],[Region]]="East","Erin",cleaneddata[[#This Row],[Region]]="South","Sam",cleaneddata[[#This Row],[Region]]="West","William")</f>
        <v>Erin</v>
      </c>
    </row>
    <row r="1597" spans="1:26" x14ac:dyDescent="0.3">
      <c r="A1597">
        <v>241</v>
      </c>
      <c r="B1597" t="s">
        <v>2242</v>
      </c>
      <c r="C1597" t="s">
        <v>49</v>
      </c>
      <c r="D1597">
        <v>0.01</v>
      </c>
      <c r="E1597">
        <v>5.94</v>
      </c>
      <c r="F1597">
        <v>9.92</v>
      </c>
      <c r="G1597" t="s">
        <v>40</v>
      </c>
      <c r="H1597" t="s">
        <v>29</v>
      </c>
      <c r="I1597" t="s">
        <v>50</v>
      </c>
      <c r="J1597" t="s">
        <v>74</v>
      </c>
      <c r="K1597" t="s">
        <v>75</v>
      </c>
      <c r="L1597" t="s">
        <v>2593</v>
      </c>
      <c r="M1597">
        <v>0.38</v>
      </c>
      <c r="N1597" t="s">
        <v>34</v>
      </c>
      <c r="O1597" t="s">
        <v>61</v>
      </c>
      <c r="P1597" t="s">
        <v>62</v>
      </c>
      <c r="Q1597" t="s">
        <v>2243</v>
      </c>
      <c r="R1597">
        <v>81503</v>
      </c>
      <c r="S1597" s="1">
        <v>42150</v>
      </c>
      <c r="T1597" s="1">
        <v>42157</v>
      </c>
      <c r="U1597">
        <v>-256.51900000000001</v>
      </c>
      <c r="V1597">
        <v>13</v>
      </c>
      <c r="W1597">
        <v>79.930000000000007</v>
      </c>
      <c r="X1597">
        <v>90480</v>
      </c>
      <c r="Y1597">
        <f>cleaneddata[[#This Row],[Unit Price]]-cleaneddata[[#This Row],[Discount]]</f>
        <v>5.9300000000000006</v>
      </c>
      <c r="Z1597" t="str">
        <f>_xlfn.IFS(cleaneddata[[#This Row],[Region]]="Central","Chris",cleaneddata[[#This Row],[Region]]="East","Erin",cleaneddata[[#This Row],[Region]]="South","Sam",cleaneddata[[#This Row],[Region]]="West","William")</f>
        <v>William</v>
      </c>
    </row>
    <row r="1598" spans="1:26" x14ac:dyDescent="0.3">
      <c r="A1598">
        <v>241</v>
      </c>
      <c r="B1598" t="s">
        <v>2242</v>
      </c>
      <c r="C1598" t="s">
        <v>49</v>
      </c>
      <c r="D1598">
        <v>0.02</v>
      </c>
      <c r="E1598">
        <v>125.99</v>
      </c>
      <c r="F1598">
        <v>3</v>
      </c>
      <c r="G1598" t="s">
        <v>40</v>
      </c>
      <c r="H1598" t="s">
        <v>29</v>
      </c>
      <c r="I1598" t="s">
        <v>42</v>
      </c>
      <c r="J1598" t="s">
        <v>137</v>
      </c>
      <c r="K1598" t="s">
        <v>75</v>
      </c>
      <c r="L1598" t="s">
        <v>2690</v>
      </c>
      <c r="M1598">
        <v>0.59</v>
      </c>
      <c r="N1598" t="s">
        <v>34</v>
      </c>
      <c r="O1598" t="s">
        <v>61</v>
      </c>
      <c r="P1598" t="s">
        <v>62</v>
      </c>
      <c r="Q1598" t="s">
        <v>2243</v>
      </c>
      <c r="R1598">
        <v>81503</v>
      </c>
      <c r="S1598" s="1">
        <v>42150</v>
      </c>
      <c r="T1598" s="1">
        <v>42150</v>
      </c>
      <c r="U1598">
        <v>398.358</v>
      </c>
      <c r="V1598">
        <v>8</v>
      </c>
      <c r="W1598">
        <v>873.18</v>
      </c>
      <c r="X1598">
        <v>90480</v>
      </c>
      <c r="Y1598">
        <f>cleaneddata[[#This Row],[Unit Price]]-cleaneddata[[#This Row],[Discount]]</f>
        <v>125.97</v>
      </c>
      <c r="Z1598" t="str">
        <f>_xlfn.IFS(cleaneddata[[#This Row],[Region]]="Central","Chris",cleaneddata[[#This Row],[Region]]="East","Erin",cleaneddata[[#This Row],[Region]]="South","Sam",cleaneddata[[#This Row],[Region]]="West","William")</f>
        <v>William</v>
      </c>
    </row>
    <row r="1599" spans="1:26" x14ac:dyDescent="0.3">
      <c r="A1599">
        <v>451</v>
      </c>
      <c r="B1599" t="s">
        <v>221</v>
      </c>
      <c r="C1599" t="s">
        <v>27</v>
      </c>
      <c r="D1599">
        <v>0.04</v>
      </c>
      <c r="E1599">
        <v>37.700000000000003</v>
      </c>
      <c r="F1599">
        <v>2.99</v>
      </c>
      <c r="G1599" t="s">
        <v>40</v>
      </c>
      <c r="H1599" t="s">
        <v>73</v>
      </c>
      <c r="I1599" t="s">
        <v>50</v>
      </c>
      <c r="J1599" t="s">
        <v>74</v>
      </c>
      <c r="K1599" t="s">
        <v>75</v>
      </c>
      <c r="L1599" t="s">
        <v>2518</v>
      </c>
      <c r="M1599">
        <v>0.35</v>
      </c>
      <c r="N1599" t="s">
        <v>34</v>
      </c>
      <c r="O1599" t="s">
        <v>61</v>
      </c>
      <c r="P1599" t="s">
        <v>92</v>
      </c>
      <c r="Q1599" t="s">
        <v>223</v>
      </c>
      <c r="R1599">
        <v>94024</v>
      </c>
      <c r="S1599" s="1">
        <v>42151</v>
      </c>
      <c r="T1599" s="1">
        <v>42152</v>
      </c>
      <c r="U1599">
        <v>299.6739</v>
      </c>
      <c r="V1599">
        <v>12</v>
      </c>
      <c r="W1599">
        <v>434.31</v>
      </c>
      <c r="X1599">
        <v>86012</v>
      </c>
      <c r="Y1599">
        <f>cleaneddata[[#This Row],[Unit Price]]-cleaneddata[[#This Row],[Discount]]</f>
        <v>37.660000000000004</v>
      </c>
      <c r="Z1599" t="str">
        <f>_xlfn.IFS(cleaneddata[[#This Row],[Region]]="Central","Chris",cleaneddata[[#This Row],[Region]]="East","Erin",cleaneddata[[#This Row],[Region]]="South","Sam",cleaneddata[[#This Row],[Region]]="West","William")</f>
        <v>William</v>
      </c>
    </row>
    <row r="1600" spans="1:26" x14ac:dyDescent="0.3">
      <c r="A1600">
        <v>452</v>
      </c>
      <c r="B1600" t="s">
        <v>2691</v>
      </c>
      <c r="C1600" t="s">
        <v>27</v>
      </c>
      <c r="D1600">
        <v>0.01</v>
      </c>
      <c r="E1600">
        <v>55.99</v>
      </c>
      <c r="F1600">
        <v>5</v>
      </c>
      <c r="G1600" t="s">
        <v>40</v>
      </c>
      <c r="H1600" t="s">
        <v>73</v>
      </c>
      <c r="I1600" t="s">
        <v>42</v>
      </c>
      <c r="J1600" t="s">
        <v>137</v>
      </c>
      <c r="K1600" t="s">
        <v>44</v>
      </c>
      <c r="L1600" t="s">
        <v>1940</v>
      </c>
      <c r="M1600">
        <v>0.83</v>
      </c>
      <c r="N1600" t="s">
        <v>34</v>
      </c>
      <c r="O1600" t="s">
        <v>61</v>
      </c>
      <c r="P1600" t="s">
        <v>92</v>
      </c>
      <c r="Q1600" t="s">
        <v>2692</v>
      </c>
      <c r="R1600">
        <v>93635</v>
      </c>
      <c r="S1600" s="1">
        <v>42151</v>
      </c>
      <c r="T1600" s="1">
        <v>42152</v>
      </c>
      <c r="U1600">
        <v>-235.89500000000001</v>
      </c>
      <c r="V1600">
        <v>1</v>
      </c>
      <c r="W1600">
        <v>51.83</v>
      </c>
      <c r="X1600">
        <v>86012</v>
      </c>
      <c r="Y1600">
        <f>cleaneddata[[#This Row],[Unit Price]]-cleaneddata[[#This Row],[Discount]]</f>
        <v>55.980000000000004</v>
      </c>
      <c r="Z1600" t="str">
        <f>_xlfn.IFS(cleaneddata[[#This Row],[Region]]="Central","Chris",cleaneddata[[#This Row],[Region]]="East","Erin",cleaneddata[[#This Row],[Region]]="South","Sam",cleaneddata[[#This Row],[Region]]="West","William")</f>
        <v>William</v>
      </c>
    </row>
    <row r="1601" spans="1:26" x14ac:dyDescent="0.3">
      <c r="A1601">
        <v>865</v>
      </c>
      <c r="B1601" t="s">
        <v>1388</v>
      </c>
      <c r="C1601" t="s">
        <v>27</v>
      </c>
      <c r="D1601">
        <v>0.03</v>
      </c>
      <c r="E1601">
        <v>14.2</v>
      </c>
      <c r="F1601">
        <v>5.3</v>
      </c>
      <c r="G1601" t="s">
        <v>40</v>
      </c>
      <c r="H1601" t="s">
        <v>96</v>
      </c>
      <c r="I1601" t="s">
        <v>30</v>
      </c>
      <c r="J1601" t="s">
        <v>128</v>
      </c>
      <c r="K1601" t="s">
        <v>52</v>
      </c>
      <c r="L1601" t="s">
        <v>290</v>
      </c>
      <c r="M1601">
        <v>0.46</v>
      </c>
      <c r="N1601" t="s">
        <v>34</v>
      </c>
      <c r="O1601" t="s">
        <v>54</v>
      </c>
      <c r="P1601" t="s">
        <v>55</v>
      </c>
      <c r="Q1601" t="s">
        <v>1044</v>
      </c>
      <c r="R1601">
        <v>46312</v>
      </c>
      <c r="S1601" s="1">
        <v>42151</v>
      </c>
      <c r="T1601" s="1">
        <v>42152</v>
      </c>
      <c r="U1601">
        <v>122.21</v>
      </c>
      <c r="V1601">
        <v>18</v>
      </c>
      <c r="W1601">
        <v>267.2</v>
      </c>
      <c r="X1601">
        <v>90674</v>
      </c>
      <c r="Y1601">
        <f>cleaneddata[[#This Row],[Unit Price]]-cleaneddata[[#This Row],[Discount]]</f>
        <v>14.17</v>
      </c>
      <c r="Z1601" t="str">
        <f>_xlfn.IFS(cleaneddata[[#This Row],[Region]]="Central","Chris",cleaneddata[[#This Row],[Region]]="East","Erin",cleaneddata[[#This Row],[Region]]="South","Sam",cleaneddata[[#This Row],[Region]]="West","William")</f>
        <v>Chris</v>
      </c>
    </row>
    <row r="1602" spans="1:26" x14ac:dyDescent="0.3">
      <c r="A1602">
        <v>370</v>
      </c>
      <c r="B1602" t="s">
        <v>2693</v>
      </c>
      <c r="C1602" t="s">
        <v>72</v>
      </c>
      <c r="D1602">
        <v>0.02</v>
      </c>
      <c r="E1602">
        <v>20.99</v>
      </c>
      <c r="F1602">
        <v>4.8099999999999996</v>
      </c>
      <c r="G1602" t="s">
        <v>40</v>
      </c>
      <c r="H1602" t="s">
        <v>96</v>
      </c>
      <c r="I1602" t="s">
        <v>42</v>
      </c>
      <c r="J1602" t="s">
        <v>137</v>
      </c>
      <c r="K1602" t="s">
        <v>146</v>
      </c>
      <c r="L1602" t="s">
        <v>1433</v>
      </c>
      <c r="M1602">
        <v>0.57999999999999996</v>
      </c>
      <c r="N1602" t="s">
        <v>34</v>
      </c>
      <c r="O1602" t="s">
        <v>113</v>
      </c>
      <c r="P1602" t="s">
        <v>333</v>
      </c>
      <c r="Q1602" t="s">
        <v>1660</v>
      </c>
      <c r="R1602">
        <v>4240</v>
      </c>
      <c r="S1602" s="1">
        <v>42151</v>
      </c>
      <c r="T1602" s="1">
        <v>42153</v>
      </c>
      <c r="U1602">
        <v>49.787999999999997</v>
      </c>
      <c r="V1602">
        <v>15</v>
      </c>
      <c r="W1602">
        <v>266.39</v>
      </c>
      <c r="X1602">
        <v>90291</v>
      </c>
      <c r="Y1602">
        <f>cleaneddata[[#This Row],[Unit Price]]-cleaneddata[[#This Row],[Discount]]</f>
        <v>20.97</v>
      </c>
      <c r="Z1602" t="str">
        <f>_xlfn.IFS(cleaneddata[[#This Row],[Region]]="Central","Chris",cleaneddata[[#This Row],[Region]]="East","Erin",cleaneddata[[#This Row],[Region]]="South","Sam",cleaneddata[[#This Row],[Region]]="West","William")</f>
        <v>Erin</v>
      </c>
    </row>
    <row r="1603" spans="1:26" x14ac:dyDescent="0.3">
      <c r="A1603">
        <v>371</v>
      </c>
      <c r="B1603" t="s">
        <v>2694</v>
      </c>
      <c r="C1603" t="s">
        <v>72</v>
      </c>
      <c r="D1603">
        <v>0.05</v>
      </c>
      <c r="E1603">
        <v>5.4</v>
      </c>
      <c r="F1603">
        <v>7.78</v>
      </c>
      <c r="G1603" t="s">
        <v>89</v>
      </c>
      <c r="H1603" t="s">
        <v>96</v>
      </c>
      <c r="I1603" t="s">
        <v>50</v>
      </c>
      <c r="J1603" t="s">
        <v>74</v>
      </c>
      <c r="K1603" t="s">
        <v>75</v>
      </c>
      <c r="L1603" t="s">
        <v>1486</v>
      </c>
      <c r="M1603">
        <v>0.37</v>
      </c>
      <c r="N1603" t="s">
        <v>34</v>
      </c>
      <c r="O1603" t="s">
        <v>113</v>
      </c>
      <c r="P1603" t="s">
        <v>405</v>
      </c>
      <c r="Q1603" t="s">
        <v>2695</v>
      </c>
      <c r="R1603">
        <v>2149</v>
      </c>
      <c r="S1603" s="1">
        <v>42151</v>
      </c>
      <c r="T1603" s="1">
        <v>42153</v>
      </c>
      <c r="U1603">
        <v>-132.62950000000001</v>
      </c>
      <c r="V1603">
        <v>9</v>
      </c>
      <c r="W1603">
        <v>51.82</v>
      </c>
      <c r="X1603">
        <v>90291</v>
      </c>
      <c r="Y1603">
        <f>cleaneddata[[#This Row],[Unit Price]]-cleaneddata[[#This Row],[Discount]]</f>
        <v>5.3500000000000005</v>
      </c>
      <c r="Z1603" t="str">
        <f>_xlfn.IFS(cleaneddata[[#This Row],[Region]]="Central","Chris",cleaneddata[[#This Row],[Region]]="East","Erin",cleaneddata[[#This Row],[Region]]="South","Sam",cleaneddata[[#This Row],[Region]]="West","William")</f>
        <v>Erin</v>
      </c>
    </row>
    <row r="1604" spans="1:26" x14ac:dyDescent="0.3">
      <c r="A1604">
        <v>250</v>
      </c>
      <c r="B1604" t="s">
        <v>2696</v>
      </c>
      <c r="C1604" t="s">
        <v>27</v>
      </c>
      <c r="D1604">
        <v>0.02</v>
      </c>
      <c r="E1604">
        <v>2.58</v>
      </c>
      <c r="F1604">
        <v>1.3</v>
      </c>
      <c r="G1604" t="s">
        <v>89</v>
      </c>
      <c r="H1604" t="s">
        <v>96</v>
      </c>
      <c r="I1604" t="s">
        <v>50</v>
      </c>
      <c r="J1604" t="s">
        <v>51</v>
      </c>
      <c r="K1604" t="s">
        <v>52</v>
      </c>
      <c r="L1604" t="s">
        <v>2697</v>
      </c>
      <c r="M1604">
        <v>0.59</v>
      </c>
      <c r="N1604" t="s">
        <v>34</v>
      </c>
      <c r="O1604" t="s">
        <v>54</v>
      </c>
      <c r="P1604" t="s">
        <v>86</v>
      </c>
      <c r="Q1604" t="s">
        <v>2698</v>
      </c>
      <c r="R1604">
        <v>55423</v>
      </c>
      <c r="S1604" s="1">
        <v>42152</v>
      </c>
      <c r="T1604" s="1">
        <v>42153</v>
      </c>
      <c r="U1604">
        <v>1.1080000000000001</v>
      </c>
      <c r="V1604">
        <v>39</v>
      </c>
      <c r="W1604">
        <v>109.74</v>
      </c>
      <c r="X1604">
        <v>87214</v>
      </c>
      <c r="Y1604">
        <f>cleaneddata[[#This Row],[Unit Price]]-cleaneddata[[#This Row],[Discount]]</f>
        <v>2.56</v>
      </c>
      <c r="Z1604" t="str">
        <f>_xlfn.IFS(cleaneddata[[#This Row],[Region]]="Central","Chris",cleaneddata[[#This Row],[Region]]="East","Erin",cleaneddata[[#This Row],[Region]]="South","Sam",cleaneddata[[#This Row],[Region]]="West","William")</f>
        <v>Chris</v>
      </c>
    </row>
    <row r="1605" spans="1:26" x14ac:dyDescent="0.3">
      <c r="A1605">
        <v>250</v>
      </c>
      <c r="B1605" t="s">
        <v>2696</v>
      </c>
      <c r="C1605" t="s">
        <v>27</v>
      </c>
      <c r="D1605">
        <v>0.02</v>
      </c>
      <c r="E1605">
        <v>65.989999999999995</v>
      </c>
      <c r="F1605">
        <v>3.9</v>
      </c>
      <c r="G1605" t="s">
        <v>40</v>
      </c>
      <c r="H1605" t="s">
        <v>96</v>
      </c>
      <c r="I1605" t="s">
        <v>42</v>
      </c>
      <c r="J1605" t="s">
        <v>137</v>
      </c>
      <c r="K1605" t="s">
        <v>75</v>
      </c>
      <c r="L1605" t="s">
        <v>2699</v>
      </c>
      <c r="M1605">
        <v>0.55000000000000004</v>
      </c>
      <c r="N1605" t="s">
        <v>34</v>
      </c>
      <c r="O1605" t="s">
        <v>54</v>
      </c>
      <c r="P1605" t="s">
        <v>86</v>
      </c>
      <c r="Q1605" t="s">
        <v>2698</v>
      </c>
      <c r="R1605">
        <v>55423</v>
      </c>
      <c r="S1605" s="1">
        <v>42152</v>
      </c>
      <c r="T1605" s="1">
        <v>42153</v>
      </c>
      <c r="U1605">
        <v>1061.3789999999999</v>
      </c>
      <c r="V1605">
        <v>27</v>
      </c>
      <c r="W1605">
        <v>1543.55</v>
      </c>
      <c r="X1605">
        <v>87214</v>
      </c>
      <c r="Y1605">
        <f>cleaneddata[[#This Row],[Unit Price]]-cleaneddata[[#This Row],[Discount]]</f>
        <v>65.97</v>
      </c>
      <c r="Z1605" t="str">
        <f>_xlfn.IFS(cleaneddata[[#This Row],[Region]]="Central","Chris",cleaneddata[[#This Row],[Region]]="East","Erin",cleaneddata[[#This Row],[Region]]="South","Sam",cleaneddata[[#This Row],[Region]]="West","William")</f>
        <v>Chris</v>
      </c>
    </row>
    <row r="1606" spans="1:26" x14ac:dyDescent="0.3">
      <c r="A1606">
        <v>3011</v>
      </c>
      <c r="B1606" t="s">
        <v>2316</v>
      </c>
      <c r="C1606" t="s">
        <v>27</v>
      </c>
      <c r="D1606">
        <v>0.03</v>
      </c>
      <c r="E1606">
        <v>5.98</v>
      </c>
      <c r="F1606">
        <v>5.35</v>
      </c>
      <c r="G1606" t="s">
        <v>40</v>
      </c>
      <c r="H1606" t="s">
        <v>96</v>
      </c>
      <c r="I1606" t="s">
        <v>50</v>
      </c>
      <c r="J1606" t="s">
        <v>90</v>
      </c>
      <c r="K1606" t="s">
        <v>75</v>
      </c>
      <c r="L1606" t="s">
        <v>811</v>
      </c>
      <c r="M1606">
        <v>0.4</v>
      </c>
      <c r="N1606" t="s">
        <v>34</v>
      </c>
      <c r="O1606" t="s">
        <v>113</v>
      </c>
      <c r="P1606" t="s">
        <v>405</v>
      </c>
      <c r="Q1606" t="s">
        <v>790</v>
      </c>
      <c r="R1606">
        <v>2113</v>
      </c>
      <c r="S1606" s="1">
        <v>42152</v>
      </c>
      <c r="T1606" s="1">
        <v>42153</v>
      </c>
      <c r="U1606">
        <v>-23.5</v>
      </c>
      <c r="V1606">
        <v>16</v>
      </c>
      <c r="W1606">
        <v>107.08</v>
      </c>
      <c r="X1606">
        <v>56486</v>
      </c>
      <c r="Y1606">
        <f>cleaneddata[[#This Row],[Unit Price]]-cleaneddata[[#This Row],[Discount]]</f>
        <v>5.95</v>
      </c>
      <c r="Z1606" t="str">
        <f>_xlfn.IFS(cleaneddata[[#This Row],[Region]]="Central","Chris",cleaneddata[[#This Row],[Region]]="East","Erin",cleaneddata[[#This Row],[Region]]="South","Sam",cleaneddata[[#This Row],[Region]]="West","William")</f>
        <v>Erin</v>
      </c>
    </row>
    <row r="1607" spans="1:26" x14ac:dyDescent="0.3">
      <c r="A1607">
        <v>3154</v>
      </c>
      <c r="B1607" t="s">
        <v>783</v>
      </c>
      <c r="C1607" t="s">
        <v>27</v>
      </c>
      <c r="D1607">
        <v>0.03</v>
      </c>
      <c r="E1607">
        <v>17.7</v>
      </c>
      <c r="F1607">
        <v>9.4700000000000006</v>
      </c>
      <c r="G1607" t="s">
        <v>40</v>
      </c>
      <c r="H1607" t="s">
        <v>41</v>
      </c>
      <c r="I1607" t="s">
        <v>50</v>
      </c>
      <c r="J1607" t="s">
        <v>80</v>
      </c>
      <c r="K1607" t="s">
        <v>75</v>
      </c>
      <c r="L1607" t="s">
        <v>1053</v>
      </c>
      <c r="M1607">
        <v>0.59</v>
      </c>
      <c r="N1607" t="s">
        <v>34</v>
      </c>
      <c r="O1607" t="s">
        <v>35</v>
      </c>
      <c r="P1607" t="s">
        <v>125</v>
      </c>
      <c r="Q1607" t="s">
        <v>785</v>
      </c>
      <c r="R1607">
        <v>33710</v>
      </c>
      <c r="S1607" s="1">
        <v>42152</v>
      </c>
      <c r="T1607" s="1">
        <v>42154</v>
      </c>
      <c r="U1607">
        <v>28.182600000000001</v>
      </c>
      <c r="V1607">
        <v>11</v>
      </c>
      <c r="W1607">
        <v>201.77</v>
      </c>
      <c r="X1607">
        <v>86900</v>
      </c>
      <c r="Y1607">
        <f>cleaneddata[[#This Row],[Unit Price]]-cleaneddata[[#This Row],[Discount]]</f>
        <v>17.669999999999998</v>
      </c>
      <c r="Z1607" t="str">
        <f>_xlfn.IFS(cleaneddata[[#This Row],[Region]]="Central","Chris",cleaneddata[[#This Row],[Region]]="East","Erin",cleaneddata[[#This Row],[Region]]="South","Sam",cleaneddata[[#This Row],[Region]]="West","William")</f>
        <v>Sam</v>
      </c>
    </row>
    <row r="1608" spans="1:26" x14ac:dyDescent="0.3">
      <c r="A1608">
        <v>1627</v>
      </c>
      <c r="B1608" t="s">
        <v>2700</v>
      </c>
      <c r="C1608" t="s">
        <v>39</v>
      </c>
      <c r="D1608">
        <v>0.06</v>
      </c>
      <c r="E1608">
        <v>43.57</v>
      </c>
      <c r="F1608">
        <v>16.36</v>
      </c>
      <c r="G1608" t="s">
        <v>40</v>
      </c>
      <c r="H1608" t="s">
        <v>96</v>
      </c>
      <c r="I1608" t="s">
        <v>50</v>
      </c>
      <c r="J1608" t="s">
        <v>80</v>
      </c>
      <c r="K1608" t="s">
        <v>75</v>
      </c>
      <c r="L1608" t="s">
        <v>2701</v>
      </c>
      <c r="M1608">
        <v>0.55000000000000004</v>
      </c>
      <c r="N1608" t="s">
        <v>34</v>
      </c>
      <c r="O1608" t="s">
        <v>35</v>
      </c>
      <c r="P1608" t="s">
        <v>402</v>
      </c>
      <c r="Q1608" t="s">
        <v>2702</v>
      </c>
      <c r="R1608">
        <v>37743</v>
      </c>
      <c r="S1608" s="1">
        <v>42152</v>
      </c>
      <c r="T1608" s="1">
        <v>42154</v>
      </c>
      <c r="U1608">
        <v>-38.808</v>
      </c>
      <c r="V1608">
        <v>17</v>
      </c>
      <c r="W1608">
        <v>710.16</v>
      </c>
      <c r="X1608">
        <v>90602</v>
      </c>
      <c r="Y1608">
        <f>cleaneddata[[#This Row],[Unit Price]]-cleaneddata[[#This Row],[Discount]]</f>
        <v>43.51</v>
      </c>
      <c r="Z1608" t="str">
        <f>_xlfn.IFS(cleaneddata[[#This Row],[Region]]="Central","Chris",cleaneddata[[#This Row],[Region]]="East","Erin",cleaneddata[[#This Row],[Region]]="South","Sam",cleaneddata[[#This Row],[Region]]="West","William")</f>
        <v>Sam</v>
      </c>
    </row>
    <row r="1609" spans="1:26" x14ac:dyDescent="0.3">
      <c r="A1609">
        <v>2765</v>
      </c>
      <c r="B1609" t="s">
        <v>2703</v>
      </c>
      <c r="C1609" t="s">
        <v>49</v>
      </c>
      <c r="D1609">
        <v>0.03</v>
      </c>
      <c r="E1609">
        <v>5.85</v>
      </c>
      <c r="F1609">
        <v>2.27</v>
      </c>
      <c r="G1609" t="s">
        <v>40</v>
      </c>
      <c r="H1609" t="s">
        <v>96</v>
      </c>
      <c r="I1609" t="s">
        <v>50</v>
      </c>
      <c r="J1609" t="s">
        <v>51</v>
      </c>
      <c r="K1609" t="s">
        <v>52</v>
      </c>
      <c r="L1609" t="s">
        <v>2704</v>
      </c>
      <c r="M1609">
        <v>0.56000000000000005</v>
      </c>
      <c r="N1609" t="s">
        <v>34</v>
      </c>
      <c r="O1609" t="s">
        <v>113</v>
      </c>
      <c r="P1609" t="s">
        <v>399</v>
      </c>
      <c r="Q1609" t="s">
        <v>2705</v>
      </c>
      <c r="R1609">
        <v>8021</v>
      </c>
      <c r="S1609" s="1">
        <v>42152</v>
      </c>
      <c r="T1609" s="1">
        <v>42154</v>
      </c>
      <c r="U1609">
        <v>-5.08</v>
      </c>
      <c r="V1609">
        <v>7</v>
      </c>
      <c r="W1609">
        <v>41.4</v>
      </c>
      <c r="X1609">
        <v>90725</v>
      </c>
      <c r="Y1609">
        <f>cleaneddata[[#This Row],[Unit Price]]-cleaneddata[[#This Row],[Discount]]</f>
        <v>5.8199999999999994</v>
      </c>
      <c r="Z1609" t="str">
        <f>_xlfn.IFS(cleaneddata[[#This Row],[Region]]="Central","Chris",cleaneddata[[#This Row],[Region]]="East","Erin",cleaneddata[[#This Row],[Region]]="South","Sam",cleaneddata[[#This Row],[Region]]="West","William")</f>
        <v>Erin</v>
      </c>
    </row>
    <row r="1610" spans="1:26" x14ac:dyDescent="0.3">
      <c r="A1610">
        <v>15</v>
      </c>
      <c r="B1610" t="s">
        <v>2073</v>
      </c>
      <c r="C1610" t="s">
        <v>118</v>
      </c>
      <c r="D1610">
        <v>0.01</v>
      </c>
      <c r="E1610">
        <v>35.94</v>
      </c>
      <c r="F1610">
        <v>6.66</v>
      </c>
      <c r="G1610" t="s">
        <v>40</v>
      </c>
      <c r="H1610" t="s">
        <v>29</v>
      </c>
      <c r="I1610" t="s">
        <v>50</v>
      </c>
      <c r="J1610" t="s">
        <v>347</v>
      </c>
      <c r="K1610" t="s">
        <v>75</v>
      </c>
      <c r="L1610" t="s">
        <v>2124</v>
      </c>
      <c r="M1610">
        <v>0.4</v>
      </c>
      <c r="N1610" t="s">
        <v>34</v>
      </c>
      <c r="O1610" t="s">
        <v>113</v>
      </c>
      <c r="P1610" t="s">
        <v>114</v>
      </c>
      <c r="Q1610" t="s">
        <v>2075</v>
      </c>
      <c r="R1610">
        <v>11787</v>
      </c>
      <c r="S1610" s="1">
        <v>42152</v>
      </c>
      <c r="T1610" s="1">
        <v>42152</v>
      </c>
      <c r="U1610">
        <v>261.87569999999999</v>
      </c>
      <c r="V1610">
        <v>10</v>
      </c>
      <c r="W1610">
        <v>379.53</v>
      </c>
      <c r="X1610">
        <v>86839</v>
      </c>
      <c r="Y1610">
        <f>cleaneddata[[#This Row],[Unit Price]]-cleaneddata[[#This Row],[Discount]]</f>
        <v>35.93</v>
      </c>
      <c r="Z1610" t="str">
        <f>_xlfn.IFS(cleaneddata[[#This Row],[Region]]="Central","Chris",cleaneddata[[#This Row],[Region]]="East","Erin",cleaneddata[[#This Row],[Region]]="South","Sam",cleaneddata[[#This Row],[Region]]="West","William")</f>
        <v>Erin</v>
      </c>
    </row>
    <row r="1611" spans="1:26" x14ac:dyDescent="0.3">
      <c r="A1611">
        <v>2709</v>
      </c>
      <c r="B1611" t="s">
        <v>2706</v>
      </c>
      <c r="C1611" t="s">
        <v>118</v>
      </c>
      <c r="D1611">
        <v>7.0000000000000007E-2</v>
      </c>
      <c r="E1611">
        <v>60.97</v>
      </c>
      <c r="F1611">
        <v>4.5</v>
      </c>
      <c r="G1611" t="s">
        <v>40</v>
      </c>
      <c r="H1611" t="s">
        <v>41</v>
      </c>
      <c r="I1611" t="s">
        <v>50</v>
      </c>
      <c r="J1611" t="s">
        <v>97</v>
      </c>
      <c r="K1611" t="s">
        <v>75</v>
      </c>
      <c r="L1611" t="s">
        <v>98</v>
      </c>
      <c r="M1611">
        <v>0.56000000000000005</v>
      </c>
      <c r="N1611" t="s">
        <v>34</v>
      </c>
      <c r="O1611" t="s">
        <v>113</v>
      </c>
      <c r="P1611" t="s">
        <v>420</v>
      </c>
      <c r="Q1611" t="s">
        <v>2707</v>
      </c>
      <c r="R1611">
        <v>21042</v>
      </c>
      <c r="S1611" s="1">
        <v>42152</v>
      </c>
      <c r="T1611" s="1">
        <v>42154</v>
      </c>
      <c r="U1611">
        <v>-41.77</v>
      </c>
      <c r="V1611">
        <v>1</v>
      </c>
      <c r="W1611">
        <v>57.84</v>
      </c>
      <c r="X1611">
        <v>89240</v>
      </c>
      <c r="Y1611">
        <f>cleaneddata[[#This Row],[Unit Price]]-cleaneddata[[#This Row],[Discount]]</f>
        <v>60.9</v>
      </c>
      <c r="Z1611" t="str">
        <f>_xlfn.IFS(cleaneddata[[#This Row],[Region]]="Central","Chris",cleaneddata[[#This Row],[Region]]="East","Erin",cleaneddata[[#This Row],[Region]]="South","Sam",cleaneddata[[#This Row],[Region]]="West","William")</f>
        <v>Erin</v>
      </c>
    </row>
    <row r="1612" spans="1:26" x14ac:dyDescent="0.3">
      <c r="A1612">
        <v>2709</v>
      </c>
      <c r="B1612" t="s">
        <v>2706</v>
      </c>
      <c r="C1612" t="s">
        <v>118</v>
      </c>
      <c r="D1612">
        <v>0</v>
      </c>
      <c r="E1612">
        <v>90.98</v>
      </c>
      <c r="F1612">
        <v>56.2</v>
      </c>
      <c r="G1612" t="s">
        <v>40</v>
      </c>
      <c r="H1612" t="s">
        <v>41</v>
      </c>
      <c r="I1612" t="s">
        <v>30</v>
      </c>
      <c r="J1612" t="s">
        <v>128</v>
      </c>
      <c r="K1612" t="s">
        <v>146</v>
      </c>
      <c r="L1612" t="s">
        <v>809</v>
      </c>
      <c r="M1612">
        <v>0.74</v>
      </c>
      <c r="N1612" t="s">
        <v>34</v>
      </c>
      <c r="O1612" t="s">
        <v>113</v>
      </c>
      <c r="P1612" t="s">
        <v>420</v>
      </c>
      <c r="Q1612" t="s">
        <v>2707</v>
      </c>
      <c r="R1612">
        <v>21042</v>
      </c>
      <c r="S1612" s="1">
        <v>42152</v>
      </c>
      <c r="T1612" s="1">
        <v>42154</v>
      </c>
      <c r="U1612">
        <v>-1014.11</v>
      </c>
      <c r="V1612">
        <v>15</v>
      </c>
      <c r="W1612">
        <v>1425.71</v>
      </c>
      <c r="X1612">
        <v>89240</v>
      </c>
      <c r="Y1612">
        <f>cleaneddata[[#This Row],[Unit Price]]-cleaneddata[[#This Row],[Discount]]</f>
        <v>90.98</v>
      </c>
      <c r="Z1612" t="str">
        <f>_xlfn.IFS(cleaneddata[[#This Row],[Region]]="Central","Chris",cleaneddata[[#This Row],[Region]]="East","Erin",cleaneddata[[#This Row],[Region]]="South","Sam",cleaneddata[[#This Row],[Region]]="West","William")</f>
        <v>Erin</v>
      </c>
    </row>
    <row r="1613" spans="1:26" x14ac:dyDescent="0.3">
      <c r="A1613">
        <v>3206</v>
      </c>
      <c r="B1613" t="s">
        <v>1928</v>
      </c>
      <c r="C1613" t="s">
        <v>72</v>
      </c>
      <c r="D1613">
        <v>0.05</v>
      </c>
      <c r="E1613">
        <v>35.44</v>
      </c>
      <c r="F1613">
        <v>5.09</v>
      </c>
      <c r="G1613" t="s">
        <v>40</v>
      </c>
      <c r="H1613" t="s">
        <v>41</v>
      </c>
      <c r="I1613" t="s">
        <v>50</v>
      </c>
      <c r="J1613" t="s">
        <v>90</v>
      </c>
      <c r="K1613" t="s">
        <v>75</v>
      </c>
      <c r="L1613" t="s">
        <v>2080</v>
      </c>
      <c r="M1613">
        <v>0.38</v>
      </c>
      <c r="N1613" t="s">
        <v>34</v>
      </c>
      <c r="O1613" t="s">
        <v>61</v>
      </c>
      <c r="P1613" t="s">
        <v>492</v>
      </c>
      <c r="Q1613" t="s">
        <v>1930</v>
      </c>
      <c r="R1613">
        <v>83301</v>
      </c>
      <c r="S1613" s="1">
        <v>42152</v>
      </c>
      <c r="T1613" s="1">
        <v>42153</v>
      </c>
      <c r="U1613">
        <v>553.33169999999996</v>
      </c>
      <c r="V1613">
        <v>23</v>
      </c>
      <c r="W1613">
        <v>801.93</v>
      </c>
      <c r="X1613">
        <v>87935</v>
      </c>
      <c r="Y1613">
        <f>cleaneddata[[#This Row],[Unit Price]]-cleaneddata[[#This Row],[Discount]]</f>
        <v>35.39</v>
      </c>
      <c r="Z1613" t="str">
        <f>_xlfn.IFS(cleaneddata[[#This Row],[Region]]="Central","Chris",cleaneddata[[#This Row],[Region]]="East","Erin",cleaneddata[[#This Row],[Region]]="South","Sam",cleaneddata[[#This Row],[Region]]="West","William")</f>
        <v>William</v>
      </c>
    </row>
    <row r="1614" spans="1:26" x14ac:dyDescent="0.3">
      <c r="A1614">
        <v>663</v>
      </c>
      <c r="B1614" t="s">
        <v>2708</v>
      </c>
      <c r="C1614" t="s">
        <v>27</v>
      </c>
      <c r="D1614">
        <v>0.02</v>
      </c>
      <c r="E1614">
        <v>14.58</v>
      </c>
      <c r="F1614">
        <v>7.4</v>
      </c>
      <c r="G1614" t="s">
        <v>40</v>
      </c>
      <c r="H1614" t="s">
        <v>73</v>
      </c>
      <c r="I1614" t="s">
        <v>30</v>
      </c>
      <c r="J1614" t="s">
        <v>128</v>
      </c>
      <c r="K1614" t="s">
        <v>75</v>
      </c>
      <c r="L1614" t="s">
        <v>2709</v>
      </c>
      <c r="M1614">
        <v>0.48</v>
      </c>
      <c r="N1614" t="s">
        <v>34</v>
      </c>
      <c r="O1614" t="s">
        <v>113</v>
      </c>
      <c r="P1614" t="s">
        <v>319</v>
      </c>
      <c r="Q1614" t="s">
        <v>2256</v>
      </c>
      <c r="R1614">
        <v>43952</v>
      </c>
      <c r="S1614" s="1">
        <v>42153</v>
      </c>
      <c r="T1614" s="1">
        <v>42156</v>
      </c>
      <c r="U1614">
        <v>10.802</v>
      </c>
      <c r="V1614">
        <v>17</v>
      </c>
      <c r="W1614">
        <v>261.33999999999997</v>
      </c>
      <c r="X1614">
        <v>90922</v>
      </c>
      <c r="Y1614">
        <f>cleaneddata[[#This Row],[Unit Price]]-cleaneddata[[#This Row],[Discount]]</f>
        <v>14.56</v>
      </c>
      <c r="Z1614" t="str">
        <f>_xlfn.IFS(cleaneddata[[#This Row],[Region]]="Central","Chris",cleaneddata[[#This Row],[Region]]="East","Erin",cleaneddata[[#This Row],[Region]]="South","Sam",cleaneddata[[#This Row],[Region]]="West","William")</f>
        <v>Erin</v>
      </c>
    </row>
    <row r="1615" spans="1:26" x14ac:dyDescent="0.3">
      <c r="A1615">
        <v>1026</v>
      </c>
      <c r="B1615" t="s">
        <v>1057</v>
      </c>
      <c r="C1615" t="s">
        <v>39</v>
      </c>
      <c r="D1615">
        <v>0.1</v>
      </c>
      <c r="E1615">
        <v>5.98</v>
      </c>
      <c r="F1615">
        <v>3.85</v>
      </c>
      <c r="G1615" t="s">
        <v>40</v>
      </c>
      <c r="H1615" t="s">
        <v>29</v>
      </c>
      <c r="I1615" t="s">
        <v>42</v>
      </c>
      <c r="J1615" t="s">
        <v>43</v>
      </c>
      <c r="K1615" t="s">
        <v>44</v>
      </c>
      <c r="L1615" t="s">
        <v>1100</v>
      </c>
      <c r="M1615">
        <v>0.68</v>
      </c>
      <c r="N1615" t="s">
        <v>34</v>
      </c>
      <c r="O1615" t="s">
        <v>113</v>
      </c>
      <c r="P1615" t="s">
        <v>114</v>
      </c>
      <c r="Q1615" t="s">
        <v>1059</v>
      </c>
      <c r="R1615">
        <v>11722</v>
      </c>
      <c r="S1615" s="1">
        <v>42153</v>
      </c>
      <c r="T1615" s="1">
        <v>42154</v>
      </c>
      <c r="U1615">
        <v>18.922000000000001</v>
      </c>
      <c r="V1615">
        <v>26</v>
      </c>
      <c r="W1615">
        <v>151.55000000000001</v>
      </c>
      <c r="X1615">
        <v>89008</v>
      </c>
      <c r="Y1615">
        <f>cleaneddata[[#This Row],[Unit Price]]-cleaneddata[[#This Row],[Discount]]</f>
        <v>5.8800000000000008</v>
      </c>
      <c r="Z1615" t="str">
        <f>_xlfn.IFS(cleaneddata[[#This Row],[Region]]="Central","Chris",cleaneddata[[#This Row],[Region]]="East","Erin",cleaneddata[[#This Row],[Region]]="South","Sam",cleaneddata[[#This Row],[Region]]="West","William")</f>
        <v>Erin</v>
      </c>
    </row>
    <row r="1616" spans="1:26" x14ac:dyDescent="0.3">
      <c r="A1616">
        <v>1026</v>
      </c>
      <c r="B1616" t="s">
        <v>1057</v>
      </c>
      <c r="C1616" t="s">
        <v>39</v>
      </c>
      <c r="D1616">
        <v>7.0000000000000007E-2</v>
      </c>
      <c r="E1616">
        <v>2.61</v>
      </c>
      <c r="F1616">
        <v>0.5</v>
      </c>
      <c r="G1616" t="s">
        <v>40</v>
      </c>
      <c r="H1616" t="s">
        <v>29</v>
      </c>
      <c r="I1616" t="s">
        <v>50</v>
      </c>
      <c r="J1616" t="s">
        <v>154</v>
      </c>
      <c r="K1616" t="s">
        <v>75</v>
      </c>
      <c r="L1616" t="s">
        <v>1369</v>
      </c>
      <c r="M1616">
        <v>0.39</v>
      </c>
      <c r="N1616" t="s">
        <v>34</v>
      </c>
      <c r="O1616" t="s">
        <v>113</v>
      </c>
      <c r="P1616" t="s">
        <v>114</v>
      </c>
      <c r="Q1616" t="s">
        <v>1059</v>
      </c>
      <c r="R1616">
        <v>11722</v>
      </c>
      <c r="S1616" s="1">
        <v>42153</v>
      </c>
      <c r="T1616" s="1">
        <v>42156</v>
      </c>
      <c r="U1616">
        <v>39.350700000000003</v>
      </c>
      <c r="V1616">
        <v>22</v>
      </c>
      <c r="W1616">
        <v>57.03</v>
      </c>
      <c r="X1616">
        <v>89008</v>
      </c>
      <c r="Y1616">
        <f>cleaneddata[[#This Row],[Unit Price]]-cleaneddata[[#This Row],[Discount]]</f>
        <v>2.54</v>
      </c>
      <c r="Z1616" t="str">
        <f>_xlfn.IFS(cleaneddata[[#This Row],[Region]]="Central","Chris",cleaneddata[[#This Row],[Region]]="East","Erin",cleaneddata[[#This Row],[Region]]="South","Sam",cleaneddata[[#This Row],[Region]]="West","William")</f>
        <v>Erin</v>
      </c>
    </row>
    <row r="1617" spans="1:26" x14ac:dyDescent="0.3">
      <c r="A1617">
        <v>1713</v>
      </c>
      <c r="B1617" t="s">
        <v>2710</v>
      </c>
      <c r="C1617" t="s">
        <v>39</v>
      </c>
      <c r="D1617">
        <v>0.01</v>
      </c>
      <c r="E1617">
        <v>23.99</v>
      </c>
      <c r="F1617">
        <v>6.3</v>
      </c>
      <c r="G1617" t="s">
        <v>40</v>
      </c>
      <c r="H1617" t="s">
        <v>96</v>
      </c>
      <c r="I1617" t="s">
        <v>42</v>
      </c>
      <c r="J1617" t="s">
        <v>58</v>
      </c>
      <c r="K1617" t="s">
        <v>146</v>
      </c>
      <c r="L1617" t="s">
        <v>2711</v>
      </c>
      <c r="M1617">
        <v>0.38</v>
      </c>
      <c r="N1617" t="s">
        <v>34</v>
      </c>
      <c r="O1617" t="s">
        <v>35</v>
      </c>
      <c r="P1617" t="s">
        <v>77</v>
      </c>
      <c r="Q1617" t="s">
        <v>1869</v>
      </c>
      <c r="R1617">
        <v>30265</v>
      </c>
      <c r="S1617" s="1">
        <v>42153</v>
      </c>
      <c r="T1617" s="1">
        <v>42155</v>
      </c>
      <c r="U1617">
        <v>-6.202</v>
      </c>
      <c r="V1617">
        <v>11</v>
      </c>
      <c r="W1617">
        <v>284.39</v>
      </c>
      <c r="X1617">
        <v>87748</v>
      </c>
      <c r="Y1617">
        <f>cleaneddata[[#This Row],[Unit Price]]-cleaneddata[[#This Row],[Discount]]</f>
        <v>23.979999999999997</v>
      </c>
      <c r="Z1617" t="str">
        <f>_xlfn.IFS(cleaneddata[[#This Row],[Region]]="Central","Chris",cleaneddata[[#This Row],[Region]]="East","Erin",cleaneddata[[#This Row],[Region]]="South","Sam",cleaneddata[[#This Row],[Region]]="West","William")</f>
        <v>Sam</v>
      </c>
    </row>
    <row r="1618" spans="1:26" x14ac:dyDescent="0.3">
      <c r="A1618">
        <v>2670</v>
      </c>
      <c r="B1618" t="s">
        <v>2712</v>
      </c>
      <c r="C1618" t="s">
        <v>39</v>
      </c>
      <c r="D1618">
        <v>0.05</v>
      </c>
      <c r="E1618">
        <v>165.2</v>
      </c>
      <c r="F1618">
        <v>19.989999999999998</v>
      </c>
      <c r="G1618" t="s">
        <v>40</v>
      </c>
      <c r="H1618" t="s">
        <v>73</v>
      </c>
      <c r="I1618" t="s">
        <v>50</v>
      </c>
      <c r="J1618" t="s">
        <v>80</v>
      </c>
      <c r="K1618" t="s">
        <v>75</v>
      </c>
      <c r="L1618" t="s">
        <v>485</v>
      </c>
      <c r="M1618">
        <v>0.59</v>
      </c>
      <c r="N1618" t="s">
        <v>34</v>
      </c>
      <c r="O1618" t="s">
        <v>61</v>
      </c>
      <c r="P1618" t="s">
        <v>92</v>
      </c>
      <c r="Q1618" t="s">
        <v>102</v>
      </c>
      <c r="R1618">
        <v>90049</v>
      </c>
      <c r="S1618" s="1">
        <v>42153</v>
      </c>
      <c r="T1618" s="1">
        <v>42153</v>
      </c>
      <c r="U1618">
        <v>2008.71</v>
      </c>
      <c r="V1618">
        <v>167</v>
      </c>
      <c r="W1618">
        <v>27587.55</v>
      </c>
      <c r="X1618">
        <v>37924</v>
      </c>
      <c r="Y1618">
        <f>cleaneddata[[#This Row],[Unit Price]]-cleaneddata[[#This Row],[Discount]]</f>
        <v>165.14999999999998</v>
      </c>
      <c r="Z1618" t="str">
        <f>_xlfn.IFS(cleaneddata[[#This Row],[Region]]="Central","Chris",cleaneddata[[#This Row],[Region]]="East","Erin",cleaneddata[[#This Row],[Region]]="South","Sam",cleaneddata[[#This Row],[Region]]="West","William")</f>
        <v>William</v>
      </c>
    </row>
    <row r="1619" spans="1:26" x14ac:dyDescent="0.3">
      <c r="A1619">
        <v>2670</v>
      </c>
      <c r="B1619" t="s">
        <v>2712</v>
      </c>
      <c r="C1619" t="s">
        <v>39</v>
      </c>
      <c r="D1619">
        <v>0.09</v>
      </c>
      <c r="E1619">
        <v>17.989999999999998</v>
      </c>
      <c r="F1619">
        <v>8.65</v>
      </c>
      <c r="G1619" t="s">
        <v>40</v>
      </c>
      <c r="H1619" t="s">
        <v>73</v>
      </c>
      <c r="I1619" t="s">
        <v>50</v>
      </c>
      <c r="J1619" t="s">
        <v>51</v>
      </c>
      <c r="K1619" t="s">
        <v>75</v>
      </c>
      <c r="L1619" t="s">
        <v>2713</v>
      </c>
      <c r="M1619">
        <v>0.56999999999999995</v>
      </c>
      <c r="N1619" t="s">
        <v>34</v>
      </c>
      <c r="O1619" t="s">
        <v>61</v>
      </c>
      <c r="P1619" t="s">
        <v>92</v>
      </c>
      <c r="Q1619" t="s">
        <v>102</v>
      </c>
      <c r="R1619">
        <v>90049</v>
      </c>
      <c r="S1619" s="1">
        <v>42153</v>
      </c>
      <c r="T1619" s="1">
        <v>42153</v>
      </c>
      <c r="U1619">
        <v>-80.53</v>
      </c>
      <c r="V1619">
        <v>71</v>
      </c>
      <c r="W1619">
        <v>1191.58</v>
      </c>
      <c r="X1619">
        <v>37924</v>
      </c>
      <c r="Y1619">
        <f>cleaneddata[[#This Row],[Unit Price]]-cleaneddata[[#This Row],[Discount]]</f>
        <v>17.899999999999999</v>
      </c>
      <c r="Z1619" t="str">
        <f>_xlfn.IFS(cleaneddata[[#This Row],[Region]]="Central","Chris",cleaneddata[[#This Row],[Region]]="East","Erin",cleaneddata[[#This Row],[Region]]="South","Sam",cleaneddata[[#This Row],[Region]]="West","William")</f>
        <v>William</v>
      </c>
    </row>
    <row r="1620" spans="1:26" x14ac:dyDescent="0.3">
      <c r="A1620">
        <v>2671</v>
      </c>
      <c r="B1620" t="s">
        <v>2714</v>
      </c>
      <c r="C1620" t="s">
        <v>39</v>
      </c>
      <c r="D1620">
        <v>0.05</v>
      </c>
      <c r="E1620">
        <v>165.2</v>
      </c>
      <c r="F1620">
        <v>19.989999999999998</v>
      </c>
      <c r="G1620" t="s">
        <v>40</v>
      </c>
      <c r="H1620" t="s">
        <v>73</v>
      </c>
      <c r="I1620" t="s">
        <v>50</v>
      </c>
      <c r="J1620" t="s">
        <v>80</v>
      </c>
      <c r="K1620" t="s">
        <v>75</v>
      </c>
      <c r="L1620" t="s">
        <v>485</v>
      </c>
      <c r="M1620">
        <v>0.59</v>
      </c>
      <c r="N1620" t="s">
        <v>34</v>
      </c>
      <c r="O1620" t="s">
        <v>35</v>
      </c>
      <c r="P1620" t="s">
        <v>402</v>
      </c>
      <c r="Q1620" t="s">
        <v>1738</v>
      </c>
      <c r="R1620">
        <v>37027</v>
      </c>
      <c r="S1620" s="1">
        <v>42153</v>
      </c>
      <c r="T1620" s="1">
        <v>42153</v>
      </c>
      <c r="U1620">
        <v>-48.957999999999998</v>
      </c>
      <c r="V1620">
        <v>42</v>
      </c>
      <c r="W1620">
        <v>6938.19</v>
      </c>
      <c r="X1620">
        <v>90551</v>
      </c>
      <c r="Y1620">
        <f>cleaneddata[[#This Row],[Unit Price]]-cleaneddata[[#This Row],[Discount]]</f>
        <v>165.14999999999998</v>
      </c>
      <c r="Z1620" t="str">
        <f>_xlfn.IFS(cleaneddata[[#This Row],[Region]]="Central","Chris",cleaneddata[[#This Row],[Region]]="East","Erin",cleaneddata[[#This Row],[Region]]="South","Sam",cleaneddata[[#This Row],[Region]]="West","William")</f>
        <v>Sam</v>
      </c>
    </row>
    <row r="1621" spans="1:26" x14ac:dyDescent="0.3">
      <c r="A1621">
        <v>759</v>
      </c>
      <c r="B1621" t="s">
        <v>2715</v>
      </c>
      <c r="C1621" t="s">
        <v>49</v>
      </c>
      <c r="D1621">
        <v>0</v>
      </c>
      <c r="E1621">
        <v>20.99</v>
      </c>
      <c r="F1621">
        <v>3.3</v>
      </c>
      <c r="G1621" t="s">
        <v>40</v>
      </c>
      <c r="H1621" t="s">
        <v>29</v>
      </c>
      <c r="I1621" t="s">
        <v>42</v>
      </c>
      <c r="J1621" t="s">
        <v>137</v>
      </c>
      <c r="K1621" t="s">
        <v>44</v>
      </c>
      <c r="L1621" t="s">
        <v>1585</v>
      </c>
      <c r="M1621">
        <v>0.81</v>
      </c>
      <c r="N1621" t="s">
        <v>34</v>
      </c>
      <c r="O1621" t="s">
        <v>54</v>
      </c>
      <c r="P1621" t="s">
        <v>105</v>
      </c>
      <c r="Q1621" t="s">
        <v>2716</v>
      </c>
      <c r="R1621">
        <v>62301</v>
      </c>
      <c r="S1621" s="1">
        <v>42153</v>
      </c>
      <c r="T1621" s="1">
        <v>42160</v>
      </c>
      <c r="U1621">
        <v>-92.960999999999999</v>
      </c>
      <c r="V1621">
        <v>5</v>
      </c>
      <c r="W1621">
        <v>92.96</v>
      </c>
      <c r="X1621">
        <v>86639</v>
      </c>
      <c r="Y1621">
        <f>cleaneddata[[#This Row],[Unit Price]]-cleaneddata[[#This Row],[Discount]]</f>
        <v>20.99</v>
      </c>
      <c r="Z1621" t="str">
        <f>_xlfn.IFS(cleaneddata[[#This Row],[Region]]="Central","Chris",cleaneddata[[#This Row],[Region]]="East","Erin",cleaneddata[[#This Row],[Region]]="South","Sam",cleaneddata[[#This Row],[Region]]="West","William")</f>
        <v>Chris</v>
      </c>
    </row>
    <row r="1622" spans="1:26" x14ac:dyDescent="0.3">
      <c r="A1622">
        <v>649</v>
      </c>
      <c r="B1622" t="s">
        <v>2717</v>
      </c>
      <c r="C1622" t="s">
        <v>118</v>
      </c>
      <c r="D1622">
        <v>0.02</v>
      </c>
      <c r="E1622">
        <v>3.78</v>
      </c>
      <c r="F1622">
        <v>0.71</v>
      </c>
      <c r="G1622" t="s">
        <v>40</v>
      </c>
      <c r="H1622" t="s">
        <v>73</v>
      </c>
      <c r="I1622" t="s">
        <v>50</v>
      </c>
      <c r="J1622" t="s">
        <v>178</v>
      </c>
      <c r="K1622" t="s">
        <v>52</v>
      </c>
      <c r="L1622" t="s">
        <v>2718</v>
      </c>
      <c r="M1622">
        <v>0.39</v>
      </c>
      <c r="N1622" t="s">
        <v>34</v>
      </c>
      <c r="O1622" t="s">
        <v>54</v>
      </c>
      <c r="P1622" t="s">
        <v>105</v>
      </c>
      <c r="Q1622" t="s">
        <v>1401</v>
      </c>
      <c r="R1622">
        <v>60089</v>
      </c>
      <c r="S1622" s="1">
        <v>42153</v>
      </c>
      <c r="T1622" s="1">
        <v>42154</v>
      </c>
      <c r="U1622">
        <v>106.7499</v>
      </c>
      <c r="V1622">
        <v>40</v>
      </c>
      <c r="W1622">
        <v>154.71</v>
      </c>
      <c r="X1622">
        <v>91366</v>
      </c>
      <c r="Y1622">
        <f>cleaneddata[[#This Row],[Unit Price]]-cleaneddata[[#This Row],[Discount]]</f>
        <v>3.76</v>
      </c>
      <c r="Z1622" t="str">
        <f>_xlfn.IFS(cleaneddata[[#This Row],[Region]]="Central","Chris",cleaneddata[[#This Row],[Region]]="East","Erin",cleaneddata[[#This Row],[Region]]="South","Sam",cleaneddata[[#This Row],[Region]]="West","William")</f>
        <v>Chris</v>
      </c>
    </row>
    <row r="1623" spans="1:26" x14ac:dyDescent="0.3">
      <c r="A1623">
        <v>2393</v>
      </c>
      <c r="B1623" t="s">
        <v>195</v>
      </c>
      <c r="C1623" t="s">
        <v>118</v>
      </c>
      <c r="D1623">
        <v>0.02</v>
      </c>
      <c r="E1623">
        <v>6.48</v>
      </c>
      <c r="F1623">
        <v>7.91</v>
      </c>
      <c r="G1623" t="s">
        <v>40</v>
      </c>
      <c r="H1623" t="s">
        <v>96</v>
      </c>
      <c r="I1623" t="s">
        <v>50</v>
      </c>
      <c r="J1623" t="s">
        <v>90</v>
      </c>
      <c r="K1623" t="s">
        <v>75</v>
      </c>
      <c r="L1623" t="s">
        <v>1622</v>
      </c>
      <c r="M1623">
        <v>0.37</v>
      </c>
      <c r="N1623" t="s">
        <v>34</v>
      </c>
      <c r="O1623" t="s">
        <v>35</v>
      </c>
      <c r="P1623" t="s">
        <v>77</v>
      </c>
      <c r="Q1623" t="s">
        <v>197</v>
      </c>
      <c r="R1623">
        <v>30076</v>
      </c>
      <c r="S1623" s="1">
        <v>42153</v>
      </c>
      <c r="T1623" s="1">
        <v>42155</v>
      </c>
      <c r="U1623">
        <v>-1191.5260000000001</v>
      </c>
      <c r="V1623">
        <v>2</v>
      </c>
      <c r="W1623">
        <v>16.5</v>
      </c>
      <c r="X1623">
        <v>86950</v>
      </c>
      <c r="Y1623">
        <f>cleaneddata[[#This Row],[Unit Price]]-cleaneddata[[#This Row],[Discount]]</f>
        <v>6.4600000000000009</v>
      </c>
      <c r="Z1623" t="str">
        <f>_xlfn.IFS(cleaneddata[[#This Row],[Region]]="Central","Chris",cleaneddata[[#This Row],[Region]]="East","Erin",cleaneddata[[#This Row],[Region]]="South","Sam",cleaneddata[[#This Row],[Region]]="West","William")</f>
        <v>Sam</v>
      </c>
    </row>
    <row r="1624" spans="1:26" x14ac:dyDescent="0.3">
      <c r="A1624">
        <v>1060</v>
      </c>
      <c r="B1624" t="s">
        <v>1827</v>
      </c>
      <c r="C1624" t="s">
        <v>49</v>
      </c>
      <c r="D1624">
        <v>7.0000000000000007E-2</v>
      </c>
      <c r="E1624">
        <v>6.3</v>
      </c>
      <c r="F1624">
        <v>0.5</v>
      </c>
      <c r="G1624" t="s">
        <v>40</v>
      </c>
      <c r="H1624" t="s">
        <v>29</v>
      </c>
      <c r="I1624" t="s">
        <v>50</v>
      </c>
      <c r="J1624" t="s">
        <v>154</v>
      </c>
      <c r="K1624" t="s">
        <v>75</v>
      </c>
      <c r="L1624" t="s">
        <v>424</v>
      </c>
      <c r="M1624">
        <v>0.39</v>
      </c>
      <c r="N1624" t="s">
        <v>34</v>
      </c>
      <c r="O1624" t="s">
        <v>35</v>
      </c>
      <c r="P1624" t="s">
        <v>77</v>
      </c>
      <c r="Q1624" t="s">
        <v>363</v>
      </c>
      <c r="R1624">
        <v>30318</v>
      </c>
      <c r="S1624" s="1">
        <v>42154</v>
      </c>
      <c r="T1624" s="1">
        <v>42154</v>
      </c>
      <c r="U1624">
        <v>4.1673999999999998</v>
      </c>
      <c r="V1624">
        <v>20</v>
      </c>
      <c r="W1624">
        <v>121.87</v>
      </c>
      <c r="X1624">
        <v>57061</v>
      </c>
      <c r="Y1624">
        <f>cleaneddata[[#This Row],[Unit Price]]-cleaneddata[[#This Row],[Discount]]</f>
        <v>6.2299999999999995</v>
      </c>
      <c r="Z1624" t="str">
        <f>_xlfn.IFS(cleaneddata[[#This Row],[Region]]="Central","Chris",cleaneddata[[#This Row],[Region]]="East","Erin",cleaneddata[[#This Row],[Region]]="South","Sam",cleaneddata[[#This Row],[Region]]="West","William")</f>
        <v>Sam</v>
      </c>
    </row>
    <row r="1625" spans="1:26" x14ac:dyDescent="0.3">
      <c r="A1625">
        <v>1062</v>
      </c>
      <c r="B1625" t="s">
        <v>1829</v>
      </c>
      <c r="C1625" t="s">
        <v>49</v>
      </c>
      <c r="D1625">
        <v>0.04</v>
      </c>
      <c r="E1625">
        <v>22.38</v>
      </c>
      <c r="F1625">
        <v>15.1</v>
      </c>
      <c r="G1625" t="s">
        <v>40</v>
      </c>
      <c r="H1625" t="s">
        <v>29</v>
      </c>
      <c r="I1625" t="s">
        <v>50</v>
      </c>
      <c r="J1625" t="s">
        <v>74</v>
      </c>
      <c r="K1625" t="s">
        <v>75</v>
      </c>
      <c r="L1625" t="s">
        <v>1087</v>
      </c>
      <c r="M1625">
        <v>0.38</v>
      </c>
      <c r="N1625" t="s">
        <v>34</v>
      </c>
      <c r="O1625" t="s">
        <v>113</v>
      </c>
      <c r="P1625" t="s">
        <v>114</v>
      </c>
      <c r="Q1625" t="s">
        <v>1830</v>
      </c>
      <c r="R1625">
        <v>11727</v>
      </c>
      <c r="S1625" s="1">
        <v>42154</v>
      </c>
      <c r="T1625" s="1">
        <v>42162</v>
      </c>
      <c r="U1625">
        <v>16.021799999999999</v>
      </c>
      <c r="V1625">
        <v>18</v>
      </c>
      <c r="W1625">
        <v>403.53</v>
      </c>
      <c r="X1625">
        <v>91355</v>
      </c>
      <c r="Y1625">
        <f>cleaneddata[[#This Row],[Unit Price]]-cleaneddata[[#This Row],[Discount]]</f>
        <v>22.34</v>
      </c>
      <c r="Z1625" t="str">
        <f>_xlfn.IFS(cleaneddata[[#This Row],[Region]]="Central","Chris",cleaneddata[[#This Row],[Region]]="East","Erin",cleaneddata[[#This Row],[Region]]="South","Sam",cleaneddata[[#This Row],[Region]]="West","William")</f>
        <v>Erin</v>
      </c>
    </row>
    <row r="1626" spans="1:26" x14ac:dyDescent="0.3">
      <c r="A1626">
        <v>1062</v>
      </c>
      <c r="B1626" t="s">
        <v>1829</v>
      </c>
      <c r="C1626" t="s">
        <v>49</v>
      </c>
      <c r="D1626">
        <v>0.06</v>
      </c>
      <c r="E1626">
        <v>17.78</v>
      </c>
      <c r="F1626">
        <v>5.03</v>
      </c>
      <c r="G1626" t="s">
        <v>40</v>
      </c>
      <c r="H1626" t="s">
        <v>29</v>
      </c>
      <c r="I1626" t="s">
        <v>30</v>
      </c>
      <c r="J1626" t="s">
        <v>128</v>
      </c>
      <c r="K1626" t="s">
        <v>75</v>
      </c>
      <c r="L1626" t="s">
        <v>2719</v>
      </c>
      <c r="M1626">
        <v>0.54</v>
      </c>
      <c r="N1626" t="s">
        <v>34</v>
      </c>
      <c r="O1626" t="s">
        <v>113</v>
      </c>
      <c r="P1626" t="s">
        <v>114</v>
      </c>
      <c r="Q1626" t="s">
        <v>1830</v>
      </c>
      <c r="R1626">
        <v>11727</v>
      </c>
      <c r="S1626" s="1">
        <v>42154</v>
      </c>
      <c r="T1626" s="1">
        <v>42157</v>
      </c>
      <c r="U1626">
        <v>38.067300000000003</v>
      </c>
      <c r="V1626">
        <v>3</v>
      </c>
      <c r="W1626">
        <v>55.17</v>
      </c>
      <c r="X1626">
        <v>91355</v>
      </c>
      <c r="Y1626">
        <f>cleaneddata[[#This Row],[Unit Price]]-cleaneddata[[#This Row],[Discount]]</f>
        <v>17.720000000000002</v>
      </c>
      <c r="Z1626" t="str">
        <f>_xlfn.IFS(cleaneddata[[#This Row],[Region]]="Central","Chris",cleaneddata[[#This Row],[Region]]="East","Erin",cleaneddata[[#This Row],[Region]]="South","Sam",cleaneddata[[#This Row],[Region]]="West","William")</f>
        <v>Erin</v>
      </c>
    </row>
    <row r="1627" spans="1:26" x14ac:dyDescent="0.3">
      <c r="A1627">
        <v>1934</v>
      </c>
      <c r="B1627" t="s">
        <v>2720</v>
      </c>
      <c r="C1627" t="s">
        <v>49</v>
      </c>
      <c r="D1627">
        <v>0.04</v>
      </c>
      <c r="E1627">
        <v>180.98</v>
      </c>
      <c r="F1627">
        <v>30</v>
      </c>
      <c r="G1627" t="s">
        <v>28</v>
      </c>
      <c r="H1627" t="s">
        <v>73</v>
      </c>
      <c r="I1627" t="s">
        <v>30</v>
      </c>
      <c r="J1627" t="s">
        <v>111</v>
      </c>
      <c r="K1627" t="s">
        <v>59</v>
      </c>
      <c r="L1627" t="s">
        <v>947</v>
      </c>
      <c r="M1627">
        <v>0.69</v>
      </c>
      <c r="N1627" t="s">
        <v>34</v>
      </c>
      <c r="O1627" t="s">
        <v>54</v>
      </c>
      <c r="P1627" t="s">
        <v>189</v>
      </c>
      <c r="Q1627" t="s">
        <v>1406</v>
      </c>
      <c r="R1627">
        <v>78626</v>
      </c>
      <c r="S1627" s="1">
        <v>42154</v>
      </c>
      <c r="T1627" s="1">
        <v>42154</v>
      </c>
      <c r="U1627">
        <v>52.988</v>
      </c>
      <c r="V1627">
        <v>3</v>
      </c>
      <c r="W1627">
        <v>561.65</v>
      </c>
      <c r="X1627">
        <v>86688</v>
      </c>
      <c r="Y1627">
        <f>cleaneddata[[#This Row],[Unit Price]]-cleaneddata[[#This Row],[Discount]]</f>
        <v>180.94</v>
      </c>
      <c r="Z1627" t="str">
        <f>_xlfn.IFS(cleaneddata[[#This Row],[Region]]="Central","Chris",cleaneddata[[#This Row],[Region]]="East","Erin",cleaneddata[[#This Row],[Region]]="South","Sam",cleaneddata[[#This Row],[Region]]="West","William")</f>
        <v>Chris</v>
      </c>
    </row>
    <row r="1628" spans="1:26" x14ac:dyDescent="0.3">
      <c r="A1628">
        <v>1935</v>
      </c>
      <c r="B1628" t="s">
        <v>2076</v>
      </c>
      <c r="C1628" t="s">
        <v>49</v>
      </c>
      <c r="D1628">
        <v>0.06</v>
      </c>
      <c r="E1628">
        <v>3.25</v>
      </c>
      <c r="F1628">
        <v>49</v>
      </c>
      <c r="G1628" t="s">
        <v>40</v>
      </c>
      <c r="H1628" t="s">
        <v>73</v>
      </c>
      <c r="I1628" t="s">
        <v>50</v>
      </c>
      <c r="J1628" t="s">
        <v>97</v>
      </c>
      <c r="K1628" t="s">
        <v>66</v>
      </c>
      <c r="L1628" t="s">
        <v>2721</v>
      </c>
      <c r="M1628">
        <v>0.56000000000000005</v>
      </c>
      <c r="N1628" t="s">
        <v>34</v>
      </c>
      <c r="O1628" t="s">
        <v>54</v>
      </c>
      <c r="P1628" t="s">
        <v>189</v>
      </c>
      <c r="Q1628" t="s">
        <v>2077</v>
      </c>
      <c r="R1628">
        <v>75051</v>
      </c>
      <c r="S1628" s="1">
        <v>42154</v>
      </c>
      <c r="T1628" s="1">
        <v>42160</v>
      </c>
      <c r="U1628">
        <v>10.507999999999999</v>
      </c>
      <c r="V1628">
        <v>2</v>
      </c>
      <c r="W1628">
        <v>55.6</v>
      </c>
      <c r="X1628">
        <v>86688</v>
      </c>
      <c r="Y1628">
        <f>cleaneddata[[#This Row],[Unit Price]]-cleaneddata[[#This Row],[Discount]]</f>
        <v>3.19</v>
      </c>
      <c r="Z1628" t="str">
        <f>_xlfn.IFS(cleaneddata[[#This Row],[Region]]="Central","Chris",cleaneddata[[#This Row],[Region]]="East","Erin",cleaneddata[[#This Row],[Region]]="South","Sam",cleaneddata[[#This Row],[Region]]="West","William")</f>
        <v>Chris</v>
      </c>
    </row>
    <row r="1629" spans="1:26" x14ac:dyDescent="0.3">
      <c r="A1629">
        <v>1935</v>
      </c>
      <c r="B1629" t="s">
        <v>2076</v>
      </c>
      <c r="C1629" t="s">
        <v>49</v>
      </c>
      <c r="D1629">
        <v>0.01</v>
      </c>
      <c r="E1629">
        <v>110.98</v>
      </c>
      <c r="F1629">
        <v>13.99</v>
      </c>
      <c r="G1629" t="s">
        <v>40</v>
      </c>
      <c r="H1629" t="s">
        <v>73</v>
      </c>
      <c r="I1629" t="s">
        <v>30</v>
      </c>
      <c r="J1629" t="s">
        <v>128</v>
      </c>
      <c r="K1629" t="s">
        <v>146</v>
      </c>
      <c r="L1629" t="s">
        <v>547</v>
      </c>
      <c r="M1629">
        <v>0.69</v>
      </c>
      <c r="N1629" t="s">
        <v>34</v>
      </c>
      <c r="O1629" t="s">
        <v>54</v>
      </c>
      <c r="P1629" t="s">
        <v>189</v>
      </c>
      <c r="Q1629" t="s">
        <v>2077</v>
      </c>
      <c r="R1629">
        <v>75051</v>
      </c>
      <c r="S1629" s="1">
        <v>42154</v>
      </c>
      <c r="T1629" s="1">
        <v>42159</v>
      </c>
      <c r="U1629">
        <v>1448.7309</v>
      </c>
      <c r="V1629">
        <v>19</v>
      </c>
      <c r="W1629">
        <v>2099.61</v>
      </c>
      <c r="X1629">
        <v>86688</v>
      </c>
      <c r="Y1629">
        <f>cleaneddata[[#This Row],[Unit Price]]-cleaneddata[[#This Row],[Discount]]</f>
        <v>110.97</v>
      </c>
      <c r="Z1629" t="str">
        <f>_xlfn.IFS(cleaneddata[[#This Row],[Region]]="Central","Chris",cleaneddata[[#This Row],[Region]]="East","Erin",cleaneddata[[#This Row],[Region]]="South","Sam",cleaneddata[[#This Row],[Region]]="West","William")</f>
        <v>Chris</v>
      </c>
    </row>
    <row r="1630" spans="1:26" x14ac:dyDescent="0.3">
      <c r="A1630">
        <v>1935</v>
      </c>
      <c r="B1630" t="s">
        <v>2076</v>
      </c>
      <c r="C1630" t="s">
        <v>49</v>
      </c>
      <c r="D1630">
        <v>0.05</v>
      </c>
      <c r="E1630">
        <v>3.95</v>
      </c>
      <c r="F1630">
        <v>2</v>
      </c>
      <c r="G1630" t="s">
        <v>89</v>
      </c>
      <c r="H1630" t="s">
        <v>73</v>
      </c>
      <c r="I1630" t="s">
        <v>50</v>
      </c>
      <c r="J1630" t="s">
        <v>178</v>
      </c>
      <c r="K1630" t="s">
        <v>52</v>
      </c>
      <c r="L1630" t="s">
        <v>1831</v>
      </c>
      <c r="M1630">
        <v>0.53</v>
      </c>
      <c r="N1630" t="s">
        <v>34</v>
      </c>
      <c r="O1630" t="s">
        <v>54</v>
      </c>
      <c r="P1630" t="s">
        <v>189</v>
      </c>
      <c r="Q1630" t="s">
        <v>2077</v>
      </c>
      <c r="R1630">
        <v>75051</v>
      </c>
      <c r="S1630" s="1">
        <v>42154</v>
      </c>
      <c r="T1630" s="1">
        <v>42162</v>
      </c>
      <c r="U1630">
        <v>1.004</v>
      </c>
      <c r="V1630">
        <v>23</v>
      </c>
      <c r="W1630">
        <v>96.6</v>
      </c>
      <c r="X1630">
        <v>86688</v>
      </c>
      <c r="Y1630">
        <f>cleaneddata[[#This Row],[Unit Price]]-cleaneddata[[#This Row],[Discount]]</f>
        <v>3.9000000000000004</v>
      </c>
      <c r="Z1630" t="str">
        <f>_xlfn.IFS(cleaneddata[[#This Row],[Region]]="Central","Chris",cleaneddata[[#This Row],[Region]]="East","Erin",cleaneddata[[#This Row],[Region]]="South","Sam",cleaneddata[[#This Row],[Region]]="West","William")</f>
        <v>Chris</v>
      </c>
    </row>
    <row r="1631" spans="1:26" x14ac:dyDescent="0.3">
      <c r="A1631">
        <v>2980</v>
      </c>
      <c r="B1631" t="s">
        <v>823</v>
      </c>
      <c r="C1631" t="s">
        <v>49</v>
      </c>
      <c r="D1631">
        <v>0.04</v>
      </c>
      <c r="E1631">
        <v>2.88</v>
      </c>
      <c r="F1631">
        <v>1.01</v>
      </c>
      <c r="G1631" t="s">
        <v>40</v>
      </c>
      <c r="H1631" t="s">
        <v>96</v>
      </c>
      <c r="I1631" t="s">
        <v>50</v>
      </c>
      <c r="J1631" t="s">
        <v>51</v>
      </c>
      <c r="K1631" t="s">
        <v>52</v>
      </c>
      <c r="L1631" t="s">
        <v>993</v>
      </c>
      <c r="M1631">
        <v>0.55000000000000004</v>
      </c>
      <c r="N1631" t="s">
        <v>34</v>
      </c>
      <c r="O1631" t="s">
        <v>113</v>
      </c>
      <c r="P1631" t="s">
        <v>319</v>
      </c>
      <c r="Q1631" t="s">
        <v>825</v>
      </c>
      <c r="R1631">
        <v>44870</v>
      </c>
      <c r="S1631" s="1">
        <v>42154</v>
      </c>
      <c r="T1631" s="1">
        <v>42159</v>
      </c>
      <c r="U1631">
        <v>15.246</v>
      </c>
      <c r="V1631">
        <v>39</v>
      </c>
      <c r="W1631">
        <v>111.92</v>
      </c>
      <c r="X1631">
        <v>86548</v>
      </c>
      <c r="Y1631">
        <f>cleaneddata[[#This Row],[Unit Price]]-cleaneddata[[#This Row],[Discount]]</f>
        <v>2.84</v>
      </c>
      <c r="Z1631" t="str">
        <f>_xlfn.IFS(cleaneddata[[#This Row],[Region]]="Central","Chris",cleaneddata[[#This Row],[Region]]="East","Erin",cleaneddata[[#This Row],[Region]]="South","Sam",cleaneddata[[#This Row],[Region]]="West","William")</f>
        <v>Erin</v>
      </c>
    </row>
    <row r="1632" spans="1:26" x14ac:dyDescent="0.3">
      <c r="A1632">
        <v>3124</v>
      </c>
      <c r="B1632" t="s">
        <v>2722</v>
      </c>
      <c r="C1632" t="s">
        <v>72</v>
      </c>
      <c r="D1632">
        <v>0.05</v>
      </c>
      <c r="E1632">
        <v>120.98</v>
      </c>
      <c r="F1632">
        <v>9.07</v>
      </c>
      <c r="G1632" t="s">
        <v>40</v>
      </c>
      <c r="H1632" t="s">
        <v>73</v>
      </c>
      <c r="I1632" t="s">
        <v>50</v>
      </c>
      <c r="J1632" t="s">
        <v>74</v>
      </c>
      <c r="K1632" t="s">
        <v>75</v>
      </c>
      <c r="L1632" t="s">
        <v>1425</v>
      </c>
      <c r="M1632">
        <v>0.35</v>
      </c>
      <c r="N1632" t="s">
        <v>34</v>
      </c>
      <c r="O1632" t="s">
        <v>54</v>
      </c>
      <c r="P1632" t="s">
        <v>105</v>
      </c>
      <c r="Q1632" t="s">
        <v>2723</v>
      </c>
      <c r="R1632">
        <v>61265</v>
      </c>
      <c r="S1632" s="1">
        <v>42154</v>
      </c>
      <c r="T1632" s="1">
        <v>42155</v>
      </c>
      <c r="U1632">
        <v>881.04719999999998</v>
      </c>
      <c r="V1632">
        <v>11</v>
      </c>
      <c r="W1632">
        <v>1276.8800000000001</v>
      </c>
      <c r="X1632">
        <v>87286</v>
      </c>
      <c r="Y1632">
        <f>cleaneddata[[#This Row],[Unit Price]]-cleaneddata[[#This Row],[Discount]]</f>
        <v>120.93</v>
      </c>
      <c r="Z1632" t="str">
        <f>_xlfn.IFS(cleaneddata[[#This Row],[Region]]="Central","Chris",cleaneddata[[#This Row],[Region]]="East","Erin",cleaneddata[[#This Row],[Region]]="South","Sam",cleaneddata[[#This Row],[Region]]="West","William")</f>
        <v>Chris</v>
      </c>
    </row>
    <row r="1633" spans="1:26" x14ac:dyDescent="0.3">
      <c r="A1633">
        <v>1802</v>
      </c>
      <c r="B1633" t="s">
        <v>2724</v>
      </c>
      <c r="C1633" t="s">
        <v>27</v>
      </c>
      <c r="D1633">
        <v>0.04</v>
      </c>
      <c r="E1633">
        <v>3.68</v>
      </c>
      <c r="F1633">
        <v>1.32</v>
      </c>
      <c r="G1633" t="s">
        <v>40</v>
      </c>
      <c r="H1633" t="s">
        <v>96</v>
      </c>
      <c r="I1633" t="s">
        <v>50</v>
      </c>
      <c r="J1633" t="s">
        <v>570</v>
      </c>
      <c r="K1633" t="s">
        <v>52</v>
      </c>
      <c r="L1633" t="s">
        <v>2528</v>
      </c>
      <c r="M1633">
        <v>0.83</v>
      </c>
      <c r="N1633" t="s">
        <v>34</v>
      </c>
      <c r="O1633" t="s">
        <v>35</v>
      </c>
      <c r="P1633" t="s">
        <v>125</v>
      </c>
      <c r="Q1633" t="s">
        <v>715</v>
      </c>
      <c r="R1633">
        <v>34698</v>
      </c>
      <c r="S1633" s="1">
        <v>42156</v>
      </c>
      <c r="T1633" s="1">
        <v>42157</v>
      </c>
      <c r="U1633">
        <v>300.92579999999998</v>
      </c>
      <c r="V1633">
        <v>11</v>
      </c>
      <c r="W1633">
        <v>41.29</v>
      </c>
      <c r="X1633">
        <v>91543</v>
      </c>
      <c r="Y1633">
        <f>cleaneddata[[#This Row],[Unit Price]]-cleaneddata[[#This Row],[Discount]]</f>
        <v>3.64</v>
      </c>
      <c r="Z1633" t="str">
        <f>_xlfn.IFS(cleaneddata[[#This Row],[Region]]="Central","Chris",cleaneddata[[#This Row],[Region]]="East","Erin",cleaneddata[[#This Row],[Region]]="South","Sam",cleaneddata[[#This Row],[Region]]="West","William")</f>
        <v>Sam</v>
      </c>
    </row>
    <row r="1634" spans="1:26" x14ac:dyDescent="0.3">
      <c r="A1634">
        <v>2817</v>
      </c>
      <c r="B1634" t="s">
        <v>2725</v>
      </c>
      <c r="C1634" t="s">
        <v>39</v>
      </c>
      <c r="D1634">
        <v>0.05</v>
      </c>
      <c r="E1634">
        <v>4.71</v>
      </c>
      <c r="F1634">
        <v>0.7</v>
      </c>
      <c r="G1634" t="s">
        <v>89</v>
      </c>
      <c r="H1634" t="s">
        <v>96</v>
      </c>
      <c r="I1634" t="s">
        <v>50</v>
      </c>
      <c r="J1634" t="s">
        <v>178</v>
      </c>
      <c r="K1634" t="s">
        <v>52</v>
      </c>
      <c r="L1634" t="s">
        <v>2726</v>
      </c>
      <c r="M1634">
        <v>0.8</v>
      </c>
      <c r="N1634" t="s">
        <v>34</v>
      </c>
      <c r="O1634" t="s">
        <v>113</v>
      </c>
      <c r="P1634" t="s">
        <v>319</v>
      </c>
      <c r="Q1634" t="s">
        <v>2727</v>
      </c>
      <c r="R1634">
        <v>43055</v>
      </c>
      <c r="S1634" s="1">
        <v>42156</v>
      </c>
      <c r="T1634" s="1">
        <v>42157</v>
      </c>
      <c r="U1634">
        <v>-2.3759999999999999</v>
      </c>
      <c r="V1634">
        <v>2</v>
      </c>
      <c r="W1634">
        <v>12.16</v>
      </c>
      <c r="X1634">
        <v>89743</v>
      </c>
      <c r="Y1634">
        <f>cleaneddata[[#This Row],[Unit Price]]-cleaneddata[[#This Row],[Discount]]</f>
        <v>4.66</v>
      </c>
      <c r="Z1634" t="str">
        <f>_xlfn.IFS(cleaneddata[[#This Row],[Region]]="Central","Chris",cleaneddata[[#This Row],[Region]]="East","Erin",cleaneddata[[#This Row],[Region]]="South","Sam",cleaneddata[[#This Row],[Region]]="West","William")</f>
        <v>Erin</v>
      </c>
    </row>
    <row r="1635" spans="1:26" x14ac:dyDescent="0.3">
      <c r="A1635">
        <v>2817</v>
      </c>
      <c r="B1635" t="s">
        <v>2725</v>
      </c>
      <c r="C1635" t="s">
        <v>39</v>
      </c>
      <c r="D1635">
        <v>0.04</v>
      </c>
      <c r="E1635">
        <v>55.99</v>
      </c>
      <c r="F1635">
        <v>1.25</v>
      </c>
      <c r="G1635" t="s">
        <v>89</v>
      </c>
      <c r="H1635" t="s">
        <v>96</v>
      </c>
      <c r="I1635" t="s">
        <v>42</v>
      </c>
      <c r="J1635" t="s">
        <v>137</v>
      </c>
      <c r="K1635" t="s">
        <v>44</v>
      </c>
      <c r="L1635" t="s">
        <v>2728</v>
      </c>
      <c r="M1635">
        <v>0.35</v>
      </c>
      <c r="N1635" t="s">
        <v>34</v>
      </c>
      <c r="O1635" t="s">
        <v>113</v>
      </c>
      <c r="P1635" t="s">
        <v>319</v>
      </c>
      <c r="Q1635" t="s">
        <v>2727</v>
      </c>
      <c r="R1635">
        <v>43055</v>
      </c>
      <c r="S1635" s="1">
        <v>42156</v>
      </c>
      <c r="T1635" s="1">
        <v>42157</v>
      </c>
      <c r="U1635">
        <v>-18.3216</v>
      </c>
      <c r="V1635">
        <v>3</v>
      </c>
      <c r="W1635">
        <v>147.56</v>
      </c>
      <c r="X1635">
        <v>89743</v>
      </c>
      <c r="Y1635">
        <f>cleaneddata[[#This Row],[Unit Price]]-cleaneddata[[#This Row],[Discount]]</f>
        <v>55.95</v>
      </c>
      <c r="Z1635" t="str">
        <f>_xlfn.IFS(cleaneddata[[#This Row],[Region]]="Central","Chris",cleaneddata[[#This Row],[Region]]="East","Erin",cleaneddata[[#This Row],[Region]]="South","Sam",cleaneddata[[#This Row],[Region]]="West","William")</f>
        <v>Erin</v>
      </c>
    </row>
    <row r="1636" spans="1:26" x14ac:dyDescent="0.3">
      <c r="A1636">
        <v>3069</v>
      </c>
      <c r="B1636" t="s">
        <v>1170</v>
      </c>
      <c r="C1636" t="s">
        <v>39</v>
      </c>
      <c r="D1636">
        <v>0.03</v>
      </c>
      <c r="E1636">
        <v>120.98</v>
      </c>
      <c r="F1636">
        <v>30</v>
      </c>
      <c r="G1636" t="s">
        <v>28</v>
      </c>
      <c r="H1636" t="s">
        <v>41</v>
      </c>
      <c r="I1636" t="s">
        <v>30</v>
      </c>
      <c r="J1636" t="s">
        <v>111</v>
      </c>
      <c r="K1636" t="s">
        <v>59</v>
      </c>
      <c r="L1636" t="s">
        <v>1127</v>
      </c>
      <c r="M1636">
        <v>0.64</v>
      </c>
      <c r="N1636" t="s">
        <v>34</v>
      </c>
      <c r="O1636" t="s">
        <v>54</v>
      </c>
      <c r="P1636" t="s">
        <v>86</v>
      </c>
      <c r="Q1636" t="s">
        <v>1172</v>
      </c>
      <c r="R1636">
        <v>55128</v>
      </c>
      <c r="S1636" s="1">
        <v>42156</v>
      </c>
      <c r="T1636" s="1">
        <v>42158</v>
      </c>
      <c r="U1636">
        <v>638.02800000000002</v>
      </c>
      <c r="V1636">
        <v>15</v>
      </c>
      <c r="W1636">
        <v>1894.45</v>
      </c>
      <c r="X1636">
        <v>88191</v>
      </c>
      <c r="Y1636">
        <f>cleaneddata[[#This Row],[Unit Price]]-cleaneddata[[#This Row],[Discount]]</f>
        <v>120.95</v>
      </c>
      <c r="Z1636" t="str">
        <f>_xlfn.IFS(cleaneddata[[#This Row],[Region]]="Central","Chris",cleaneddata[[#This Row],[Region]]="East","Erin",cleaneddata[[#This Row],[Region]]="South","Sam",cleaneddata[[#This Row],[Region]]="West","William")</f>
        <v>Chris</v>
      </c>
    </row>
    <row r="1637" spans="1:26" x14ac:dyDescent="0.3">
      <c r="A1637">
        <v>3069</v>
      </c>
      <c r="B1637" t="s">
        <v>1170</v>
      </c>
      <c r="C1637" t="s">
        <v>39</v>
      </c>
      <c r="D1637">
        <v>0.01</v>
      </c>
      <c r="E1637">
        <v>15.68</v>
      </c>
      <c r="F1637">
        <v>3.73</v>
      </c>
      <c r="G1637" t="s">
        <v>40</v>
      </c>
      <c r="H1637" t="s">
        <v>41</v>
      </c>
      <c r="I1637" t="s">
        <v>30</v>
      </c>
      <c r="J1637" t="s">
        <v>128</v>
      </c>
      <c r="K1637" t="s">
        <v>44</v>
      </c>
      <c r="L1637" t="s">
        <v>2729</v>
      </c>
      <c r="M1637">
        <v>0.46</v>
      </c>
      <c r="N1637" t="s">
        <v>34</v>
      </c>
      <c r="O1637" t="s">
        <v>54</v>
      </c>
      <c r="P1637" t="s">
        <v>86</v>
      </c>
      <c r="Q1637" t="s">
        <v>1172</v>
      </c>
      <c r="R1637">
        <v>55128</v>
      </c>
      <c r="S1637" s="1">
        <v>42156</v>
      </c>
      <c r="T1637" s="1">
        <v>42158</v>
      </c>
      <c r="U1637">
        <v>138.49680000000001</v>
      </c>
      <c r="V1637">
        <v>12</v>
      </c>
      <c r="W1637">
        <v>200.72</v>
      </c>
      <c r="X1637">
        <v>88191</v>
      </c>
      <c r="Y1637">
        <f>cleaneddata[[#This Row],[Unit Price]]-cleaneddata[[#This Row],[Discount]]</f>
        <v>15.67</v>
      </c>
      <c r="Z1637" t="str">
        <f>_xlfn.IFS(cleaneddata[[#This Row],[Region]]="Central","Chris",cleaneddata[[#This Row],[Region]]="East","Erin",cleaneddata[[#This Row],[Region]]="South","Sam",cleaneddata[[#This Row],[Region]]="West","William")</f>
        <v>Chris</v>
      </c>
    </row>
    <row r="1638" spans="1:26" x14ac:dyDescent="0.3">
      <c r="A1638">
        <v>3141</v>
      </c>
      <c r="B1638" t="s">
        <v>2730</v>
      </c>
      <c r="C1638" t="s">
        <v>49</v>
      </c>
      <c r="D1638">
        <v>0.09</v>
      </c>
      <c r="E1638">
        <v>6.84</v>
      </c>
      <c r="F1638">
        <v>8.3699999999999992</v>
      </c>
      <c r="G1638" t="s">
        <v>40</v>
      </c>
      <c r="H1638" t="s">
        <v>41</v>
      </c>
      <c r="I1638" t="s">
        <v>50</v>
      </c>
      <c r="J1638" t="s">
        <v>570</v>
      </c>
      <c r="K1638" t="s">
        <v>44</v>
      </c>
      <c r="L1638" t="s">
        <v>738</v>
      </c>
      <c r="M1638">
        <v>0.57999999999999996</v>
      </c>
      <c r="N1638" t="s">
        <v>34</v>
      </c>
      <c r="O1638" t="s">
        <v>54</v>
      </c>
      <c r="P1638" t="s">
        <v>189</v>
      </c>
      <c r="Q1638" t="s">
        <v>368</v>
      </c>
      <c r="R1638">
        <v>77506</v>
      </c>
      <c r="S1638" s="1">
        <v>42156</v>
      </c>
      <c r="T1638" s="1">
        <v>42163</v>
      </c>
      <c r="U1638">
        <v>-88.584999999999994</v>
      </c>
      <c r="V1638">
        <v>13</v>
      </c>
      <c r="W1638">
        <v>87.1</v>
      </c>
      <c r="X1638">
        <v>86369</v>
      </c>
      <c r="Y1638">
        <f>cleaneddata[[#This Row],[Unit Price]]-cleaneddata[[#This Row],[Discount]]</f>
        <v>6.75</v>
      </c>
      <c r="Z1638" t="str">
        <f>_xlfn.IFS(cleaneddata[[#This Row],[Region]]="Central","Chris",cleaneddata[[#This Row],[Region]]="East","Erin",cleaneddata[[#This Row],[Region]]="South","Sam",cleaneddata[[#This Row],[Region]]="West","William")</f>
        <v>Chris</v>
      </c>
    </row>
    <row r="1639" spans="1:26" x14ac:dyDescent="0.3">
      <c r="A1639">
        <v>3141</v>
      </c>
      <c r="B1639" t="s">
        <v>2730</v>
      </c>
      <c r="C1639" t="s">
        <v>49</v>
      </c>
      <c r="D1639">
        <v>7.0000000000000007E-2</v>
      </c>
      <c r="E1639">
        <v>48.91</v>
      </c>
      <c r="F1639">
        <v>35</v>
      </c>
      <c r="G1639" t="s">
        <v>89</v>
      </c>
      <c r="H1639" t="s">
        <v>41</v>
      </c>
      <c r="I1639" t="s">
        <v>50</v>
      </c>
      <c r="J1639" t="s">
        <v>80</v>
      </c>
      <c r="K1639" t="s">
        <v>66</v>
      </c>
      <c r="L1639" t="s">
        <v>1823</v>
      </c>
      <c r="M1639">
        <v>0.83</v>
      </c>
      <c r="N1639" t="s">
        <v>34</v>
      </c>
      <c r="O1639" t="s">
        <v>54</v>
      </c>
      <c r="P1639" t="s">
        <v>189</v>
      </c>
      <c r="Q1639" t="s">
        <v>368</v>
      </c>
      <c r="R1639">
        <v>77506</v>
      </c>
      <c r="S1639" s="1">
        <v>42156</v>
      </c>
      <c r="T1639" s="1">
        <v>42158</v>
      </c>
      <c r="U1639">
        <v>-485.68</v>
      </c>
      <c r="V1639">
        <v>15</v>
      </c>
      <c r="W1639">
        <v>736.86</v>
      </c>
      <c r="X1639">
        <v>86369</v>
      </c>
      <c r="Y1639">
        <f>cleaneddata[[#This Row],[Unit Price]]-cleaneddata[[#This Row],[Discount]]</f>
        <v>48.839999999999996</v>
      </c>
      <c r="Z1639" t="str">
        <f>_xlfn.IFS(cleaneddata[[#This Row],[Region]]="Central","Chris",cleaneddata[[#This Row],[Region]]="East","Erin",cleaneddata[[#This Row],[Region]]="South","Sam",cleaneddata[[#This Row],[Region]]="West","William")</f>
        <v>Chris</v>
      </c>
    </row>
    <row r="1640" spans="1:26" x14ac:dyDescent="0.3">
      <c r="A1640">
        <v>2737</v>
      </c>
      <c r="B1640" t="s">
        <v>2272</v>
      </c>
      <c r="C1640" t="s">
        <v>118</v>
      </c>
      <c r="D1640">
        <v>0.03</v>
      </c>
      <c r="E1640">
        <v>15.31</v>
      </c>
      <c r="F1640">
        <v>8.7799999999999994</v>
      </c>
      <c r="G1640" t="s">
        <v>40</v>
      </c>
      <c r="H1640" t="s">
        <v>29</v>
      </c>
      <c r="I1640" t="s">
        <v>50</v>
      </c>
      <c r="J1640" t="s">
        <v>80</v>
      </c>
      <c r="K1640" t="s">
        <v>75</v>
      </c>
      <c r="L1640" t="s">
        <v>2436</v>
      </c>
      <c r="M1640">
        <v>0.56999999999999995</v>
      </c>
      <c r="N1640" t="s">
        <v>34</v>
      </c>
      <c r="O1640" t="s">
        <v>113</v>
      </c>
      <c r="P1640" t="s">
        <v>635</v>
      </c>
      <c r="Q1640" t="s">
        <v>1948</v>
      </c>
      <c r="R1640">
        <v>5701</v>
      </c>
      <c r="S1640" s="1">
        <v>42156</v>
      </c>
      <c r="T1640" s="1">
        <v>42157</v>
      </c>
      <c r="U1640">
        <v>-57.56</v>
      </c>
      <c r="V1640">
        <v>12</v>
      </c>
      <c r="W1640">
        <v>194.08</v>
      </c>
      <c r="X1640">
        <v>89019</v>
      </c>
      <c r="Y1640">
        <f>cleaneddata[[#This Row],[Unit Price]]-cleaneddata[[#This Row],[Discount]]</f>
        <v>15.280000000000001</v>
      </c>
      <c r="Z1640" t="str">
        <f>_xlfn.IFS(cleaneddata[[#This Row],[Region]]="Central","Chris",cleaneddata[[#This Row],[Region]]="East","Erin",cleaneddata[[#This Row],[Region]]="South","Sam",cleaneddata[[#This Row],[Region]]="West","William")</f>
        <v>Erin</v>
      </c>
    </row>
    <row r="1641" spans="1:26" x14ac:dyDescent="0.3">
      <c r="A1641">
        <v>2828</v>
      </c>
      <c r="B1641" t="s">
        <v>1261</v>
      </c>
      <c r="C1641" t="s">
        <v>118</v>
      </c>
      <c r="D1641">
        <v>7.0000000000000007E-2</v>
      </c>
      <c r="E1641">
        <v>39.479999999999997</v>
      </c>
      <c r="F1641">
        <v>1.99</v>
      </c>
      <c r="G1641" t="s">
        <v>40</v>
      </c>
      <c r="H1641" t="s">
        <v>96</v>
      </c>
      <c r="I1641" t="s">
        <v>42</v>
      </c>
      <c r="J1641" t="s">
        <v>43</v>
      </c>
      <c r="K1641" t="s">
        <v>44</v>
      </c>
      <c r="L1641" t="s">
        <v>1259</v>
      </c>
      <c r="M1641">
        <v>0.54</v>
      </c>
      <c r="N1641" t="s">
        <v>34</v>
      </c>
      <c r="O1641" t="s">
        <v>61</v>
      </c>
      <c r="P1641" t="s">
        <v>92</v>
      </c>
      <c r="Q1641" t="s">
        <v>1263</v>
      </c>
      <c r="R1641">
        <v>92243</v>
      </c>
      <c r="S1641" s="1">
        <v>42156</v>
      </c>
      <c r="T1641" s="1">
        <v>42157</v>
      </c>
      <c r="U1641">
        <v>322.25069999999999</v>
      </c>
      <c r="V1641">
        <v>12</v>
      </c>
      <c r="W1641">
        <v>467.03</v>
      </c>
      <c r="X1641">
        <v>87721</v>
      </c>
      <c r="Y1641">
        <f>cleaneddata[[#This Row],[Unit Price]]-cleaneddata[[#This Row],[Discount]]</f>
        <v>39.409999999999997</v>
      </c>
      <c r="Z1641" t="str">
        <f>_xlfn.IFS(cleaneddata[[#This Row],[Region]]="Central","Chris",cleaneddata[[#This Row],[Region]]="East","Erin",cleaneddata[[#This Row],[Region]]="South","Sam",cleaneddata[[#This Row],[Region]]="West","William")</f>
        <v>William</v>
      </c>
    </row>
    <row r="1642" spans="1:26" x14ac:dyDescent="0.3">
      <c r="A1642">
        <v>797</v>
      </c>
      <c r="B1642" t="s">
        <v>1526</v>
      </c>
      <c r="C1642" t="s">
        <v>72</v>
      </c>
      <c r="D1642">
        <v>0.04</v>
      </c>
      <c r="E1642">
        <v>9.11</v>
      </c>
      <c r="F1642">
        <v>2.25</v>
      </c>
      <c r="G1642" t="s">
        <v>40</v>
      </c>
      <c r="H1642" t="s">
        <v>96</v>
      </c>
      <c r="I1642" t="s">
        <v>50</v>
      </c>
      <c r="J1642" t="s">
        <v>51</v>
      </c>
      <c r="K1642" t="s">
        <v>52</v>
      </c>
      <c r="L1642" t="s">
        <v>2731</v>
      </c>
      <c r="M1642">
        <v>0.52</v>
      </c>
      <c r="N1642" t="s">
        <v>34</v>
      </c>
      <c r="O1642" t="s">
        <v>61</v>
      </c>
      <c r="P1642" t="s">
        <v>148</v>
      </c>
      <c r="Q1642" t="s">
        <v>1528</v>
      </c>
      <c r="R1642">
        <v>84067</v>
      </c>
      <c r="S1642" s="1">
        <v>42156</v>
      </c>
      <c r="T1642" s="1">
        <v>42159</v>
      </c>
      <c r="U1642">
        <v>-3.496</v>
      </c>
      <c r="V1642">
        <v>2</v>
      </c>
      <c r="W1642">
        <v>18.59</v>
      </c>
      <c r="X1642">
        <v>86868</v>
      </c>
      <c r="Y1642">
        <f>cleaneddata[[#This Row],[Unit Price]]-cleaneddata[[#This Row],[Discount]]</f>
        <v>9.07</v>
      </c>
      <c r="Z1642" t="str">
        <f>_xlfn.IFS(cleaneddata[[#This Row],[Region]]="Central","Chris",cleaneddata[[#This Row],[Region]]="East","Erin",cleaneddata[[#This Row],[Region]]="South","Sam",cleaneddata[[#This Row],[Region]]="West","William")</f>
        <v>William</v>
      </c>
    </row>
    <row r="1643" spans="1:26" x14ac:dyDescent="0.3">
      <c r="A1643">
        <v>797</v>
      </c>
      <c r="B1643" t="s">
        <v>1526</v>
      </c>
      <c r="C1643" t="s">
        <v>72</v>
      </c>
      <c r="D1643">
        <v>7.0000000000000007E-2</v>
      </c>
      <c r="E1643">
        <v>64.650000000000006</v>
      </c>
      <c r="F1643">
        <v>35</v>
      </c>
      <c r="G1643" t="s">
        <v>40</v>
      </c>
      <c r="H1643" t="s">
        <v>96</v>
      </c>
      <c r="I1643" t="s">
        <v>50</v>
      </c>
      <c r="J1643" t="s">
        <v>80</v>
      </c>
      <c r="K1643" t="s">
        <v>66</v>
      </c>
      <c r="L1643" t="s">
        <v>1015</v>
      </c>
      <c r="M1643">
        <v>0.8</v>
      </c>
      <c r="N1643" t="s">
        <v>34</v>
      </c>
      <c r="O1643" t="s">
        <v>61</v>
      </c>
      <c r="P1643" t="s">
        <v>148</v>
      </c>
      <c r="Q1643" t="s">
        <v>1528</v>
      </c>
      <c r="R1643">
        <v>84067</v>
      </c>
      <c r="S1643" s="1">
        <v>42156</v>
      </c>
      <c r="T1643" s="1">
        <v>42158</v>
      </c>
      <c r="U1643">
        <v>-717.072</v>
      </c>
      <c r="V1643">
        <v>13</v>
      </c>
      <c r="W1643">
        <v>834.08</v>
      </c>
      <c r="X1643">
        <v>86868</v>
      </c>
      <c r="Y1643">
        <f>cleaneddata[[#This Row],[Unit Price]]-cleaneddata[[#This Row],[Discount]]</f>
        <v>64.580000000000013</v>
      </c>
      <c r="Z1643" t="str">
        <f>_xlfn.IFS(cleaneddata[[#This Row],[Region]]="Central","Chris",cleaneddata[[#This Row],[Region]]="East","Erin",cleaneddata[[#This Row],[Region]]="South","Sam",cleaneddata[[#This Row],[Region]]="West","William")</f>
        <v>William</v>
      </c>
    </row>
    <row r="1644" spans="1:26" x14ac:dyDescent="0.3">
      <c r="A1644">
        <v>1556</v>
      </c>
      <c r="B1644" t="s">
        <v>2732</v>
      </c>
      <c r="C1644" t="s">
        <v>72</v>
      </c>
      <c r="D1644">
        <v>0.06</v>
      </c>
      <c r="E1644">
        <v>2.89</v>
      </c>
      <c r="F1644">
        <v>0.99</v>
      </c>
      <c r="G1644" t="s">
        <v>40</v>
      </c>
      <c r="H1644" t="s">
        <v>41</v>
      </c>
      <c r="I1644" t="s">
        <v>50</v>
      </c>
      <c r="J1644" t="s">
        <v>154</v>
      </c>
      <c r="K1644" t="s">
        <v>75</v>
      </c>
      <c r="L1644" t="s">
        <v>2733</v>
      </c>
      <c r="M1644">
        <v>0.38</v>
      </c>
      <c r="N1644" t="s">
        <v>34</v>
      </c>
      <c r="O1644" t="s">
        <v>35</v>
      </c>
      <c r="P1644" t="s">
        <v>244</v>
      </c>
      <c r="Q1644" t="s">
        <v>2734</v>
      </c>
      <c r="R1644">
        <v>22304</v>
      </c>
      <c r="S1644" s="1">
        <v>42156</v>
      </c>
      <c r="T1644" s="1">
        <v>42158</v>
      </c>
      <c r="U1644">
        <v>-2.0097</v>
      </c>
      <c r="V1644">
        <v>6</v>
      </c>
      <c r="W1644">
        <v>16.670000000000002</v>
      </c>
      <c r="X1644">
        <v>87425</v>
      </c>
      <c r="Y1644">
        <f>cleaneddata[[#This Row],[Unit Price]]-cleaneddata[[#This Row],[Discount]]</f>
        <v>2.83</v>
      </c>
      <c r="Z1644" t="str">
        <f>_xlfn.IFS(cleaneddata[[#This Row],[Region]]="Central","Chris",cleaneddata[[#This Row],[Region]]="East","Erin",cleaneddata[[#This Row],[Region]]="South","Sam",cleaneddata[[#This Row],[Region]]="West","William")</f>
        <v>Sam</v>
      </c>
    </row>
    <row r="1645" spans="1:26" x14ac:dyDescent="0.3">
      <c r="A1645">
        <v>1556</v>
      </c>
      <c r="B1645" t="s">
        <v>2732</v>
      </c>
      <c r="C1645" t="s">
        <v>72</v>
      </c>
      <c r="D1645">
        <v>0.08</v>
      </c>
      <c r="E1645">
        <v>22.84</v>
      </c>
      <c r="F1645">
        <v>11.54</v>
      </c>
      <c r="G1645" t="s">
        <v>40</v>
      </c>
      <c r="H1645" t="s">
        <v>41</v>
      </c>
      <c r="I1645" t="s">
        <v>50</v>
      </c>
      <c r="J1645" t="s">
        <v>90</v>
      </c>
      <c r="K1645" t="s">
        <v>75</v>
      </c>
      <c r="L1645" t="s">
        <v>1843</v>
      </c>
      <c r="M1645">
        <v>0.39</v>
      </c>
      <c r="N1645" t="s">
        <v>34</v>
      </c>
      <c r="O1645" t="s">
        <v>35</v>
      </c>
      <c r="P1645" t="s">
        <v>244</v>
      </c>
      <c r="Q1645" t="s">
        <v>2734</v>
      </c>
      <c r="R1645">
        <v>22304</v>
      </c>
      <c r="S1645" s="1">
        <v>42156</v>
      </c>
      <c r="T1645" s="1">
        <v>42158</v>
      </c>
      <c r="U1645">
        <v>-477.37200000000001</v>
      </c>
      <c r="V1645">
        <v>9</v>
      </c>
      <c r="W1645">
        <v>195.16</v>
      </c>
      <c r="X1645">
        <v>87425</v>
      </c>
      <c r="Y1645">
        <f>cleaneddata[[#This Row],[Unit Price]]-cleaneddata[[#This Row],[Discount]]</f>
        <v>22.76</v>
      </c>
      <c r="Z1645" t="str">
        <f>_xlfn.IFS(cleaneddata[[#This Row],[Region]]="Central","Chris",cleaneddata[[#This Row],[Region]]="East","Erin",cleaneddata[[#This Row],[Region]]="South","Sam",cleaneddata[[#This Row],[Region]]="West","William")</f>
        <v>Sam</v>
      </c>
    </row>
    <row r="1646" spans="1:26" x14ac:dyDescent="0.3">
      <c r="A1646">
        <v>1690</v>
      </c>
      <c r="B1646" t="s">
        <v>752</v>
      </c>
      <c r="C1646" t="s">
        <v>72</v>
      </c>
      <c r="D1646">
        <v>0.09</v>
      </c>
      <c r="E1646">
        <v>95.43</v>
      </c>
      <c r="F1646">
        <v>19.989999999999998</v>
      </c>
      <c r="G1646" t="s">
        <v>40</v>
      </c>
      <c r="H1646" t="s">
        <v>96</v>
      </c>
      <c r="I1646" t="s">
        <v>50</v>
      </c>
      <c r="J1646" t="s">
        <v>80</v>
      </c>
      <c r="K1646" t="s">
        <v>75</v>
      </c>
      <c r="L1646" t="s">
        <v>1439</v>
      </c>
      <c r="M1646">
        <v>0.79</v>
      </c>
      <c r="N1646" t="s">
        <v>34</v>
      </c>
      <c r="O1646" t="s">
        <v>113</v>
      </c>
      <c r="P1646" t="s">
        <v>322</v>
      </c>
      <c r="Q1646" t="s">
        <v>754</v>
      </c>
      <c r="R1646">
        <v>17112</v>
      </c>
      <c r="S1646" s="1">
        <v>42156</v>
      </c>
      <c r="T1646" s="1">
        <v>42157</v>
      </c>
      <c r="U1646">
        <v>-143.23500000000001</v>
      </c>
      <c r="V1646">
        <v>22</v>
      </c>
      <c r="W1646">
        <v>2053.6</v>
      </c>
      <c r="X1646">
        <v>91078</v>
      </c>
      <c r="Y1646">
        <f>cleaneddata[[#This Row],[Unit Price]]-cleaneddata[[#This Row],[Discount]]</f>
        <v>95.34</v>
      </c>
      <c r="Z1646" t="str">
        <f>_xlfn.IFS(cleaneddata[[#This Row],[Region]]="Central","Chris",cleaneddata[[#This Row],[Region]]="East","Erin",cleaneddata[[#This Row],[Region]]="South","Sam",cleaneddata[[#This Row],[Region]]="West","William")</f>
        <v>Erin</v>
      </c>
    </row>
    <row r="1647" spans="1:26" x14ac:dyDescent="0.3">
      <c r="A1647">
        <v>2443</v>
      </c>
      <c r="B1647" t="s">
        <v>623</v>
      </c>
      <c r="C1647" t="s">
        <v>72</v>
      </c>
      <c r="D1647">
        <v>0.06</v>
      </c>
      <c r="E1647">
        <v>2.2799999999999998</v>
      </c>
      <c r="F1647">
        <v>5.2</v>
      </c>
      <c r="G1647" t="s">
        <v>40</v>
      </c>
      <c r="H1647" t="s">
        <v>96</v>
      </c>
      <c r="I1647" t="s">
        <v>50</v>
      </c>
      <c r="J1647" t="s">
        <v>51</v>
      </c>
      <c r="K1647" t="s">
        <v>52</v>
      </c>
      <c r="L1647" t="s">
        <v>2735</v>
      </c>
      <c r="M1647">
        <v>0.41</v>
      </c>
      <c r="N1647" t="s">
        <v>34</v>
      </c>
      <c r="O1647" t="s">
        <v>35</v>
      </c>
      <c r="P1647" t="s">
        <v>125</v>
      </c>
      <c r="Q1647" t="s">
        <v>130</v>
      </c>
      <c r="R1647">
        <v>33142</v>
      </c>
      <c r="S1647" s="1">
        <v>42156</v>
      </c>
      <c r="T1647" s="1">
        <v>42158</v>
      </c>
      <c r="U1647">
        <v>-2002.6314</v>
      </c>
      <c r="V1647">
        <v>13</v>
      </c>
      <c r="W1647">
        <v>30.47</v>
      </c>
      <c r="X1647">
        <v>89301</v>
      </c>
      <c r="Y1647">
        <f>cleaneddata[[#This Row],[Unit Price]]-cleaneddata[[#This Row],[Discount]]</f>
        <v>2.2199999999999998</v>
      </c>
      <c r="Z1647" t="str">
        <f>_xlfn.IFS(cleaneddata[[#This Row],[Region]]="Central","Chris",cleaneddata[[#This Row],[Region]]="East","Erin",cleaneddata[[#This Row],[Region]]="South","Sam",cleaneddata[[#This Row],[Region]]="West","William")</f>
        <v>Sam</v>
      </c>
    </row>
    <row r="1648" spans="1:26" x14ac:dyDescent="0.3">
      <c r="A1648">
        <v>142</v>
      </c>
      <c r="B1648" t="s">
        <v>2736</v>
      </c>
      <c r="C1648" t="s">
        <v>27</v>
      </c>
      <c r="D1648">
        <v>0.03</v>
      </c>
      <c r="E1648">
        <v>22.84</v>
      </c>
      <c r="F1648">
        <v>11.54</v>
      </c>
      <c r="G1648" t="s">
        <v>40</v>
      </c>
      <c r="H1648" t="s">
        <v>29</v>
      </c>
      <c r="I1648" t="s">
        <v>50</v>
      </c>
      <c r="J1648" t="s">
        <v>90</v>
      </c>
      <c r="K1648" t="s">
        <v>75</v>
      </c>
      <c r="L1648" t="s">
        <v>1843</v>
      </c>
      <c r="M1648">
        <v>0.39</v>
      </c>
      <c r="N1648" t="s">
        <v>34</v>
      </c>
      <c r="O1648" t="s">
        <v>113</v>
      </c>
      <c r="P1648" t="s">
        <v>250</v>
      </c>
      <c r="Q1648" t="s">
        <v>2737</v>
      </c>
      <c r="R1648">
        <v>6401</v>
      </c>
      <c r="S1648" s="1">
        <v>42157</v>
      </c>
      <c r="T1648" s="1">
        <v>42158</v>
      </c>
      <c r="U1648">
        <v>91.956000000000003</v>
      </c>
      <c r="V1648">
        <v>13</v>
      </c>
      <c r="W1648">
        <v>312.58999999999997</v>
      </c>
      <c r="X1648">
        <v>91087</v>
      </c>
      <c r="Y1648">
        <f>cleaneddata[[#This Row],[Unit Price]]-cleaneddata[[#This Row],[Discount]]</f>
        <v>22.81</v>
      </c>
      <c r="Z1648" t="str">
        <f>_xlfn.IFS(cleaneddata[[#This Row],[Region]]="Central","Chris",cleaneddata[[#This Row],[Region]]="East","Erin",cleaneddata[[#This Row],[Region]]="South","Sam",cleaneddata[[#This Row],[Region]]="West","William")</f>
        <v>Erin</v>
      </c>
    </row>
    <row r="1649" spans="1:26" x14ac:dyDescent="0.3">
      <c r="A1649">
        <v>144</v>
      </c>
      <c r="B1649" t="s">
        <v>2738</v>
      </c>
      <c r="C1649" t="s">
        <v>27</v>
      </c>
      <c r="D1649">
        <v>0.05</v>
      </c>
      <c r="E1649">
        <v>10.98</v>
      </c>
      <c r="F1649">
        <v>3.37</v>
      </c>
      <c r="G1649" t="s">
        <v>40</v>
      </c>
      <c r="H1649" t="s">
        <v>29</v>
      </c>
      <c r="I1649" t="s">
        <v>50</v>
      </c>
      <c r="J1649" t="s">
        <v>570</v>
      </c>
      <c r="K1649" t="s">
        <v>44</v>
      </c>
      <c r="L1649" t="s">
        <v>2131</v>
      </c>
      <c r="M1649">
        <v>0.56999999999999995</v>
      </c>
      <c r="N1649" t="s">
        <v>34</v>
      </c>
      <c r="O1649" t="s">
        <v>113</v>
      </c>
      <c r="P1649" t="s">
        <v>405</v>
      </c>
      <c r="Q1649" t="s">
        <v>2739</v>
      </c>
      <c r="R1649">
        <v>2664</v>
      </c>
      <c r="S1649" s="1">
        <v>42157</v>
      </c>
      <c r="T1649" s="1">
        <v>42158</v>
      </c>
      <c r="U1649">
        <v>-2.544</v>
      </c>
      <c r="V1649">
        <v>6</v>
      </c>
      <c r="W1649">
        <v>64.400000000000006</v>
      </c>
      <c r="X1649">
        <v>91087</v>
      </c>
      <c r="Y1649">
        <f>cleaneddata[[#This Row],[Unit Price]]-cleaneddata[[#This Row],[Discount]]</f>
        <v>10.93</v>
      </c>
      <c r="Z1649" t="str">
        <f>_xlfn.IFS(cleaneddata[[#This Row],[Region]]="Central","Chris",cleaneddata[[#This Row],[Region]]="East","Erin",cleaneddata[[#This Row],[Region]]="South","Sam",cleaneddata[[#This Row],[Region]]="West","William")</f>
        <v>Erin</v>
      </c>
    </row>
    <row r="1650" spans="1:26" x14ac:dyDescent="0.3">
      <c r="A1650">
        <v>1461</v>
      </c>
      <c r="B1650" t="s">
        <v>2740</v>
      </c>
      <c r="C1650" t="s">
        <v>39</v>
      </c>
      <c r="D1650">
        <v>0.05</v>
      </c>
      <c r="E1650">
        <v>12.95</v>
      </c>
      <c r="F1650">
        <v>4.9800000000000004</v>
      </c>
      <c r="G1650" t="s">
        <v>40</v>
      </c>
      <c r="H1650" t="s">
        <v>41</v>
      </c>
      <c r="I1650" t="s">
        <v>50</v>
      </c>
      <c r="J1650" t="s">
        <v>74</v>
      </c>
      <c r="K1650" t="s">
        <v>75</v>
      </c>
      <c r="L1650" t="s">
        <v>2741</v>
      </c>
      <c r="M1650">
        <v>0.4</v>
      </c>
      <c r="N1650" t="s">
        <v>34</v>
      </c>
      <c r="O1650" t="s">
        <v>54</v>
      </c>
      <c r="P1650" t="s">
        <v>55</v>
      </c>
      <c r="Q1650" t="s">
        <v>2031</v>
      </c>
      <c r="R1650">
        <v>47905</v>
      </c>
      <c r="S1650" s="1">
        <v>42157</v>
      </c>
      <c r="T1650" s="1">
        <v>42159</v>
      </c>
      <c r="U1650">
        <v>134.16825</v>
      </c>
      <c r="V1650">
        <v>19</v>
      </c>
      <c r="W1650">
        <v>252.36</v>
      </c>
      <c r="X1650">
        <v>86397</v>
      </c>
      <c r="Y1650">
        <f>cleaneddata[[#This Row],[Unit Price]]-cleaneddata[[#This Row],[Discount]]</f>
        <v>12.899999999999999</v>
      </c>
      <c r="Z1650" t="str">
        <f>_xlfn.IFS(cleaneddata[[#This Row],[Region]]="Central","Chris",cleaneddata[[#This Row],[Region]]="East","Erin",cleaneddata[[#This Row],[Region]]="South","Sam",cleaneddata[[#This Row],[Region]]="West","William")</f>
        <v>Chris</v>
      </c>
    </row>
    <row r="1651" spans="1:26" x14ac:dyDescent="0.3">
      <c r="A1651">
        <v>1997</v>
      </c>
      <c r="B1651" t="s">
        <v>776</v>
      </c>
      <c r="C1651" t="s">
        <v>49</v>
      </c>
      <c r="D1651">
        <v>0</v>
      </c>
      <c r="E1651">
        <v>24.92</v>
      </c>
      <c r="F1651">
        <v>12.98</v>
      </c>
      <c r="G1651" t="s">
        <v>40</v>
      </c>
      <c r="H1651" t="s">
        <v>41</v>
      </c>
      <c r="I1651" t="s">
        <v>50</v>
      </c>
      <c r="J1651" t="s">
        <v>74</v>
      </c>
      <c r="K1651" t="s">
        <v>75</v>
      </c>
      <c r="L1651" t="s">
        <v>1733</v>
      </c>
      <c r="M1651">
        <v>0.39</v>
      </c>
      <c r="N1651" t="s">
        <v>34</v>
      </c>
      <c r="O1651" t="s">
        <v>35</v>
      </c>
      <c r="P1651" t="s">
        <v>273</v>
      </c>
      <c r="Q1651" t="s">
        <v>274</v>
      </c>
      <c r="R1651">
        <v>29915</v>
      </c>
      <c r="S1651" s="1">
        <v>42157</v>
      </c>
      <c r="T1651" s="1">
        <v>42157</v>
      </c>
      <c r="U1651">
        <v>-23.155999999999999</v>
      </c>
      <c r="V1651">
        <v>1</v>
      </c>
      <c r="W1651">
        <v>32.659999999999997</v>
      </c>
      <c r="X1651">
        <v>90335</v>
      </c>
      <c r="Y1651">
        <f>cleaneddata[[#This Row],[Unit Price]]-cleaneddata[[#This Row],[Discount]]</f>
        <v>24.92</v>
      </c>
      <c r="Z1651" t="str">
        <f>_xlfn.IFS(cleaneddata[[#This Row],[Region]]="Central","Chris",cleaneddata[[#This Row],[Region]]="East","Erin",cleaneddata[[#This Row],[Region]]="South","Sam",cleaneddata[[#This Row],[Region]]="West","William")</f>
        <v>Sam</v>
      </c>
    </row>
    <row r="1652" spans="1:26" x14ac:dyDescent="0.3">
      <c r="A1652">
        <v>2334</v>
      </c>
      <c r="B1652" t="s">
        <v>2040</v>
      </c>
      <c r="C1652" t="s">
        <v>49</v>
      </c>
      <c r="D1652">
        <v>0.06</v>
      </c>
      <c r="E1652">
        <v>3.74</v>
      </c>
      <c r="F1652">
        <v>0.94</v>
      </c>
      <c r="G1652" t="s">
        <v>40</v>
      </c>
      <c r="H1652" t="s">
        <v>73</v>
      </c>
      <c r="I1652" t="s">
        <v>50</v>
      </c>
      <c r="J1652" t="s">
        <v>178</v>
      </c>
      <c r="K1652" t="s">
        <v>52</v>
      </c>
      <c r="L1652" t="s">
        <v>2742</v>
      </c>
      <c r="M1652">
        <v>0.83</v>
      </c>
      <c r="N1652" t="s">
        <v>34</v>
      </c>
      <c r="O1652" t="s">
        <v>54</v>
      </c>
      <c r="P1652" t="s">
        <v>359</v>
      </c>
      <c r="Q1652" t="s">
        <v>2041</v>
      </c>
      <c r="R1652">
        <v>53220</v>
      </c>
      <c r="S1652" s="1">
        <v>42157</v>
      </c>
      <c r="T1652" s="1">
        <v>42164</v>
      </c>
      <c r="U1652">
        <v>-7.6849999999999996</v>
      </c>
      <c r="V1652">
        <v>12</v>
      </c>
      <c r="W1652">
        <v>44.75</v>
      </c>
      <c r="X1652">
        <v>89610</v>
      </c>
      <c r="Y1652">
        <f>cleaneddata[[#This Row],[Unit Price]]-cleaneddata[[#This Row],[Discount]]</f>
        <v>3.68</v>
      </c>
      <c r="Z1652" t="str">
        <f>_xlfn.IFS(cleaneddata[[#This Row],[Region]]="Central","Chris",cleaneddata[[#This Row],[Region]]="East","Erin",cleaneddata[[#This Row],[Region]]="South","Sam",cleaneddata[[#This Row],[Region]]="West","William")</f>
        <v>Chris</v>
      </c>
    </row>
    <row r="1653" spans="1:26" x14ac:dyDescent="0.3">
      <c r="A1653">
        <v>210</v>
      </c>
      <c r="B1653" t="s">
        <v>581</v>
      </c>
      <c r="C1653" t="s">
        <v>118</v>
      </c>
      <c r="D1653">
        <v>0.09</v>
      </c>
      <c r="E1653">
        <v>5.4</v>
      </c>
      <c r="F1653">
        <v>7.78</v>
      </c>
      <c r="G1653" t="s">
        <v>89</v>
      </c>
      <c r="H1653" t="s">
        <v>73</v>
      </c>
      <c r="I1653" t="s">
        <v>50</v>
      </c>
      <c r="J1653" t="s">
        <v>74</v>
      </c>
      <c r="K1653" t="s">
        <v>75</v>
      </c>
      <c r="L1653" t="s">
        <v>1486</v>
      </c>
      <c r="M1653">
        <v>0.37</v>
      </c>
      <c r="N1653" t="s">
        <v>34</v>
      </c>
      <c r="O1653" t="s">
        <v>113</v>
      </c>
      <c r="P1653" t="s">
        <v>114</v>
      </c>
      <c r="Q1653" t="s">
        <v>583</v>
      </c>
      <c r="R1653">
        <v>12180</v>
      </c>
      <c r="S1653" s="1">
        <v>42157</v>
      </c>
      <c r="T1653" s="1">
        <v>42157</v>
      </c>
      <c r="U1653">
        <v>-21.487749999999998</v>
      </c>
      <c r="V1653">
        <v>4</v>
      </c>
      <c r="W1653">
        <v>27.3</v>
      </c>
      <c r="X1653">
        <v>85966</v>
      </c>
      <c r="Y1653">
        <f>cleaneddata[[#This Row],[Unit Price]]-cleaneddata[[#This Row],[Discount]]</f>
        <v>5.3100000000000005</v>
      </c>
      <c r="Z1653" t="str">
        <f>_xlfn.IFS(cleaneddata[[#This Row],[Region]]="Central","Chris",cleaneddata[[#This Row],[Region]]="East","Erin",cleaneddata[[#This Row],[Region]]="South","Sam",cleaneddata[[#This Row],[Region]]="West","William")</f>
        <v>Erin</v>
      </c>
    </row>
    <row r="1654" spans="1:26" x14ac:dyDescent="0.3">
      <c r="A1654">
        <v>210</v>
      </c>
      <c r="B1654" t="s">
        <v>581</v>
      </c>
      <c r="C1654" t="s">
        <v>118</v>
      </c>
      <c r="D1654">
        <v>0.02</v>
      </c>
      <c r="E1654">
        <v>20.28</v>
      </c>
      <c r="F1654">
        <v>6.68</v>
      </c>
      <c r="G1654" t="s">
        <v>40</v>
      </c>
      <c r="H1654" t="s">
        <v>73</v>
      </c>
      <c r="I1654" t="s">
        <v>30</v>
      </c>
      <c r="J1654" t="s">
        <v>128</v>
      </c>
      <c r="K1654" t="s">
        <v>75</v>
      </c>
      <c r="L1654" t="s">
        <v>2743</v>
      </c>
      <c r="M1654">
        <v>0.53</v>
      </c>
      <c r="N1654" t="s">
        <v>34</v>
      </c>
      <c r="O1654" t="s">
        <v>113</v>
      </c>
      <c r="P1654" t="s">
        <v>114</v>
      </c>
      <c r="Q1654" t="s">
        <v>583</v>
      </c>
      <c r="R1654">
        <v>12180</v>
      </c>
      <c r="S1654" s="1">
        <v>42157</v>
      </c>
      <c r="T1654" s="1">
        <v>42157</v>
      </c>
      <c r="U1654">
        <v>44.677500000000002</v>
      </c>
      <c r="V1654">
        <v>3</v>
      </c>
      <c r="W1654">
        <v>64.75</v>
      </c>
      <c r="X1654">
        <v>85966</v>
      </c>
      <c r="Y1654">
        <f>cleaneddata[[#This Row],[Unit Price]]-cleaneddata[[#This Row],[Discount]]</f>
        <v>20.260000000000002</v>
      </c>
      <c r="Z1654" t="str">
        <f>_xlfn.IFS(cleaneddata[[#This Row],[Region]]="Central","Chris",cleaneddata[[#This Row],[Region]]="East","Erin",cleaneddata[[#This Row],[Region]]="South","Sam",cleaneddata[[#This Row],[Region]]="West","William")</f>
        <v>Erin</v>
      </c>
    </row>
    <row r="1655" spans="1:26" x14ac:dyDescent="0.3">
      <c r="A1655">
        <v>210</v>
      </c>
      <c r="B1655" t="s">
        <v>581</v>
      </c>
      <c r="C1655" t="s">
        <v>118</v>
      </c>
      <c r="D1655">
        <v>0</v>
      </c>
      <c r="E1655">
        <v>11.55</v>
      </c>
      <c r="F1655">
        <v>2.36</v>
      </c>
      <c r="G1655" t="s">
        <v>40</v>
      </c>
      <c r="H1655" t="s">
        <v>73</v>
      </c>
      <c r="I1655" t="s">
        <v>50</v>
      </c>
      <c r="J1655" t="s">
        <v>51</v>
      </c>
      <c r="K1655" t="s">
        <v>52</v>
      </c>
      <c r="L1655" t="s">
        <v>382</v>
      </c>
      <c r="M1655">
        <v>0.55000000000000004</v>
      </c>
      <c r="N1655" t="s">
        <v>34</v>
      </c>
      <c r="O1655" t="s">
        <v>113</v>
      </c>
      <c r="P1655" t="s">
        <v>114</v>
      </c>
      <c r="Q1655" t="s">
        <v>583</v>
      </c>
      <c r="R1655">
        <v>12180</v>
      </c>
      <c r="S1655" s="1">
        <v>42157</v>
      </c>
      <c r="T1655" s="1">
        <v>42158</v>
      </c>
      <c r="U1655">
        <v>23.594999999999999</v>
      </c>
      <c r="V1655">
        <v>5</v>
      </c>
      <c r="W1655">
        <v>62.98</v>
      </c>
      <c r="X1655">
        <v>85966</v>
      </c>
      <c r="Y1655">
        <f>cleaneddata[[#This Row],[Unit Price]]-cleaneddata[[#This Row],[Discount]]</f>
        <v>11.55</v>
      </c>
      <c r="Z1655" t="str">
        <f>_xlfn.IFS(cleaneddata[[#This Row],[Region]]="Central","Chris",cleaneddata[[#This Row],[Region]]="East","Erin",cleaneddata[[#This Row],[Region]]="South","Sam",cleaneddata[[#This Row],[Region]]="West","William")</f>
        <v>Erin</v>
      </c>
    </row>
    <row r="1656" spans="1:26" x14ac:dyDescent="0.3">
      <c r="A1656">
        <v>211</v>
      </c>
      <c r="B1656" t="s">
        <v>264</v>
      </c>
      <c r="C1656" t="s">
        <v>118</v>
      </c>
      <c r="D1656">
        <v>0.05</v>
      </c>
      <c r="E1656">
        <v>2.08</v>
      </c>
      <c r="F1656">
        <v>2.56</v>
      </c>
      <c r="G1656" t="s">
        <v>40</v>
      </c>
      <c r="H1656" t="s">
        <v>73</v>
      </c>
      <c r="I1656" t="s">
        <v>50</v>
      </c>
      <c r="J1656" t="s">
        <v>570</v>
      </c>
      <c r="K1656" t="s">
        <v>44</v>
      </c>
      <c r="L1656" t="s">
        <v>1169</v>
      </c>
      <c r="M1656">
        <v>0.55000000000000004</v>
      </c>
      <c r="N1656" t="s">
        <v>34</v>
      </c>
      <c r="O1656" t="s">
        <v>113</v>
      </c>
      <c r="P1656" t="s">
        <v>114</v>
      </c>
      <c r="Q1656" t="s">
        <v>265</v>
      </c>
      <c r="R1656">
        <v>13501</v>
      </c>
      <c r="S1656" s="1">
        <v>42157</v>
      </c>
      <c r="T1656" s="1">
        <v>42158</v>
      </c>
      <c r="U1656">
        <v>-36.25</v>
      </c>
      <c r="V1656">
        <v>20</v>
      </c>
      <c r="W1656">
        <v>42.29</v>
      </c>
      <c r="X1656">
        <v>85966</v>
      </c>
      <c r="Y1656">
        <f>cleaneddata[[#This Row],[Unit Price]]-cleaneddata[[#This Row],[Discount]]</f>
        <v>2.0300000000000002</v>
      </c>
      <c r="Z1656" t="str">
        <f>_xlfn.IFS(cleaneddata[[#This Row],[Region]]="Central","Chris",cleaneddata[[#This Row],[Region]]="East","Erin",cleaneddata[[#This Row],[Region]]="South","Sam",cleaneddata[[#This Row],[Region]]="West","William")</f>
        <v>Erin</v>
      </c>
    </row>
    <row r="1657" spans="1:26" x14ac:dyDescent="0.3">
      <c r="A1657">
        <v>3374</v>
      </c>
      <c r="B1657" t="s">
        <v>2744</v>
      </c>
      <c r="C1657" t="s">
        <v>118</v>
      </c>
      <c r="D1657">
        <v>0.01</v>
      </c>
      <c r="E1657">
        <v>179.29</v>
      </c>
      <c r="F1657">
        <v>29.21</v>
      </c>
      <c r="G1657" t="s">
        <v>28</v>
      </c>
      <c r="H1657" t="s">
        <v>96</v>
      </c>
      <c r="I1657" t="s">
        <v>30</v>
      </c>
      <c r="J1657" t="s">
        <v>31</v>
      </c>
      <c r="K1657" t="s">
        <v>32</v>
      </c>
      <c r="L1657" t="s">
        <v>545</v>
      </c>
      <c r="M1657">
        <v>0.76</v>
      </c>
      <c r="N1657" t="s">
        <v>34</v>
      </c>
      <c r="O1657" t="s">
        <v>113</v>
      </c>
      <c r="P1657" t="s">
        <v>420</v>
      </c>
      <c r="Q1657" t="s">
        <v>2745</v>
      </c>
      <c r="R1657">
        <v>21113</v>
      </c>
      <c r="S1657" s="1">
        <v>42157</v>
      </c>
      <c r="T1657" s="1">
        <v>42159</v>
      </c>
      <c r="U1657">
        <v>66.362219999999994</v>
      </c>
      <c r="V1657">
        <v>8</v>
      </c>
      <c r="W1657">
        <v>1487.9</v>
      </c>
      <c r="X1657">
        <v>87473</v>
      </c>
      <c r="Y1657">
        <f>cleaneddata[[#This Row],[Unit Price]]-cleaneddata[[#This Row],[Discount]]</f>
        <v>179.28</v>
      </c>
      <c r="Z1657" t="str">
        <f>_xlfn.IFS(cleaneddata[[#This Row],[Region]]="Central","Chris",cleaneddata[[#This Row],[Region]]="East","Erin",cleaneddata[[#This Row],[Region]]="South","Sam",cleaneddata[[#This Row],[Region]]="West","William")</f>
        <v>Erin</v>
      </c>
    </row>
    <row r="1658" spans="1:26" x14ac:dyDescent="0.3">
      <c r="A1658">
        <v>1170</v>
      </c>
      <c r="B1658" t="s">
        <v>2746</v>
      </c>
      <c r="C1658" t="s">
        <v>72</v>
      </c>
      <c r="D1658">
        <v>0.09</v>
      </c>
      <c r="E1658">
        <v>9.7799999999999994</v>
      </c>
      <c r="F1658">
        <v>1.39</v>
      </c>
      <c r="G1658" t="s">
        <v>40</v>
      </c>
      <c r="H1658" t="s">
        <v>41</v>
      </c>
      <c r="I1658" t="s">
        <v>50</v>
      </c>
      <c r="J1658" t="s">
        <v>347</v>
      </c>
      <c r="K1658" t="s">
        <v>75</v>
      </c>
      <c r="L1658" t="s">
        <v>1513</v>
      </c>
      <c r="M1658">
        <v>0.39</v>
      </c>
      <c r="N1658" t="s">
        <v>34</v>
      </c>
      <c r="O1658" t="s">
        <v>113</v>
      </c>
      <c r="P1658" t="s">
        <v>1610</v>
      </c>
      <c r="Q1658" t="s">
        <v>2727</v>
      </c>
      <c r="R1658">
        <v>19711</v>
      </c>
      <c r="S1658" s="1">
        <v>42157</v>
      </c>
      <c r="T1658" s="1">
        <v>42158</v>
      </c>
      <c r="U1658">
        <v>125.20740000000001</v>
      </c>
      <c r="V1658">
        <v>19</v>
      </c>
      <c r="W1658">
        <v>181.46</v>
      </c>
      <c r="X1658">
        <v>87520</v>
      </c>
      <c r="Y1658">
        <f>cleaneddata[[#This Row],[Unit Price]]-cleaneddata[[#This Row],[Discount]]</f>
        <v>9.69</v>
      </c>
      <c r="Z1658" t="str">
        <f>_xlfn.IFS(cleaneddata[[#This Row],[Region]]="Central","Chris",cleaneddata[[#This Row],[Region]]="East","Erin",cleaneddata[[#This Row],[Region]]="South","Sam",cleaneddata[[#This Row],[Region]]="West","William")</f>
        <v>Erin</v>
      </c>
    </row>
    <row r="1659" spans="1:26" x14ac:dyDescent="0.3">
      <c r="A1659">
        <v>1170</v>
      </c>
      <c r="B1659" t="s">
        <v>2746</v>
      </c>
      <c r="C1659" t="s">
        <v>72</v>
      </c>
      <c r="D1659">
        <v>0</v>
      </c>
      <c r="E1659">
        <v>200.99</v>
      </c>
      <c r="F1659">
        <v>8.08</v>
      </c>
      <c r="G1659" t="s">
        <v>40</v>
      </c>
      <c r="H1659" t="s">
        <v>41</v>
      </c>
      <c r="I1659" t="s">
        <v>42</v>
      </c>
      <c r="J1659" t="s">
        <v>137</v>
      </c>
      <c r="K1659" t="s">
        <v>75</v>
      </c>
      <c r="L1659" t="s">
        <v>2747</v>
      </c>
      <c r="M1659">
        <v>0.59</v>
      </c>
      <c r="N1659" t="s">
        <v>34</v>
      </c>
      <c r="O1659" t="s">
        <v>113</v>
      </c>
      <c r="P1659" t="s">
        <v>1610</v>
      </c>
      <c r="Q1659" t="s">
        <v>2727</v>
      </c>
      <c r="R1659">
        <v>19711</v>
      </c>
      <c r="S1659" s="1">
        <v>42157</v>
      </c>
      <c r="T1659" s="1">
        <v>42159</v>
      </c>
      <c r="U1659">
        <v>281.53440000000001</v>
      </c>
      <c r="V1659">
        <v>6</v>
      </c>
      <c r="W1659">
        <v>1076.3</v>
      </c>
      <c r="X1659">
        <v>87520</v>
      </c>
      <c r="Y1659">
        <f>cleaneddata[[#This Row],[Unit Price]]-cleaneddata[[#This Row],[Discount]]</f>
        <v>200.99</v>
      </c>
      <c r="Z1659" t="str">
        <f>_xlfn.IFS(cleaneddata[[#This Row],[Region]]="Central","Chris",cleaneddata[[#This Row],[Region]]="East","Erin",cleaneddata[[#This Row],[Region]]="South","Sam",cleaneddata[[#This Row],[Region]]="West","William")</f>
        <v>Erin</v>
      </c>
    </row>
    <row r="1660" spans="1:26" x14ac:dyDescent="0.3">
      <c r="A1660">
        <v>2487</v>
      </c>
      <c r="B1660" t="s">
        <v>2748</v>
      </c>
      <c r="C1660" t="s">
        <v>72</v>
      </c>
      <c r="D1660">
        <v>0.02</v>
      </c>
      <c r="E1660">
        <v>136.97999999999999</v>
      </c>
      <c r="F1660">
        <v>24.49</v>
      </c>
      <c r="G1660" t="s">
        <v>89</v>
      </c>
      <c r="H1660" t="s">
        <v>29</v>
      </c>
      <c r="I1660" t="s">
        <v>30</v>
      </c>
      <c r="J1660" t="s">
        <v>128</v>
      </c>
      <c r="K1660" t="s">
        <v>66</v>
      </c>
      <c r="L1660" t="s">
        <v>431</v>
      </c>
      <c r="M1660">
        <v>0.59</v>
      </c>
      <c r="N1660" t="s">
        <v>34</v>
      </c>
      <c r="O1660" t="s">
        <v>35</v>
      </c>
      <c r="P1660" t="s">
        <v>77</v>
      </c>
      <c r="Q1660" t="s">
        <v>2749</v>
      </c>
      <c r="R1660">
        <v>30084</v>
      </c>
      <c r="S1660" s="1">
        <v>42157</v>
      </c>
      <c r="T1660" s="1">
        <v>42158</v>
      </c>
      <c r="U1660">
        <v>88.56</v>
      </c>
      <c r="V1660">
        <v>8</v>
      </c>
      <c r="W1660">
        <v>1140.95</v>
      </c>
      <c r="X1660">
        <v>91417</v>
      </c>
      <c r="Y1660">
        <f>cleaneddata[[#This Row],[Unit Price]]-cleaneddata[[#This Row],[Discount]]</f>
        <v>136.95999999999998</v>
      </c>
      <c r="Z1660" t="str">
        <f>_xlfn.IFS(cleaneddata[[#This Row],[Region]]="Central","Chris",cleaneddata[[#This Row],[Region]]="East","Erin",cleaneddata[[#This Row],[Region]]="South","Sam",cleaneddata[[#This Row],[Region]]="West","William")</f>
        <v>Sam</v>
      </c>
    </row>
    <row r="1661" spans="1:26" x14ac:dyDescent="0.3">
      <c r="A1661">
        <v>1389</v>
      </c>
      <c r="B1661" t="s">
        <v>771</v>
      </c>
      <c r="C1661" t="s">
        <v>39</v>
      </c>
      <c r="D1661">
        <v>0.09</v>
      </c>
      <c r="E1661">
        <v>2.61</v>
      </c>
      <c r="F1661">
        <v>0.5</v>
      </c>
      <c r="G1661" t="s">
        <v>40</v>
      </c>
      <c r="H1661" t="s">
        <v>41</v>
      </c>
      <c r="I1661" t="s">
        <v>50</v>
      </c>
      <c r="J1661" t="s">
        <v>154</v>
      </c>
      <c r="K1661" t="s">
        <v>75</v>
      </c>
      <c r="L1661" t="s">
        <v>1369</v>
      </c>
      <c r="M1661">
        <v>0.39</v>
      </c>
      <c r="N1661" t="s">
        <v>34</v>
      </c>
      <c r="O1661" t="s">
        <v>61</v>
      </c>
      <c r="P1661" t="s">
        <v>92</v>
      </c>
      <c r="Q1661" t="s">
        <v>773</v>
      </c>
      <c r="R1661">
        <v>94025</v>
      </c>
      <c r="S1661" s="1">
        <v>42158</v>
      </c>
      <c r="T1661" s="1">
        <v>42160</v>
      </c>
      <c r="U1661">
        <v>29.380199999999999</v>
      </c>
      <c r="V1661">
        <v>17</v>
      </c>
      <c r="W1661">
        <v>42.58</v>
      </c>
      <c r="X1661">
        <v>88729</v>
      </c>
      <c r="Y1661">
        <f>cleaneddata[[#This Row],[Unit Price]]-cleaneddata[[#This Row],[Discount]]</f>
        <v>2.52</v>
      </c>
      <c r="Z1661" t="str">
        <f>_xlfn.IFS(cleaneddata[[#This Row],[Region]]="Central","Chris",cleaneddata[[#This Row],[Region]]="East","Erin",cleaneddata[[#This Row],[Region]]="South","Sam",cleaneddata[[#This Row],[Region]]="West","William")</f>
        <v>William</v>
      </c>
    </row>
    <row r="1662" spans="1:26" x14ac:dyDescent="0.3">
      <c r="A1662">
        <v>87</v>
      </c>
      <c r="B1662" t="s">
        <v>1788</v>
      </c>
      <c r="C1662" t="s">
        <v>49</v>
      </c>
      <c r="D1662">
        <v>0.05</v>
      </c>
      <c r="E1662">
        <v>161.55000000000001</v>
      </c>
      <c r="F1662">
        <v>19.989999999999998</v>
      </c>
      <c r="G1662" t="s">
        <v>40</v>
      </c>
      <c r="H1662" t="s">
        <v>96</v>
      </c>
      <c r="I1662" t="s">
        <v>50</v>
      </c>
      <c r="J1662" t="s">
        <v>80</v>
      </c>
      <c r="K1662" t="s">
        <v>75</v>
      </c>
      <c r="L1662" t="s">
        <v>81</v>
      </c>
      <c r="M1662">
        <v>0.66</v>
      </c>
      <c r="N1662" t="s">
        <v>34</v>
      </c>
      <c r="O1662" t="s">
        <v>61</v>
      </c>
      <c r="P1662" t="s">
        <v>92</v>
      </c>
      <c r="Q1662" t="s">
        <v>1789</v>
      </c>
      <c r="R1662">
        <v>95687</v>
      </c>
      <c r="S1662" s="1">
        <v>42158</v>
      </c>
      <c r="T1662" s="1">
        <v>42163</v>
      </c>
      <c r="U1662">
        <v>1892.424</v>
      </c>
      <c r="V1662">
        <v>19</v>
      </c>
      <c r="W1662">
        <v>3127.69</v>
      </c>
      <c r="X1662">
        <v>90596</v>
      </c>
      <c r="Y1662">
        <f>cleaneddata[[#This Row],[Unit Price]]-cleaneddata[[#This Row],[Discount]]</f>
        <v>161.5</v>
      </c>
      <c r="Z1662" t="str">
        <f>_xlfn.IFS(cleaneddata[[#This Row],[Region]]="Central","Chris",cleaneddata[[#This Row],[Region]]="East","Erin",cleaneddata[[#This Row],[Region]]="South","Sam",cleaneddata[[#This Row],[Region]]="West","William")</f>
        <v>William</v>
      </c>
    </row>
    <row r="1663" spans="1:26" x14ac:dyDescent="0.3">
      <c r="A1663">
        <v>2268</v>
      </c>
      <c r="B1663" t="s">
        <v>2750</v>
      </c>
      <c r="C1663" t="s">
        <v>49</v>
      </c>
      <c r="D1663">
        <v>0.08</v>
      </c>
      <c r="E1663">
        <v>259.70999999999998</v>
      </c>
      <c r="F1663">
        <v>66.67</v>
      </c>
      <c r="G1663" t="s">
        <v>28</v>
      </c>
      <c r="H1663" t="s">
        <v>29</v>
      </c>
      <c r="I1663" t="s">
        <v>30</v>
      </c>
      <c r="J1663" t="s">
        <v>31</v>
      </c>
      <c r="K1663" t="s">
        <v>32</v>
      </c>
      <c r="L1663" t="s">
        <v>1028</v>
      </c>
      <c r="M1663">
        <v>0.61</v>
      </c>
      <c r="N1663" t="s">
        <v>34</v>
      </c>
      <c r="O1663" t="s">
        <v>35</v>
      </c>
      <c r="P1663" t="s">
        <v>125</v>
      </c>
      <c r="Q1663" t="s">
        <v>2751</v>
      </c>
      <c r="R1663">
        <v>34639</v>
      </c>
      <c r="S1663" s="1">
        <v>42158</v>
      </c>
      <c r="T1663" s="1">
        <v>42162</v>
      </c>
      <c r="U1663">
        <v>138.22200000000001</v>
      </c>
      <c r="V1663">
        <v>17</v>
      </c>
      <c r="W1663">
        <v>4086.5</v>
      </c>
      <c r="X1663">
        <v>89571</v>
      </c>
      <c r="Y1663">
        <f>cleaneddata[[#This Row],[Unit Price]]-cleaneddata[[#This Row],[Discount]]</f>
        <v>259.63</v>
      </c>
      <c r="Z1663" t="str">
        <f>_xlfn.IFS(cleaneddata[[#This Row],[Region]]="Central","Chris",cleaneddata[[#This Row],[Region]]="East","Erin",cleaneddata[[#This Row],[Region]]="South","Sam",cleaneddata[[#This Row],[Region]]="West","William")</f>
        <v>Sam</v>
      </c>
    </row>
    <row r="1664" spans="1:26" x14ac:dyDescent="0.3">
      <c r="A1664">
        <v>1357</v>
      </c>
      <c r="B1664" t="s">
        <v>2752</v>
      </c>
      <c r="C1664" t="s">
        <v>118</v>
      </c>
      <c r="D1664">
        <v>0.03</v>
      </c>
      <c r="E1664">
        <v>125.99</v>
      </c>
      <c r="F1664">
        <v>7.69</v>
      </c>
      <c r="G1664" t="s">
        <v>40</v>
      </c>
      <c r="H1664" t="s">
        <v>73</v>
      </c>
      <c r="I1664" t="s">
        <v>42</v>
      </c>
      <c r="J1664" t="s">
        <v>137</v>
      </c>
      <c r="K1664" t="s">
        <v>75</v>
      </c>
      <c r="L1664" t="s">
        <v>1051</v>
      </c>
      <c r="M1664">
        <v>0.57999999999999996</v>
      </c>
      <c r="N1664" t="s">
        <v>34</v>
      </c>
      <c r="O1664" t="s">
        <v>54</v>
      </c>
      <c r="P1664" t="s">
        <v>189</v>
      </c>
      <c r="Q1664" t="s">
        <v>2753</v>
      </c>
      <c r="R1664">
        <v>78596</v>
      </c>
      <c r="S1664" s="1">
        <v>42158</v>
      </c>
      <c r="T1664" s="1">
        <v>42160</v>
      </c>
      <c r="U1664">
        <v>500.95800000000003</v>
      </c>
      <c r="V1664">
        <v>9</v>
      </c>
      <c r="W1664">
        <v>981.65</v>
      </c>
      <c r="X1664">
        <v>88184</v>
      </c>
      <c r="Y1664">
        <f>cleaneddata[[#This Row],[Unit Price]]-cleaneddata[[#This Row],[Discount]]</f>
        <v>125.96</v>
      </c>
      <c r="Z1664" t="str">
        <f>_xlfn.IFS(cleaneddata[[#This Row],[Region]]="Central","Chris",cleaneddata[[#This Row],[Region]]="East","Erin",cleaneddata[[#This Row],[Region]]="South","Sam",cleaneddata[[#This Row],[Region]]="West","William")</f>
        <v>Chris</v>
      </c>
    </row>
    <row r="1665" spans="1:26" x14ac:dyDescent="0.3">
      <c r="A1665">
        <v>1737</v>
      </c>
      <c r="B1665" t="s">
        <v>2754</v>
      </c>
      <c r="C1665" t="s">
        <v>72</v>
      </c>
      <c r="D1665">
        <v>0.09</v>
      </c>
      <c r="E1665">
        <v>30.93</v>
      </c>
      <c r="F1665">
        <v>3.92</v>
      </c>
      <c r="G1665" t="s">
        <v>40</v>
      </c>
      <c r="H1665" t="s">
        <v>96</v>
      </c>
      <c r="I1665" t="s">
        <v>30</v>
      </c>
      <c r="J1665" t="s">
        <v>128</v>
      </c>
      <c r="K1665" t="s">
        <v>44</v>
      </c>
      <c r="L1665" t="s">
        <v>1653</v>
      </c>
      <c r="M1665">
        <v>0.44</v>
      </c>
      <c r="N1665" t="s">
        <v>34</v>
      </c>
      <c r="O1665" t="s">
        <v>35</v>
      </c>
      <c r="P1665" t="s">
        <v>99</v>
      </c>
      <c r="Q1665" t="s">
        <v>1556</v>
      </c>
      <c r="R1665">
        <v>27529</v>
      </c>
      <c r="S1665" s="1">
        <v>42158</v>
      </c>
      <c r="T1665" s="1">
        <v>42160</v>
      </c>
      <c r="U1665">
        <v>-130.42400000000001</v>
      </c>
      <c r="V1665">
        <v>16</v>
      </c>
      <c r="W1665">
        <v>451.83</v>
      </c>
      <c r="X1665">
        <v>85866</v>
      </c>
      <c r="Y1665">
        <f>cleaneddata[[#This Row],[Unit Price]]-cleaneddata[[#This Row],[Discount]]</f>
        <v>30.84</v>
      </c>
      <c r="Z1665" t="str">
        <f>_xlfn.IFS(cleaneddata[[#This Row],[Region]]="Central","Chris",cleaneddata[[#This Row],[Region]]="East","Erin",cleaneddata[[#This Row],[Region]]="South","Sam",cleaneddata[[#This Row],[Region]]="West","William")</f>
        <v>Sam</v>
      </c>
    </row>
    <row r="1666" spans="1:26" x14ac:dyDescent="0.3">
      <c r="A1666">
        <v>1737</v>
      </c>
      <c r="B1666" t="s">
        <v>2754</v>
      </c>
      <c r="C1666" t="s">
        <v>72</v>
      </c>
      <c r="D1666">
        <v>0.03</v>
      </c>
      <c r="E1666">
        <v>1.68</v>
      </c>
      <c r="F1666">
        <v>0.7</v>
      </c>
      <c r="G1666" t="s">
        <v>89</v>
      </c>
      <c r="H1666" t="s">
        <v>96</v>
      </c>
      <c r="I1666" t="s">
        <v>50</v>
      </c>
      <c r="J1666" t="s">
        <v>51</v>
      </c>
      <c r="K1666" t="s">
        <v>52</v>
      </c>
      <c r="L1666" t="s">
        <v>2755</v>
      </c>
      <c r="M1666">
        <v>0.6</v>
      </c>
      <c r="N1666" t="s">
        <v>34</v>
      </c>
      <c r="O1666" t="s">
        <v>35</v>
      </c>
      <c r="P1666" t="s">
        <v>99</v>
      </c>
      <c r="Q1666" t="s">
        <v>1556</v>
      </c>
      <c r="R1666">
        <v>27529</v>
      </c>
      <c r="S1666" s="1">
        <v>42158</v>
      </c>
      <c r="T1666" s="1">
        <v>42160</v>
      </c>
      <c r="U1666">
        <v>-106.42100000000001</v>
      </c>
      <c r="V1666">
        <v>11</v>
      </c>
      <c r="W1666">
        <v>20.239999999999998</v>
      </c>
      <c r="X1666">
        <v>85866</v>
      </c>
      <c r="Y1666">
        <f>cleaneddata[[#This Row],[Unit Price]]-cleaneddata[[#This Row],[Discount]]</f>
        <v>1.65</v>
      </c>
      <c r="Z1666" t="str">
        <f>_xlfn.IFS(cleaneddata[[#This Row],[Region]]="Central","Chris",cleaneddata[[#This Row],[Region]]="East","Erin",cleaneddata[[#This Row],[Region]]="South","Sam",cleaneddata[[#This Row],[Region]]="West","William")</f>
        <v>Sam</v>
      </c>
    </row>
    <row r="1667" spans="1:26" x14ac:dyDescent="0.3">
      <c r="A1667">
        <v>1998</v>
      </c>
      <c r="B1667" t="s">
        <v>2756</v>
      </c>
      <c r="C1667" t="s">
        <v>72</v>
      </c>
      <c r="D1667">
        <v>0.06</v>
      </c>
      <c r="E1667">
        <v>4.42</v>
      </c>
      <c r="F1667">
        <v>4.99</v>
      </c>
      <c r="G1667" t="s">
        <v>40</v>
      </c>
      <c r="H1667" t="s">
        <v>96</v>
      </c>
      <c r="I1667" t="s">
        <v>50</v>
      </c>
      <c r="J1667" t="s">
        <v>347</v>
      </c>
      <c r="K1667" t="s">
        <v>75</v>
      </c>
      <c r="L1667" t="s">
        <v>2074</v>
      </c>
      <c r="M1667">
        <v>0.38</v>
      </c>
      <c r="N1667" t="s">
        <v>34</v>
      </c>
      <c r="O1667" t="s">
        <v>113</v>
      </c>
      <c r="P1667" t="s">
        <v>114</v>
      </c>
      <c r="Q1667" t="s">
        <v>2757</v>
      </c>
      <c r="R1667">
        <v>11758</v>
      </c>
      <c r="S1667" s="1">
        <v>42158</v>
      </c>
      <c r="T1667" s="1">
        <v>42160</v>
      </c>
      <c r="U1667">
        <v>-10.435</v>
      </c>
      <c r="V1667">
        <v>3</v>
      </c>
      <c r="W1667">
        <v>14.85</v>
      </c>
      <c r="X1667">
        <v>90568</v>
      </c>
      <c r="Y1667">
        <f>cleaneddata[[#This Row],[Unit Price]]-cleaneddata[[#This Row],[Discount]]</f>
        <v>4.3600000000000003</v>
      </c>
      <c r="Z1667" t="str">
        <f>_xlfn.IFS(cleaneddata[[#This Row],[Region]]="Central","Chris",cleaneddata[[#This Row],[Region]]="East","Erin",cleaneddata[[#This Row],[Region]]="South","Sam",cleaneddata[[#This Row],[Region]]="West","William")</f>
        <v>Erin</v>
      </c>
    </row>
    <row r="1668" spans="1:26" x14ac:dyDescent="0.3">
      <c r="A1668">
        <v>3151</v>
      </c>
      <c r="B1668" t="s">
        <v>955</v>
      </c>
      <c r="C1668" t="s">
        <v>72</v>
      </c>
      <c r="D1668">
        <v>0.01</v>
      </c>
      <c r="E1668">
        <v>145.97999999999999</v>
      </c>
      <c r="F1668">
        <v>46.2</v>
      </c>
      <c r="G1668" t="s">
        <v>28</v>
      </c>
      <c r="H1668" t="s">
        <v>96</v>
      </c>
      <c r="I1668" t="s">
        <v>30</v>
      </c>
      <c r="J1668" t="s">
        <v>31</v>
      </c>
      <c r="K1668" t="s">
        <v>32</v>
      </c>
      <c r="L1668" t="s">
        <v>2758</v>
      </c>
      <c r="M1668">
        <v>0.69</v>
      </c>
      <c r="N1668" t="s">
        <v>34</v>
      </c>
      <c r="O1668" t="s">
        <v>61</v>
      </c>
      <c r="P1668" t="s">
        <v>92</v>
      </c>
      <c r="Q1668" t="s">
        <v>956</v>
      </c>
      <c r="R1668">
        <v>92277</v>
      </c>
      <c r="S1668" s="1">
        <v>42158</v>
      </c>
      <c r="T1668" s="1">
        <v>42158</v>
      </c>
      <c r="U1668">
        <v>-134.512</v>
      </c>
      <c r="V1668">
        <v>9</v>
      </c>
      <c r="W1668">
        <v>1370.79</v>
      </c>
      <c r="X1668">
        <v>88543</v>
      </c>
      <c r="Y1668">
        <f>cleaneddata[[#This Row],[Unit Price]]-cleaneddata[[#This Row],[Discount]]</f>
        <v>145.97</v>
      </c>
      <c r="Z1668" t="str">
        <f>_xlfn.IFS(cleaneddata[[#This Row],[Region]]="Central","Chris",cleaneddata[[#This Row],[Region]]="East","Erin",cleaneddata[[#This Row],[Region]]="South","Sam",cleaneddata[[#This Row],[Region]]="West","William")</f>
        <v>William</v>
      </c>
    </row>
    <row r="1669" spans="1:26" x14ac:dyDescent="0.3">
      <c r="A1669">
        <v>754</v>
      </c>
      <c r="B1669" t="s">
        <v>2152</v>
      </c>
      <c r="C1669" t="s">
        <v>39</v>
      </c>
      <c r="D1669">
        <v>0.06</v>
      </c>
      <c r="E1669">
        <v>218.75</v>
      </c>
      <c r="F1669">
        <v>69.64</v>
      </c>
      <c r="G1669" t="s">
        <v>28</v>
      </c>
      <c r="H1669" t="s">
        <v>96</v>
      </c>
      <c r="I1669" t="s">
        <v>30</v>
      </c>
      <c r="J1669" t="s">
        <v>31</v>
      </c>
      <c r="K1669" t="s">
        <v>32</v>
      </c>
      <c r="L1669" t="s">
        <v>876</v>
      </c>
      <c r="M1669">
        <v>0.77</v>
      </c>
      <c r="N1669" t="s">
        <v>34</v>
      </c>
      <c r="O1669" t="s">
        <v>61</v>
      </c>
      <c r="P1669" t="s">
        <v>590</v>
      </c>
      <c r="Q1669" t="s">
        <v>2154</v>
      </c>
      <c r="R1669">
        <v>86314</v>
      </c>
      <c r="S1669" s="1">
        <v>42159</v>
      </c>
      <c r="T1669" s="1">
        <v>42160</v>
      </c>
      <c r="U1669">
        <v>-453.2</v>
      </c>
      <c r="V1669">
        <v>4</v>
      </c>
      <c r="W1669">
        <v>905.4</v>
      </c>
      <c r="X1669">
        <v>90437</v>
      </c>
      <c r="Y1669">
        <f>cleaneddata[[#This Row],[Unit Price]]-cleaneddata[[#This Row],[Discount]]</f>
        <v>218.69</v>
      </c>
      <c r="Z1669" t="str">
        <f>_xlfn.IFS(cleaneddata[[#This Row],[Region]]="Central","Chris",cleaneddata[[#This Row],[Region]]="East","Erin",cleaneddata[[#This Row],[Region]]="South","Sam",cleaneddata[[#This Row],[Region]]="West","William")</f>
        <v>William</v>
      </c>
    </row>
    <row r="1670" spans="1:26" x14ac:dyDescent="0.3">
      <c r="A1670">
        <v>1233</v>
      </c>
      <c r="B1670" t="s">
        <v>2099</v>
      </c>
      <c r="C1670" t="s">
        <v>39</v>
      </c>
      <c r="D1670">
        <v>0.09</v>
      </c>
      <c r="E1670">
        <v>99.99</v>
      </c>
      <c r="F1670">
        <v>19.989999999999998</v>
      </c>
      <c r="G1670" t="s">
        <v>40</v>
      </c>
      <c r="H1670" t="s">
        <v>41</v>
      </c>
      <c r="I1670" t="s">
        <v>42</v>
      </c>
      <c r="J1670" t="s">
        <v>43</v>
      </c>
      <c r="K1670" t="s">
        <v>75</v>
      </c>
      <c r="L1670" t="s">
        <v>1582</v>
      </c>
      <c r="M1670">
        <v>0.52</v>
      </c>
      <c r="N1670" t="s">
        <v>34</v>
      </c>
      <c r="O1670" t="s">
        <v>54</v>
      </c>
      <c r="P1670" t="s">
        <v>189</v>
      </c>
      <c r="Q1670" t="s">
        <v>2100</v>
      </c>
      <c r="R1670">
        <v>75028</v>
      </c>
      <c r="S1670" s="1">
        <v>42159</v>
      </c>
      <c r="T1670" s="1">
        <v>42161</v>
      </c>
      <c r="U1670">
        <v>-161.47499999999999</v>
      </c>
      <c r="V1670">
        <v>1</v>
      </c>
      <c r="W1670">
        <v>97.65</v>
      </c>
      <c r="X1670">
        <v>89376</v>
      </c>
      <c r="Y1670">
        <f>cleaneddata[[#This Row],[Unit Price]]-cleaneddata[[#This Row],[Discount]]</f>
        <v>99.899999999999991</v>
      </c>
      <c r="Z1670" t="str">
        <f>_xlfn.IFS(cleaneddata[[#This Row],[Region]]="Central","Chris",cleaneddata[[#This Row],[Region]]="East","Erin",cleaneddata[[#This Row],[Region]]="South","Sam",cleaneddata[[#This Row],[Region]]="West","William")</f>
        <v>Chris</v>
      </c>
    </row>
    <row r="1671" spans="1:26" x14ac:dyDescent="0.3">
      <c r="A1671">
        <v>1233</v>
      </c>
      <c r="B1671" t="s">
        <v>2099</v>
      </c>
      <c r="C1671" t="s">
        <v>39</v>
      </c>
      <c r="D1671">
        <v>0.04</v>
      </c>
      <c r="E1671">
        <v>205.99</v>
      </c>
      <c r="F1671">
        <v>5.26</v>
      </c>
      <c r="G1671" t="s">
        <v>40</v>
      </c>
      <c r="H1671" t="s">
        <v>41</v>
      </c>
      <c r="I1671" t="s">
        <v>42</v>
      </c>
      <c r="J1671" t="s">
        <v>137</v>
      </c>
      <c r="K1671" t="s">
        <v>75</v>
      </c>
      <c r="L1671" t="s">
        <v>1554</v>
      </c>
      <c r="M1671">
        <v>0.56000000000000005</v>
      </c>
      <c r="N1671" t="s">
        <v>34</v>
      </c>
      <c r="O1671" t="s">
        <v>54</v>
      </c>
      <c r="P1671" t="s">
        <v>189</v>
      </c>
      <c r="Q1671" t="s">
        <v>2100</v>
      </c>
      <c r="R1671">
        <v>75028</v>
      </c>
      <c r="S1671" s="1">
        <v>42159</v>
      </c>
      <c r="T1671" s="1">
        <v>42160</v>
      </c>
      <c r="U1671">
        <v>-0.81399999999999995</v>
      </c>
      <c r="V1671">
        <v>6</v>
      </c>
      <c r="W1671">
        <v>1018.61</v>
      </c>
      <c r="X1671">
        <v>89376</v>
      </c>
      <c r="Y1671">
        <f>cleaneddata[[#This Row],[Unit Price]]-cleaneddata[[#This Row],[Discount]]</f>
        <v>205.95000000000002</v>
      </c>
      <c r="Z1671" t="str">
        <f>_xlfn.IFS(cleaneddata[[#This Row],[Region]]="Central","Chris",cleaneddata[[#This Row],[Region]]="East","Erin",cleaneddata[[#This Row],[Region]]="South","Sam",cleaneddata[[#This Row],[Region]]="West","William")</f>
        <v>Chris</v>
      </c>
    </row>
    <row r="1672" spans="1:26" x14ac:dyDescent="0.3">
      <c r="A1672">
        <v>3238</v>
      </c>
      <c r="B1672" t="s">
        <v>2759</v>
      </c>
      <c r="C1672" t="s">
        <v>49</v>
      </c>
      <c r="D1672">
        <v>0.06</v>
      </c>
      <c r="E1672">
        <v>115.99</v>
      </c>
      <c r="F1672">
        <v>5.92</v>
      </c>
      <c r="G1672" t="s">
        <v>40</v>
      </c>
      <c r="H1672" t="s">
        <v>96</v>
      </c>
      <c r="I1672" t="s">
        <v>42</v>
      </c>
      <c r="J1672" t="s">
        <v>137</v>
      </c>
      <c r="K1672" t="s">
        <v>75</v>
      </c>
      <c r="L1672" t="s">
        <v>714</v>
      </c>
      <c r="M1672">
        <v>0.57999999999999996</v>
      </c>
      <c r="N1672" t="s">
        <v>34</v>
      </c>
      <c r="O1672" t="s">
        <v>61</v>
      </c>
      <c r="P1672" t="s">
        <v>141</v>
      </c>
      <c r="Q1672" t="s">
        <v>2760</v>
      </c>
      <c r="R1672">
        <v>97330</v>
      </c>
      <c r="S1672" s="1">
        <v>42159</v>
      </c>
      <c r="T1672" s="1">
        <v>42161</v>
      </c>
      <c r="U1672">
        <v>-13.068</v>
      </c>
      <c r="V1672">
        <v>5</v>
      </c>
      <c r="W1672">
        <v>495.82</v>
      </c>
      <c r="X1672">
        <v>89564</v>
      </c>
      <c r="Y1672">
        <f>cleaneddata[[#This Row],[Unit Price]]-cleaneddata[[#This Row],[Discount]]</f>
        <v>115.92999999999999</v>
      </c>
      <c r="Z1672" t="str">
        <f>_xlfn.IFS(cleaneddata[[#This Row],[Region]]="Central","Chris",cleaneddata[[#This Row],[Region]]="East","Erin",cleaneddata[[#This Row],[Region]]="South","Sam",cleaneddata[[#This Row],[Region]]="West","William")</f>
        <v>William</v>
      </c>
    </row>
    <row r="1673" spans="1:26" x14ac:dyDescent="0.3">
      <c r="A1673">
        <v>2391</v>
      </c>
      <c r="B1673" t="s">
        <v>2680</v>
      </c>
      <c r="C1673" t="s">
        <v>72</v>
      </c>
      <c r="D1673">
        <v>0</v>
      </c>
      <c r="E1673">
        <v>999.99</v>
      </c>
      <c r="F1673">
        <v>13.99</v>
      </c>
      <c r="G1673" t="s">
        <v>40</v>
      </c>
      <c r="H1673" t="s">
        <v>96</v>
      </c>
      <c r="I1673" t="s">
        <v>42</v>
      </c>
      <c r="J1673" t="s">
        <v>58</v>
      </c>
      <c r="K1673" t="s">
        <v>146</v>
      </c>
      <c r="L1673" t="s">
        <v>1018</v>
      </c>
      <c r="M1673">
        <v>0.36</v>
      </c>
      <c r="N1673" t="s">
        <v>34</v>
      </c>
      <c r="O1673" t="s">
        <v>113</v>
      </c>
      <c r="P1673" t="s">
        <v>114</v>
      </c>
      <c r="Q1673" t="s">
        <v>2682</v>
      </c>
      <c r="R1673">
        <v>11572</v>
      </c>
      <c r="S1673" s="1">
        <v>42159</v>
      </c>
      <c r="T1673" s="1">
        <v>42161</v>
      </c>
      <c r="U1673">
        <v>-1455.9972</v>
      </c>
      <c r="V1673">
        <v>1</v>
      </c>
      <c r="W1673">
        <v>1009.99</v>
      </c>
      <c r="X1673">
        <v>91123</v>
      </c>
      <c r="Y1673">
        <f>cleaneddata[[#This Row],[Unit Price]]-cleaneddata[[#This Row],[Discount]]</f>
        <v>999.99</v>
      </c>
      <c r="Z1673" t="str">
        <f>_xlfn.IFS(cleaneddata[[#This Row],[Region]]="Central","Chris",cleaneddata[[#This Row],[Region]]="East","Erin",cleaneddata[[#This Row],[Region]]="South","Sam",cleaneddata[[#This Row],[Region]]="West","William")</f>
        <v>Erin</v>
      </c>
    </row>
    <row r="1674" spans="1:26" x14ac:dyDescent="0.3">
      <c r="A1674">
        <v>2391</v>
      </c>
      <c r="B1674" t="s">
        <v>2680</v>
      </c>
      <c r="C1674" t="s">
        <v>72</v>
      </c>
      <c r="D1674">
        <v>0.05</v>
      </c>
      <c r="E1674">
        <v>6.48</v>
      </c>
      <c r="F1674">
        <v>5.14</v>
      </c>
      <c r="G1674" t="s">
        <v>89</v>
      </c>
      <c r="H1674" t="s">
        <v>96</v>
      </c>
      <c r="I1674" t="s">
        <v>50</v>
      </c>
      <c r="J1674" t="s">
        <v>90</v>
      </c>
      <c r="K1674" t="s">
        <v>75</v>
      </c>
      <c r="L1674" t="s">
        <v>1747</v>
      </c>
      <c r="M1674">
        <v>0.37</v>
      </c>
      <c r="N1674" t="s">
        <v>34</v>
      </c>
      <c r="O1674" t="s">
        <v>113</v>
      </c>
      <c r="P1674" t="s">
        <v>114</v>
      </c>
      <c r="Q1674" t="s">
        <v>2682</v>
      </c>
      <c r="R1674">
        <v>11572</v>
      </c>
      <c r="S1674" s="1">
        <v>42159</v>
      </c>
      <c r="T1674" s="1">
        <v>42160</v>
      </c>
      <c r="U1674">
        <v>-22.56</v>
      </c>
      <c r="V1674">
        <v>13</v>
      </c>
      <c r="W1674">
        <v>92.16</v>
      </c>
      <c r="X1674">
        <v>91123</v>
      </c>
      <c r="Y1674">
        <f>cleaneddata[[#This Row],[Unit Price]]-cleaneddata[[#This Row],[Discount]]</f>
        <v>6.4300000000000006</v>
      </c>
      <c r="Z1674" t="str">
        <f>_xlfn.IFS(cleaneddata[[#This Row],[Region]]="Central","Chris",cleaneddata[[#This Row],[Region]]="East","Erin",cleaneddata[[#This Row],[Region]]="South","Sam",cleaneddata[[#This Row],[Region]]="West","William")</f>
        <v>Erin</v>
      </c>
    </row>
    <row r="1675" spans="1:26" x14ac:dyDescent="0.3">
      <c r="A1675">
        <v>2548</v>
      </c>
      <c r="B1675" t="s">
        <v>1986</v>
      </c>
      <c r="C1675" t="s">
        <v>72</v>
      </c>
      <c r="D1675">
        <v>0.09</v>
      </c>
      <c r="E1675">
        <v>5.98</v>
      </c>
      <c r="F1675">
        <v>1.67</v>
      </c>
      <c r="G1675" t="s">
        <v>40</v>
      </c>
      <c r="H1675" t="s">
        <v>29</v>
      </c>
      <c r="I1675" t="s">
        <v>50</v>
      </c>
      <c r="J1675" t="s">
        <v>51</v>
      </c>
      <c r="K1675" t="s">
        <v>52</v>
      </c>
      <c r="L1675" t="s">
        <v>2761</v>
      </c>
      <c r="M1675">
        <v>0.51</v>
      </c>
      <c r="N1675" t="s">
        <v>34</v>
      </c>
      <c r="O1675" t="s">
        <v>61</v>
      </c>
      <c r="P1675" t="s">
        <v>92</v>
      </c>
      <c r="Q1675" t="s">
        <v>102</v>
      </c>
      <c r="R1675">
        <v>90068</v>
      </c>
      <c r="S1675" s="1">
        <v>42159</v>
      </c>
      <c r="T1675" s="1">
        <v>42162</v>
      </c>
      <c r="U1675">
        <v>23.87</v>
      </c>
      <c r="V1675">
        <v>81</v>
      </c>
      <c r="W1675">
        <v>448.26</v>
      </c>
      <c r="X1675">
        <v>29889</v>
      </c>
      <c r="Y1675">
        <f>cleaneddata[[#This Row],[Unit Price]]-cleaneddata[[#This Row],[Discount]]</f>
        <v>5.8900000000000006</v>
      </c>
      <c r="Z1675" t="str">
        <f>_xlfn.IFS(cleaneddata[[#This Row],[Region]]="Central","Chris",cleaneddata[[#This Row],[Region]]="East","Erin",cleaneddata[[#This Row],[Region]]="South","Sam",cleaneddata[[#This Row],[Region]]="West","William")</f>
        <v>William</v>
      </c>
    </row>
    <row r="1676" spans="1:26" x14ac:dyDescent="0.3">
      <c r="A1676">
        <v>2549</v>
      </c>
      <c r="B1676" t="s">
        <v>2253</v>
      </c>
      <c r="C1676" t="s">
        <v>72</v>
      </c>
      <c r="D1676">
        <v>0.09</v>
      </c>
      <c r="E1676">
        <v>5.98</v>
      </c>
      <c r="F1676">
        <v>1.67</v>
      </c>
      <c r="G1676" t="s">
        <v>40</v>
      </c>
      <c r="H1676" t="s">
        <v>29</v>
      </c>
      <c r="I1676" t="s">
        <v>50</v>
      </c>
      <c r="J1676" t="s">
        <v>51</v>
      </c>
      <c r="K1676" t="s">
        <v>52</v>
      </c>
      <c r="L1676" t="s">
        <v>2761</v>
      </c>
      <c r="M1676">
        <v>0.51</v>
      </c>
      <c r="N1676" t="s">
        <v>34</v>
      </c>
      <c r="O1676" t="s">
        <v>113</v>
      </c>
      <c r="P1676" t="s">
        <v>319</v>
      </c>
      <c r="Q1676" t="s">
        <v>2254</v>
      </c>
      <c r="R1676">
        <v>43213</v>
      </c>
      <c r="S1676" s="1">
        <v>42159</v>
      </c>
      <c r="T1676" s="1">
        <v>42162</v>
      </c>
      <c r="U1676">
        <v>35.805</v>
      </c>
      <c r="V1676">
        <v>20</v>
      </c>
      <c r="W1676">
        <v>110.68</v>
      </c>
      <c r="X1676">
        <v>88658</v>
      </c>
      <c r="Y1676">
        <f>cleaneddata[[#This Row],[Unit Price]]-cleaneddata[[#This Row],[Discount]]</f>
        <v>5.8900000000000006</v>
      </c>
      <c r="Z1676" t="str">
        <f>_xlfn.IFS(cleaneddata[[#This Row],[Region]]="Central","Chris",cleaneddata[[#This Row],[Region]]="East","Erin",cleaneddata[[#This Row],[Region]]="South","Sam",cleaneddata[[#This Row],[Region]]="West","William")</f>
        <v>Erin</v>
      </c>
    </row>
    <row r="1677" spans="1:26" x14ac:dyDescent="0.3">
      <c r="A1677">
        <v>2882</v>
      </c>
      <c r="B1677" t="s">
        <v>673</v>
      </c>
      <c r="C1677" t="s">
        <v>39</v>
      </c>
      <c r="D1677">
        <v>0.09</v>
      </c>
      <c r="E1677">
        <v>363.25</v>
      </c>
      <c r="F1677">
        <v>19.989999999999998</v>
      </c>
      <c r="G1677" t="s">
        <v>40</v>
      </c>
      <c r="H1677" t="s">
        <v>41</v>
      </c>
      <c r="I1677" t="s">
        <v>50</v>
      </c>
      <c r="J1677" t="s">
        <v>97</v>
      </c>
      <c r="K1677" t="s">
        <v>75</v>
      </c>
      <c r="L1677" t="s">
        <v>201</v>
      </c>
      <c r="M1677">
        <v>0.56999999999999995</v>
      </c>
      <c r="N1677" t="s">
        <v>34</v>
      </c>
      <c r="O1677" t="s">
        <v>35</v>
      </c>
      <c r="P1677" t="s">
        <v>99</v>
      </c>
      <c r="Q1677" t="s">
        <v>675</v>
      </c>
      <c r="R1677">
        <v>28206</v>
      </c>
      <c r="S1677" s="1">
        <v>42160</v>
      </c>
      <c r="T1677" s="1">
        <v>42161</v>
      </c>
      <c r="U1677">
        <v>732.26980000000003</v>
      </c>
      <c r="V1677">
        <v>21</v>
      </c>
      <c r="W1677">
        <v>7497.05</v>
      </c>
      <c r="X1677">
        <v>21958</v>
      </c>
      <c r="Y1677">
        <f>cleaneddata[[#This Row],[Unit Price]]-cleaneddata[[#This Row],[Discount]]</f>
        <v>363.16</v>
      </c>
      <c r="Z1677" t="str">
        <f>_xlfn.IFS(cleaneddata[[#This Row],[Region]]="Central","Chris",cleaneddata[[#This Row],[Region]]="East","Erin",cleaneddata[[#This Row],[Region]]="South","Sam",cleaneddata[[#This Row],[Region]]="West","William")</f>
        <v>Sam</v>
      </c>
    </row>
    <row r="1678" spans="1:26" x14ac:dyDescent="0.3">
      <c r="A1678">
        <v>2884</v>
      </c>
      <c r="B1678" t="s">
        <v>1742</v>
      </c>
      <c r="C1678" t="s">
        <v>39</v>
      </c>
      <c r="D1678">
        <v>0.09</v>
      </c>
      <c r="E1678">
        <v>363.25</v>
      </c>
      <c r="F1678">
        <v>19.989999999999998</v>
      </c>
      <c r="G1678" t="s">
        <v>40</v>
      </c>
      <c r="H1678" t="s">
        <v>41</v>
      </c>
      <c r="I1678" t="s">
        <v>50</v>
      </c>
      <c r="J1678" t="s">
        <v>97</v>
      </c>
      <c r="K1678" t="s">
        <v>75</v>
      </c>
      <c r="L1678" t="s">
        <v>201</v>
      </c>
      <c r="M1678">
        <v>0.56999999999999995</v>
      </c>
      <c r="N1678" t="s">
        <v>34</v>
      </c>
      <c r="O1678" t="s">
        <v>113</v>
      </c>
      <c r="P1678" t="s">
        <v>319</v>
      </c>
      <c r="Q1678" t="s">
        <v>1743</v>
      </c>
      <c r="R1678">
        <v>44039</v>
      </c>
      <c r="S1678" s="1">
        <v>42160</v>
      </c>
      <c r="T1678" s="1">
        <v>42161</v>
      </c>
      <c r="U1678">
        <v>1231.6569</v>
      </c>
      <c r="V1678">
        <v>5</v>
      </c>
      <c r="W1678">
        <v>1785.01</v>
      </c>
      <c r="X1678">
        <v>87633</v>
      </c>
      <c r="Y1678">
        <f>cleaneddata[[#This Row],[Unit Price]]-cleaneddata[[#This Row],[Discount]]</f>
        <v>363.16</v>
      </c>
      <c r="Z1678" t="str">
        <f>_xlfn.IFS(cleaneddata[[#This Row],[Region]]="Central","Chris",cleaneddata[[#This Row],[Region]]="East","Erin",cleaneddata[[#This Row],[Region]]="South","Sam",cleaneddata[[#This Row],[Region]]="West","William")</f>
        <v>Erin</v>
      </c>
    </row>
    <row r="1679" spans="1:26" x14ac:dyDescent="0.3">
      <c r="A1679">
        <v>269</v>
      </c>
      <c r="B1679" t="s">
        <v>2762</v>
      </c>
      <c r="C1679" t="s">
        <v>49</v>
      </c>
      <c r="D1679">
        <v>0.09</v>
      </c>
      <c r="E1679">
        <v>35.94</v>
      </c>
      <c r="F1679">
        <v>6.66</v>
      </c>
      <c r="G1679" t="s">
        <v>40</v>
      </c>
      <c r="H1679" t="s">
        <v>73</v>
      </c>
      <c r="I1679" t="s">
        <v>50</v>
      </c>
      <c r="J1679" t="s">
        <v>347</v>
      </c>
      <c r="K1679" t="s">
        <v>75</v>
      </c>
      <c r="L1679" t="s">
        <v>2124</v>
      </c>
      <c r="M1679">
        <v>0.4</v>
      </c>
      <c r="N1679" t="s">
        <v>34</v>
      </c>
      <c r="O1679" t="s">
        <v>61</v>
      </c>
      <c r="P1679" t="s">
        <v>590</v>
      </c>
      <c r="Q1679" t="s">
        <v>2763</v>
      </c>
      <c r="R1679">
        <v>85234</v>
      </c>
      <c r="S1679" s="1">
        <v>42160</v>
      </c>
      <c r="T1679" s="1">
        <v>42165</v>
      </c>
      <c r="U1679">
        <v>144.2928</v>
      </c>
      <c r="V1679">
        <v>6</v>
      </c>
      <c r="W1679">
        <v>209.12</v>
      </c>
      <c r="X1679">
        <v>88942</v>
      </c>
      <c r="Y1679">
        <f>cleaneddata[[#This Row],[Unit Price]]-cleaneddata[[#This Row],[Discount]]</f>
        <v>35.849999999999994</v>
      </c>
      <c r="Z1679" t="str">
        <f>_xlfn.IFS(cleaneddata[[#This Row],[Region]]="Central","Chris",cleaneddata[[#This Row],[Region]]="East","Erin",cleaneddata[[#This Row],[Region]]="South","Sam",cleaneddata[[#This Row],[Region]]="West","William")</f>
        <v>William</v>
      </c>
    </row>
    <row r="1680" spans="1:26" x14ac:dyDescent="0.3">
      <c r="A1680">
        <v>269</v>
      </c>
      <c r="B1680" t="s">
        <v>2762</v>
      </c>
      <c r="C1680" t="s">
        <v>49</v>
      </c>
      <c r="D1680">
        <v>0</v>
      </c>
      <c r="E1680">
        <v>170.98</v>
      </c>
      <c r="F1680">
        <v>13.99</v>
      </c>
      <c r="G1680" t="s">
        <v>40</v>
      </c>
      <c r="H1680" t="s">
        <v>73</v>
      </c>
      <c r="I1680" t="s">
        <v>30</v>
      </c>
      <c r="J1680" t="s">
        <v>128</v>
      </c>
      <c r="K1680" t="s">
        <v>146</v>
      </c>
      <c r="L1680" t="s">
        <v>2764</v>
      </c>
      <c r="M1680">
        <v>0.75</v>
      </c>
      <c r="N1680" t="s">
        <v>34</v>
      </c>
      <c r="O1680" t="s">
        <v>61</v>
      </c>
      <c r="P1680" t="s">
        <v>590</v>
      </c>
      <c r="Q1680" t="s">
        <v>2763</v>
      </c>
      <c r="R1680">
        <v>85234</v>
      </c>
      <c r="S1680" s="1">
        <v>42160</v>
      </c>
      <c r="T1680" s="1">
        <v>42167</v>
      </c>
      <c r="U1680">
        <v>888.14729999999997</v>
      </c>
      <c r="V1680">
        <v>7</v>
      </c>
      <c r="W1680">
        <v>1287.17</v>
      </c>
      <c r="X1680">
        <v>88942</v>
      </c>
      <c r="Y1680">
        <f>cleaneddata[[#This Row],[Unit Price]]-cleaneddata[[#This Row],[Discount]]</f>
        <v>170.98</v>
      </c>
      <c r="Z1680" t="str">
        <f>_xlfn.IFS(cleaneddata[[#This Row],[Region]]="Central","Chris",cleaneddata[[#This Row],[Region]]="East","Erin",cleaneddata[[#This Row],[Region]]="South","Sam",cleaneddata[[#This Row],[Region]]="West","William")</f>
        <v>William</v>
      </c>
    </row>
    <row r="1681" spans="1:26" x14ac:dyDescent="0.3">
      <c r="A1681">
        <v>269</v>
      </c>
      <c r="B1681" t="s">
        <v>2762</v>
      </c>
      <c r="C1681" t="s">
        <v>49</v>
      </c>
      <c r="D1681">
        <v>0.09</v>
      </c>
      <c r="E1681">
        <v>4.9800000000000004</v>
      </c>
      <c r="F1681">
        <v>7.44</v>
      </c>
      <c r="G1681" t="s">
        <v>40</v>
      </c>
      <c r="H1681" t="s">
        <v>73</v>
      </c>
      <c r="I1681" t="s">
        <v>50</v>
      </c>
      <c r="J1681" t="s">
        <v>90</v>
      </c>
      <c r="K1681" t="s">
        <v>75</v>
      </c>
      <c r="L1681" t="s">
        <v>2176</v>
      </c>
      <c r="M1681">
        <v>0.36</v>
      </c>
      <c r="N1681" t="s">
        <v>34</v>
      </c>
      <c r="O1681" t="s">
        <v>61</v>
      </c>
      <c r="P1681" t="s">
        <v>590</v>
      </c>
      <c r="Q1681" t="s">
        <v>2763</v>
      </c>
      <c r="R1681">
        <v>85234</v>
      </c>
      <c r="S1681" s="1">
        <v>42160</v>
      </c>
      <c r="T1681" s="1">
        <v>42162</v>
      </c>
      <c r="U1681">
        <v>-46.005000000000003</v>
      </c>
      <c r="V1681">
        <v>9</v>
      </c>
      <c r="W1681">
        <v>46.17</v>
      </c>
      <c r="X1681">
        <v>88942</v>
      </c>
      <c r="Y1681">
        <f>cleaneddata[[#This Row],[Unit Price]]-cleaneddata[[#This Row],[Discount]]</f>
        <v>4.8900000000000006</v>
      </c>
      <c r="Z1681" t="str">
        <f>_xlfn.IFS(cleaneddata[[#This Row],[Region]]="Central","Chris",cleaneddata[[#This Row],[Region]]="East","Erin",cleaneddata[[#This Row],[Region]]="South","Sam",cleaneddata[[#This Row],[Region]]="West","William")</f>
        <v>William</v>
      </c>
    </row>
    <row r="1682" spans="1:26" x14ac:dyDescent="0.3">
      <c r="A1682">
        <v>272</v>
      </c>
      <c r="B1682" t="s">
        <v>2055</v>
      </c>
      <c r="C1682" t="s">
        <v>49</v>
      </c>
      <c r="D1682">
        <v>0.09</v>
      </c>
      <c r="E1682">
        <v>35.94</v>
      </c>
      <c r="F1682">
        <v>6.66</v>
      </c>
      <c r="G1682" t="s">
        <v>40</v>
      </c>
      <c r="H1682" t="s">
        <v>73</v>
      </c>
      <c r="I1682" t="s">
        <v>50</v>
      </c>
      <c r="J1682" t="s">
        <v>347</v>
      </c>
      <c r="K1682" t="s">
        <v>75</v>
      </c>
      <c r="L1682" t="s">
        <v>2124</v>
      </c>
      <c r="M1682">
        <v>0.4</v>
      </c>
      <c r="N1682" t="s">
        <v>34</v>
      </c>
      <c r="O1682" t="s">
        <v>35</v>
      </c>
      <c r="P1682" t="s">
        <v>99</v>
      </c>
      <c r="Q1682" t="s">
        <v>675</v>
      </c>
      <c r="R1682">
        <v>28204</v>
      </c>
      <c r="S1682" s="1">
        <v>42160</v>
      </c>
      <c r="T1682" s="1">
        <v>42165</v>
      </c>
      <c r="U1682">
        <v>72.1858</v>
      </c>
      <c r="V1682">
        <v>24</v>
      </c>
      <c r="W1682">
        <v>836.47</v>
      </c>
      <c r="X1682">
        <v>36069</v>
      </c>
      <c r="Y1682">
        <f>cleaneddata[[#This Row],[Unit Price]]-cleaneddata[[#This Row],[Discount]]</f>
        <v>35.849999999999994</v>
      </c>
      <c r="Z1682" t="str">
        <f>_xlfn.IFS(cleaneddata[[#This Row],[Region]]="Central","Chris",cleaneddata[[#This Row],[Region]]="East","Erin",cleaneddata[[#This Row],[Region]]="South","Sam",cleaneddata[[#This Row],[Region]]="West","William")</f>
        <v>Sam</v>
      </c>
    </row>
    <row r="1683" spans="1:26" x14ac:dyDescent="0.3">
      <c r="A1683">
        <v>272</v>
      </c>
      <c r="B1683" t="s">
        <v>2055</v>
      </c>
      <c r="C1683" t="s">
        <v>49</v>
      </c>
      <c r="D1683">
        <v>0.09</v>
      </c>
      <c r="E1683">
        <v>4.9800000000000004</v>
      </c>
      <c r="F1683">
        <v>7.44</v>
      </c>
      <c r="G1683" t="s">
        <v>40</v>
      </c>
      <c r="H1683" t="s">
        <v>73</v>
      </c>
      <c r="I1683" t="s">
        <v>50</v>
      </c>
      <c r="J1683" t="s">
        <v>90</v>
      </c>
      <c r="K1683" t="s">
        <v>75</v>
      </c>
      <c r="L1683" t="s">
        <v>2176</v>
      </c>
      <c r="M1683">
        <v>0.36</v>
      </c>
      <c r="N1683" t="s">
        <v>34</v>
      </c>
      <c r="O1683" t="s">
        <v>35</v>
      </c>
      <c r="P1683" t="s">
        <v>99</v>
      </c>
      <c r="Q1683" t="s">
        <v>675</v>
      </c>
      <c r="R1683">
        <v>28204</v>
      </c>
      <c r="S1683" s="1">
        <v>42160</v>
      </c>
      <c r="T1683" s="1">
        <v>42162</v>
      </c>
      <c r="U1683">
        <v>-122.3733</v>
      </c>
      <c r="V1683">
        <v>37</v>
      </c>
      <c r="W1683">
        <v>189.83</v>
      </c>
      <c r="X1683">
        <v>36069</v>
      </c>
      <c r="Y1683">
        <f>cleaneddata[[#This Row],[Unit Price]]-cleaneddata[[#This Row],[Discount]]</f>
        <v>4.8900000000000006</v>
      </c>
      <c r="Z1683" t="str">
        <f>_xlfn.IFS(cleaneddata[[#This Row],[Region]]="Central","Chris",cleaneddata[[#This Row],[Region]]="East","Erin",cleaneddata[[#This Row],[Region]]="South","Sam",cleaneddata[[#This Row],[Region]]="West","William")</f>
        <v>Sam</v>
      </c>
    </row>
    <row r="1684" spans="1:26" x14ac:dyDescent="0.3">
      <c r="A1684">
        <v>518</v>
      </c>
      <c r="B1684" t="s">
        <v>2765</v>
      </c>
      <c r="C1684" t="s">
        <v>49</v>
      </c>
      <c r="D1684">
        <v>7.0000000000000007E-2</v>
      </c>
      <c r="E1684">
        <v>12.64</v>
      </c>
      <c r="F1684">
        <v>4.9800000000000004</v>
      </c>
      <c r="G1684" t="s">
        <v>40</v>
      </c>
      <c r="H1684" t="s">
        <v>73</v>
      </c>
      <c r="I1684" t="s">
        <v>30</v>
      </c>
      <c r="J1684" t="s">
        <v>128</v>
      </c>
      <c r="K1684" t="s">
        <v>44</v>
      </c>
      <c r="L1684" t="s">
        <v>1775</v>
      </c>
      <c r="M1684">
        <v>0.48</v>
      </c>
      <c r="N1684" t="s">
        <v>34</v>
      </c>
      <c r="O1684" t="s">
        <v>54</v>
      </c>
      <c r="P1684" t="s">
        <v>82</v>
      </c>
      <c r="Q1684" t="s">
        <v>1508</v>
      </c>
      <c r="R1684">
        <v>63105</v>
      </c>
      <c r="S1684" s="1">
        <v>42160</v>
      </c>
      <c r="T1684" s="1">
        <v>42167</v>
      </c>
      <c r="U1684">
        <v>113.41500000000001</v>
      </c>
      <c r="V1684">
        <v>16</v>
      </c>
      <c r="W1684">
        <v>199.76</v>
      </c>
      <c r="X1684">
        <v>90867</v>
      </c>
      <c r="Y1684">
        <f>cleaneddata[[#This Row],[Unit Price]]-cleaneddata[[#This Row],[Discount]]</f>
        <v>12.57</v>
      </c>
      <c r="Z1684" t="str">
        <f>_xlfn.IFS(cleaneddata[[#This Row],[Region]]="Central","Chris",cleaneddata[[#This Row],[Region]]="East","Erin",cleaneddata[[#This Row],[Region]]="South","Sam",cleaneddata[[#This Row],[Region]]="West","William")</f>
        <v>Chris</v>
      </c>
    </row>
    <row r="1685" spans="1:26" x14ac:dyDescent="0.3">
      <c r="A1685">
        <v>2506</v>
      </c>
      <c r="B1685" t="s">
        <v>2766</v>
      </c>
      <c r="C1685" t="s">
        <v>118</v>
      </c>
      <c r="D1685">
        <v>0.02</v>
      </c>
      <c r="E1685">
        <v>6.48</v>
      </c>
      <c r="F1685">
        <v>8.74</v>
      </c>
      <c r="G1685" t="s">
        <v>40</v>
      </c>
      <c r="H1685" t="s">
        <v>73</v>
      </c>
      <c r="I1685" t="s">
        <v>50</v>
      </c>
      <c r="J1685" t="s">
        <v>90</v>
      </c>
      <c r="K1685" t="s">
        <v>75</v>
      </c>
      <c r="L1685" t="s">
        <v>2767</v>
      </c>
      <c r="M1685">
        <v>0.36</v>
      </c>
      <c r="N1685" t="s">
        <v>34</v>
      </c>
      <c r="O1685" t="s">
        <v>113</v>
      </c>
      <c r="P1685" t="s">
        <v>250</v>
      </c>
      <c r="Q1685" t="s">
        <v>2768</v>
      </c>
      <c r="R1685">
        <v>6408</v>
      </c>
      <c r="S1685" s="1">
        <v>42160</v>
      </c>
      <c r="T1685" s="1">
        <v>42162</v>
      </c>
      <c r="U1685">
        <v>-6.835</v>
      </c>
      <c r="V1685">
        <v>1</v>
      </c>
      <c r="W1685">
        <v>10.72</v>
      </c>
      <c r="X1685">
        <v>87033</v>
      </c>
      <c r="Y1685">
        <f>cleaneddata[[#This Row],[Unit Price]]-cleaneddata[[#This Row],[Discount]]</f>
        <v>6.4600000000000009</v>
      </c>
      <c r="Z1685" t="str">
        <f>_xlfn.IFS(cleaneddata[[#This Row],[Region]]="Central","Chris",cleaneddata[[#This Row],[Region]]="East","Erin",cleaneddata[[#This Row],[Region]]="South","Sam",cleaneddata[[#This Row],[Region]]="West","William")</f>
        <v>Erin</v>
      </c>
    </row>
    <row r="1686" spans="1:26" x14ac:dyDescent="0.3">
      <c r="A1686">
        <v>2507</v>
      </c>
      <c r="B1686" t="s">
        <v>2769</v>
      </c>
      <c r="C1686" t="s">
        <v>118</v>
      </c>
      <c r="D1686">
        <v>0.06</v>
      </c>
      <c r="E1686">
        <v>699.99</v>
      </c>
      <c r="F1686">
        <v>24.49</v>
      </c>
      <c r="G1686" t="s">
        <v>89</v>
      </c>
      <c r="H1686" t="s">
        <v>73</v>
      </c>
      <c r="I1686" t="s">
        <v>42</v>
      </c>
      <c r="J1686" t="s">
        <v>65</v>
      </c>
      <c r="K1686" t="s">
        <v>66</v>
      </c>
      <c r="L1686" t="s">
        <v>315</v>
      </c>
      <c r="M1686">
        <v>0.41</v>
      </c>
      <c r="N1686" t="s">
        <v>34</v>
      </c>
      <c r="O1686" t="s">
        <v>113</v>
      </c>
      <c r="P1686" t="s">
        <v>333</v>
      </c>
      <c r="Q1686" t="s">
        <v>889</v>
      </c>
      <c r="R1686">
        <v>4401</v>
      </c>
      <c r="S1686" s="1">
        <v>42160</v>
      </c>
      <c r="T1686" s="1">
        <v>42162</v>
      </c>
      <c r="U1686">
        <v>7024.2069000000001</v>
      </c>
      <c r="V1686">
        <v>15</v>
      </c>
      <c r="W1686">
        <v>10180.01</v>
      </c>
      <c r="X1686">
        <v>87033</v>
      </c>
      <c r="Y1686">
        <f>cleaneddata[[#This Row],[Unit Price]]-cleaneddata[[#This Row],[Discount]]</f>
        <v>699.93000000000006</v>
      </c>
      <c r="Z1686" t="str">
        <f>_xlfn.IFS(cleaneddata[[#This Row],[Region]]="Central","Chris",cleaneddata[[#This Row],[Region]]="East","Erin",cleaneddata[[#This Row],[Region]]="South","Sam",cleaneddata[[#This Row],[Region]]="West","William")</f>
        <v>Erin</v>
      </c>
    </row>
    <row r="1687" spans="1:26" x14ac:dyDescent="0.3">
      <c r="A1687">
        <v>2516</v>
      </c>
      <c r="B1687" t="s">
        <v>2770</v>
      </c>
      <c r="C1687" t="s">
        <v>118</v>
      </c>
      <c r="D1687">
        <v>0.02</v>
      </c>
      <c r="E1687">
        <v>17.149999999999999</v>
      </c>
      <c r="F1687">
        <v>4.96</v>
      </c>
      <c r="G1687" t="s">
        <v>40</v>
      </c>
      <c r="H1687" t="s">
        <v>73</v>
      </c>
      <c r="I1687" t="s">
        <v>50</v>
      </c>
      <c r="J1687" t="s">
        <v>80</v>
      </c>
      <c r="K1687" t="s">
        <v>75</v>
      </c>
      <c r="L1687" t="s">
        <v>652</v>
      </c>
      <c r="M1687">
        <v>0.57999999999999996</v>
      </c>
      <c r="N1687" t="s">
        <v>34</v>
      </c>
      <c r="O1687" t="s">
        <v>113</v>
      </c>
      <c r="P1687" t="s">
        <v>399</v>
      </c>
      <c r="Q1687" t="s">
        <v>441</v>
      </c>
      <c r="R1687">
        <v>7631</v>
      </c>
      <c r="S1687" s="1">
        <v>42160</v>
      </c>
      <c r="T1687" s="1">
        <v>42162</v>
      </c>
      <c r="U1687">
        <v>36.494999999999997</v>
      </c>
      <c r="V1687">
        <v>11</v>
      </c>
      <c r="W1687">
        <v>190.85</v>
      </c>
      <c r="X1687">
        <v>87033</v>
      </c>
      <c r="Y1687">
        <f>cleaneddata[[#This Row],[Unit Price]]-cleaneddata[[#This Row],[Discount]]</f>
        <v>17.13</v>
      </c>
      <c r="Z1687" t="str">
        <f>_xlfn.IFS(cleaneddata[[#This Row],[Region]]="Central","Chris",cleaneddata[[#This Row],[Region]]="East","Erin",cleaneddata[[#This Row],[Region]]="South","Sam",cleaneddata[[#This Row],[Region]]="West","William")</f>
        <v>Erin</v>
      </c>
    </row>
    <row r="1688" spans="1:26" x14ac:dyDescent="0.3">
      <c r="A1688">
        <v>2520</v>
      </c>
      <c r="B1688" t="s">
        <v>2771</v>
      </c>
      <c r="C1688" t="s">
        <v>118</v>
      </c>
      <c r="D1688">
        <v>7.0000000000000007E-2</v>
      </c>
      <c r="E1688">
        <v>30.98</v>
      </c>
      <c r="F1688">
        <v>8.74</v>
      </c>
      <c r="G1688" t="s">
        <v>40</v>
      </c>
      <c r="H1688" t="s">
        <v>73</v>
      </c>
      <c r="I1688" t="s">
        <v>50</v>
      </c>
      <c r="J1688" t="s">
        <v>90</v>
      </c>
      <c r="K1688" t="s">
        <v>75</v>
      </c>
      <c r="L1688" t="s">
        <v>2588</v>
      </c>
      <c r="M1688">
        <v>0.4</v>
      </c>
      <c r="N1688" t="s">
        <v>34</v>
      </c>
      <c r="O1688" t="s">
        <v>113</v>
      </c>
      <c r="P1688" t="s">
        <v>586</v>
      </c>
      <c r="Q1688" t="s">
        <v>2772</v>
      </c>
      <c r="R1688">
        <v>2908</v>
      </c>
      <c r="S1688" s="1">
        <v>42160</v>
      </c>
      <c r="T1688" s="1">
        <v>42161</v>
      </c>
      <c r="U1688">
        <v>255.76920000000001</v>
      </c>
      <c r="V1688">
        <v>12</v>
      </c>
      <c r="W1688">
        <v>370.68</v>
      </c>
      <c r="X1688">
        <v>87033</v>
      </c>
      <c r="Y1688">
        <f>cleaneddata[[#This Row],[Unit Price]]-cleaneddata[[#This Row],[Discount]]</f>
        <v>30.91</v>
      </c>
      <c r="Z1688" t="str">
        <f>_xlfn.IFS(cleaneddata[[#This Row],[Region]]="Central","Chris",cleaneddata[[#This Row],[Region]]="East","Erin",cleaneddata[[#This Row],[Region]]="South","Sam",cleaneddata[[#This Row],[Region]]="West","William")</f>
        <v>Erin</v>
      </c>
    </row>
    <row r="1689" spans="1:26" x14ac:dyDescent="0.3">
      <c r="A1689">
        <v>2522</v>
      </c>
      <c r="B1689" t="s">
        <v>2773</v>
      </c>
      <c r="C1689" t="s">
        <v>118</v>
      </c>
      <c r="D1689">
        <v>0.04</v>
      </c>
      <c r="E1689">
        <v>1360.14</v>
      </c>
      <c r="F1689">
        <v>14.7</v>
      </c>
      <c r="G1689" t="s">
        <v>28</v>
      </c>
      <c r="H1689" t="s">
        <v>73</v>
      </c>
      <c r="I1689" t="s">
        <v>42</v>
      </c>
      <c r="J1689" t="s">
        <v>58</v>
      </c>
      <c r="K1689" t="s">
        <v>59</v>
      </c>
      <c r="L1689" t="s">
        <v>2774</v>
      </c>
      <c r="M1689">
        <v>0.59</v>
      </c>
      <c r="N1689" t="s">
        <v>34</v>
      </c>
      <c r="O1689" t="s">
        <v>113</v>
      </c>
      <c r="P1689" t="s">
        <v>635</v>
      </c>
      <c r="Q1689" t="s">
        <v>930</v>
      </c>
      <c r="R1689">
        <v>5401</v>
      </c>
      <c r="S1689" s="1">
        <v>42160</v>
      </c>
      <c r="T1689" s="1">
        <v>42163</v>
      </c>
      <c r="U1689">
        <v>2639.01</v>
      </c>
      <c r="V1689">
        <v>6</v>
      </c>
      <c r="W1689">
        <v>7303.05</v>
      </c>
      <c r="X1689">
        <v>87033</v>
      </c>
      <c r="Y1689">
        <f>cleaneddata[[#This Row],[Unit Price]]-cleaneddata[[#This Row],[Discount]]</f>
        <v>1360.1000000000001</v>
      </c>
      <c r="Z1689" t="str">
        <f>_xlfn.IFS(cleaneddata[[#This Row],[Region]]="Central","Chris",cleaneddata[[#This Row],[Region]]="East","Erin",cleaneddata[[#This Row],[Region]]="South","Sam",cleaneddata[[#This Row],[Region]]="West","William")</f>
        <v>Erin</v>
      </c>
    </row>
    <row r="1690" spans="1:26" x14ac:dyDescent="0.3">
      <c r="A1690">
        <v>699</v>
      </c>
      <c r="B1690" t="s">
        <v>863</v>
      </c>
      <c r="C1690" t="s">
        <v>27</v>
      </c>
      <c r="D1690">
        <v>0.02</v>
      </c>
      <c r="E1690">
        <v>6.47</v>
      </c>
      <c r="F1690">
        <v>1.22</v>
      </c>
      <c r="G1690" t="s">
        <v>40</v>
      </c>
      <c r="H1690" t="s">
        <v>41</v>
      </c>
      <c r="I1690" t="s">
        <v>50</v>
      </c>
      <c r="J1690" t="s">
        <v>51</v>
      </c>
      <c r="K1690" t="s">
        <v>52</v>
      </c>
      <c r="L1690" t="s">
        <v>2775</v>
      </c>
      <c r="M1690">
        <v>0.4</v>
      </c>
      <c r="N1690" t="s">
        <v>34</v>
      </c>
      <c r="O1690" t="s">
        <v>61</v>
      </c>
      <c r="P1690" t="s">
        <v>92</v>
      </c>
      <c r="Q1690" t="s">
        <v>102</v>
      </c>
      <c r="R1690">
        <v>90041</v>
      </c>
      <c r="S1690" s="1">
        <v>42161</v>
      </c>
      <c r="T1690" s="1">
        <v>42162</v>
      </c>
      <c r="U1690">
        <v>40.200000000000003</v>
      </c>
      <c r="V1690">
        <v>30</v>
      </c>
      <c r="W1690">
        <v>193.95</v>
      </c>
      <c r="X1690">
        <v>55392</v>
      </c>
      <c r="Y1690">
        <f>cleaneddata[[#This Row],[Unit Price]]-cleaneddata[[#This Row],[Discount]]</f>
        <v>6.45</v>
      </c>
      <c r="Z1690" t="str">
        <f>_xlfn.IFS(cleaneddata[[#This Row],[Region]]="Central","Chris",cleaneddata[[#This Row],[Region]]="East","Erin",cleaneddata[[#This Row],[Region]]="South","Sam",cleaneddata[[#This Row],[Region]]="West","William")</f>
        <v>William</v>
      </c>
    </row>
    <row r="1691" spans="1:26" x14ac:dyDescent="0.3">
      <c r="A1691">
        <v>699</v>
      </c>
      <c r="B1691" t="s">
        <v>863</v>
      </c>
      <c r="C1691" t="s">
        <v>27</v>
      </c>
      <c r="D1691">
        <v>7.0000000000000007E-2</v>
      </c>
      <c r="E1691">
        <v>2.84</v>
      </c>
      <c r="F1691">
        <v>0.93</v>
      </c>
      <c r="G1691" t="s">
        <v>40</v>
      </c>
      <c r="H1691" t="s">
        <v>41</v>
      </c>
      <c r="I1691" t="s">
        <v>50</v>
      </c>
      <c r="J1691" t="s">
        <v>51</v>
      </c>
      <c r="K1691" t="s">
        <v>52</v>
      </c>
      <c r="L1691" t="s">
        <v>294</v>
      </c>
      <c r="M1691">
        <v>0.54</v>
      </c>
      <c r="N1691" t="s">
        <v>34</v>
      </c>
      <c r="O1691" t="s">
        <v>61</v>
      </c>
      <c r="P1691" t="s">
        <v>92</v>
      </c>
      <c r="Q1691" t="s">
        <v>102</v>
      </c>
      <c r="R1691">
        <v>90041</v>
      </c>
      <c r="S1691" s="1">
        <v>42161</v>
      </c>
      <c r="T1691" s="1">
        <v>42163</v>
      </c>
      <c r="U1691">
        <v>3.21</v>
      </c>
      <c r="V1691">
        <v>59</v>
      </c>
      <c r="W1691">
        <v>158.80000000000001</v>
      </c>
      <c r="X1691">
        <v>55392</v>
      </c>
      <c r="Y1691">
        <f>cleaneddata[[#This Row],[Unit Price]]-cleaneddata[[#This Row],[Discount]]</f>
        <v>2.77</v>
      </c>
      <c r="Z1691" t="str">
        <f>_xlfn.IFS(cleaneddata[[#This Row],[Region]]="Central","Chris",cleaneddata[[#This Row],[Region]]="East","Erin",cleaneddata[[#This Row],[Region]]="South","Sam",cleaneddata[[#This Row],[Region]]="West","William")</f>
        <v>William</v>
      </c>
    </row>
    <row r="1692" spans="1:26" x14ac:dyDescent="0.3">
      <c r="A1692">
        <v>711</v>
      </c>
      <c r="B1692" t="s">
        <v>2776</v>
      </c>
      <c r="C1692" t="s">
        <v>27</v>
      </c>
      <c r="D1692">
        <v>7.0000000000000007E-2</v>
      </c>
      <c r="E1692">
        <v>2.84</v>
      </c>
      <c r="F1692">
        <v>0.93</v>
      </c>
      <c r="G1692" t="s">
        <v>40</v>
      </c>
      <c r="H1692" t="s">
        <v>41</v>
      </c>
      <c r="I1692" t="s">
        <v>50</v>
      </c>
      <c r="J1692" t="s">
        <v>51</v>
      </c>
      <c r="K1692" t="s">
        <v>52</v>
      </c>
      <c r="L1692" t="s">
        <v>294</v>
      </c>
      <c r="M1692">
        <v>0.54</v>
      </c>
      <c r="N1692" t="s">
        <v>34</v>
      </c>
      <c r="O1692" t="s">
        <v>113</v>
      </c>
      <c r="P1692" t="s">
        <v>405</v>
      </c>
      <c r="Q1692" t="s">
        <v>2777</v>
      </c>
      <c r="R1692">
        <v>2152</v>
      </c>
      <c r="S1692" s="1">
        <v>42161</v>
      </c>
      <c r="T1692" s="1">
        <v>42163</v>
      </c>
      <c r="U1692">
        <v>3.8519999999999999</v>
      </c>
      <c r="V1692">
        <v>15</v>
      </c>
      <c r="W1692">
        <v>40.369999999999997</v>
      </c>
      <c r="X1692">
        <v>87978</v>
      </c>
      <c r="Y1692">
        <f>cleaneddata[[#This Row],[Unit Price]]-cleaneddata[[#This Row],[Discount]]</f>
        <v>2.77</v>
      </c>
      <c r="Z1692" t="str">
        <f>_xlfn.IFS(cleaneddata[[#This Row],[Region]]="Central","Chris",cleaneddata[[#This Row],[Region]]="East","Erin",cleaneddata[[#This Row],[Region]]="South","Sam",cleaneddata[[#This Row],[Region]]="West","William")</f>
        <v>Erin</v>
      </c>
    </row>
    <row r="1693" spans="1:26" x14ac:dyDescent="0.3">
      <c r="A1693">
        <v>3045</v>
      </c>
      <c r="B1693" t="s">
        <v>2778</v>
      </c>
      <c r="C1693" t="s">
        <v>39</v>
      </c>
      <c r="D1693">
        <v>0</v>
      </c>
      <c r="E1693">
        <v>6.48</v>
      </c>
      <c r="F1693">
        <v>5.19</v>
      </c>
      <c r="G1693" t="s">
        <v>40</v>
      </c>
      <c r="H1693" t="s">
        <v>29</v>
      </c>
      <c r="I1693" t="s">
        <v>50</v>
      </c>
      <c r="J1693" t="s">
        <v>90</v>
      </c>
      <c r="K1693" t="s">
        <v>75</v>
      </c>
      <c r="L1693" t="s">
        <v>2779</v>
      </c>
      <c r="M1693">
        <v>0.37</v>
      </c>
      <c r="N1693" t="s">
        <v>34</v>
      </c>
      <c r="O1693" t="s">
        <v>54</v>
      </c>
      <c r="P1693" t="s">
        <v>539</v>
      </c>
      <c r="Q1693" t="s">
        <v>2780</v>
      </c>
      <c r="R1693">
        <v>66048</v>
      </c>
      <c r="S1693" s="1">
        <v>42161</v>
      </c>
      <c r="T1693" s="1">
        <v>42162</v>
      </c>
      <c r="U1693">
        <v>-14.074999999999999</v>
      </c>
      <c r="V1693">
        <v>12</v>
      </c>
      <c r="W1693">
        <v>84.04</v>
      </c>
      <c r="X1693">
        <v>86104</v>
      </c>
      <c r="Y1693">
        <f>cleaneddata[[#This Row],[Unit Price]]-cleaneddata[[#This Row],[Discount]]</f>
        <v>6.48</v>
      </c>
      <c r="Z1693" t="str">
        <f>_xlfn.IFS(cleaneddata[[#This Row],[Region]]="Central","Chris",cleaneddata[[#This Row],[Region]]="East","Erin",cleaneddata[[#This Row],[Region]]="South","Sam",cleaneddata[[#This Row],[Region]]="West","William")</f>
        <v>Chris</v>
      </c>
    </row>
    <row r="1694" spans="1:26" x14ac:dyDescent="0.3">
      <c r="A1694">
        <v>1142</v>
      </c>
      <c r="B1694" t="s">
        <v>200</v>
      </c>
      <c r="C1694" t="s">
        <v>118</v>
      </c>
      <c r="D1694">
        <v>0.01</v>
      </c>
      <c r="E1694">
        <v>18.97</v>
      </c>
      <c r="F1694">
        <v>9.5399999999999991</v>
      </c>
      <c r="G1694" t="s">
        <v>40</v>
      </c>
      <c r="H1694" t="s">
        <v>73</v>
      </c>
      <c r="I1694" t="s">
        <v>50</v>
      </c>
      <c r="J1694" t="s">
        <v>90</v>
      </c>
      <c r="K1694" t="s">
        <v>75</v>
      </c>
      <c r="L1694" t="s">
        <v>481</v>
      </c>
      <c r="M1694">
        <v>0.37</v>
      </c>
      <c r="N1694" t="s">
        <v>34</v>
      </c>
      <c r="O1694" t="s">
        <v>54</v>
      </c>
      <c r="P1694" t="s">
        <v>189</v>
      </c>
      <c r="Q1694" t="s">
        <v>202</v>
      </c>
      <c r="R1694">
        <v>76706</v>
      </c>
      <c r="S1694" s="1">
        <v>42161</v>
      </c>
      <c r="T1694" s="1">
        <v>42164</v>
      </c>
      <c r="U1694">
        <v>85.875</v>
      </c>
      <c r="V1694">
        <v>11</v>
      </c>
      <c r="W1694">
        <v>227.67</v>
      </c>
      <c r="X1694">
        <v>86575</v>
      </c>
      <c r="Y1694">
        <f>cleaneddata[[#This Row],[Unit Price]]-cleaneddata[[#This Row],[Discount]]</f>
        <v>18.959999999999997</v>
      </c>
      <c r="Z1694" t="str">
        <f>_xlfn.IFS(cleaneddata[[#This Row],[Region]]="Central","Chris",cleaneddata[[#This Row],[Region]]="East","Erin",cleaneddata[[#This Row],[Region]]="South","Sam",cleaneddata[[#This Row],[Region]]="West","William")</f>
        <v>Chris</v>
      </c>
    </row>
    <row r="1695" spans="1:26" x14ac:dyDescent="0.3">
      <c r="A1695">
        <v>2107</v>
      </c>
      <c r="B1695" t="s">
        <v>2781</v>
      </c>
      <c r="C1695" t="s">
        <v>118</v>
      </c>
      <c r="D1695">
        <v>0.05</v>
      </c>
      <c r="E1695">
        <v>399.98</v>
      </c>
      <c r="F1695">
        <v>12.06</v>
      </c>
      <c r="G1695" t="s">
        <v>28</v>
      </c>
      <c r="H1695" t="s">
        <v>96</v>
      </c>
      <c r="I1695" t="s">
        <v>42</v>
      </c>
      <c r="J1695" t="s">
        <v>58</v>
      </c>
      <c r="K1695" t="s">
        <v>32</v>
      </c>
      <c r="L1695" t="s">
        <v>185</v>
      </c>
      <c r="M1695">
        <v>0.56000000000000005</v>
      </c>
      <c r="N1695" t="s">
        <v>34</v>
      </c>
      <c r="O1695" t="s">
        <v>54</v>
      </c>
      <c r="P1695" t="s">
        <v>105</v>
      </c>
      <c r="Q1695" t="s">
        <v>535</v>
      </c>
      <c r="R1695">
        <v>60601</v>
      </c>
      <c r="S1695" s="1">
        <v>42161</v>
      </c>
      <c r="T1695" s="1">
        <v>42161</v>
      </c>
      <c r="U1695">
        <v>567.59</v>
      </c>
      <c r="V1695">
        <v>24</v>
      </c>
      <c r="W1695">
        <v>9666.7199999999993</v>
      </c>
      <c r="X1695">
        <v>39015</v>
      </c>
      <c r="Y1695">
        <f>cleaneddata[[#This Row],[Unit Price]]-cleaneddata[[#This Row],[Discount]]</f>
        <v>399.93</v>
      </c>
      <c r="Z1695" t="str">
        <f>_xlfn.IFS(cleaneddata[[#This Row],[Region]]="Central","Chris",cleaneddata[[#This Row],[Region]]="East","Erin",cleaneddata[[#This Row],[Region]]="South","Sam",cleaneddata[[#This Row],[Region]]="West","William")</f>
        <v>Chris</v>
      </c>
    </row>
    <row r="1696" spans="1:26" x14ac:dyDescent="0.3">
      <c r="A1696">
        <v>2107</v>
      </c>
      <c r="B1696" t="s">
        <v>2781</v>
      </c>
      <c r="C1696" t="s">
        <v>118</v>
      </c>
      <c r="D1696">
        <v>7.0000000000000007E-2</v>
      </c>
      <c r="E1696">
        <v>6.48</v>
      </c>
      <c r="F1696">
        <v>5.74</v>
      </c>
      <c r="G1696" t="s">
        <v>40</v>
      </c>
      <c r="H1696" t="s">
        <v>96</v>
      </c>
      <c r="I1696" t="s">
        <v>50</v>
      </c>
      <c r="J1696" t="s">
        <v>90</v>
      </c>
      <c r="K1696" t="s">
        <v>75</v>
      </c>
      <c r="L1696" t="s">
        <v>2782</v>
      </c>
      <c r="M1696">
        <v>0.37</v>
      </c>
      <c r="N1696" t="s">
        <v>34</v>
      </c>
      <c r="O1696" t="s">
        <v>54</v>
      </c>
      <c r="P1696" t="s">
        <v>105</v>
      </c>
      <c r="Q1696" t="s">
        <v>535</v>
      </c>
      <c r="R1696">
        <v>60601</v>
      </c>
      <c r="S1696" s="1">
        <v>42161</v>
      </c>
      <c r="T1696" s="1">
        <v>42161</v>
      </c>
      <c r="U1696">
        <v>-28.45</v>
      </c>
      <c r="V1696">
        <v>20</v>
      </c>
      <c r="W1696">
        <v>134.58000000000001</v>
      </c>
      <c r="X1696">
        <v>39015</v>
      </c>
      <c r="Y1696">
        <f>cleaneddata[[#This Row],[Unit Price]]-cleaneddata[[#This Row],[Discount]]</f>
        <v>6.41</v>
      </c>
      <c r="Z1696" t="str">
        <f>_xlfn.IFS(cleaneddata[[#This Row],[Region]]="Central","Chris",cleaneddata[[#This Row],[Region]]="East","Erin",cleaneddata[[#This Row],[Region]]="South","Sam",cleaneddata[[#This Row],[Region]]="West","William")</f>
        <v>Chris</v>
      </c>
    </row>
    <row r="1697" spans="1:26" x14ac:dyDescent="0.3">
      <c r="A1697">
        <v>2108</v>
      </c>
      <c r="B1697" t="s">
        <v>2783</v>
      </c>
      <c r="C1697" t="s">
        <v>118</v>
      </c>
      <c r="D1697">
        <v>7.0000000000000007E-2</v>
      </c>
      <c r="E1697">
        <v>6.48</v>
      </c>
      <c r="F1697">
        <v>5.74</v>
      </c>
      <c r="G1697" t="s">
        <v>40</v>
      </c>
      <c r="H1697" t="s">
        <v>96</v>
      </c>
      <c r="I1697" t="s">
        <v>50</v>
      </c>
      <c r="J1697" t="s">
        <v>90</v>
      </c>
      <c r="K1697" t="s">
        <v>75</v>
      </c>
      <c r="L1697" t="s">
        <v>2782</v>
      </c>
      <c r="M1697">
        <v>0.37</v>
      </c>
      <c r="N1697" t="s">
        <v>34</v>
      </c>
      <c r="O1697" t="s">
        <v>54</v>
      </c>
      <c r="P1697" t="s">
        <v>82</v>
      </c>
      <c r="Q1697" t="s">
        <v>2784</v>
      </c>
      <c r="R1697">
        <v>63129</v>
      </c>
      <c r="S1697" s="1">
        <v>42161</v>
      </c>
      <c r="T1697" s="1">
        <v>42161</v>
      </c>
      <c r="U1697">
        <v>-14.225</v>
      </c>
      <c r="V1697">
        <v>5</v>
      </c>
      <c r="W1697">
        <v>33.65</v>
      </c>
      <c r="X1697">
        <v>87862</v>
      </c>
      <c r="Y1697">
        <f>cleaneddata[[#This Row],[Unit Price]]-cleaneddata[[#This Row],[Discount]]</f>
        <v>6.41</v>
      </c>
      <c r="Z1697" t="str">
        <f>_xlfn.IFS(cleaneddata[[#This Row],[Region]]="Central","Chris",cleaneddata[[#This Row],[Region]]="East","Erin",cleaneddata[[#This Row],[Region]]="South","Sam",cleaneddata[[#This Row],[Region]]="West","William")</f>
        <v>Chris</v>
      </c>
    </row>
    <row r="1698" spans="1:26" x14ac:dyDescent="0.3">
      <c r="A1698">
        <v>2848</v>
      </c>
      <c r="B1698" t="s">
        <v>2785</v>
      </c>
      <c r="C1698" t="s">
        <v>118</v>
      </c>
      <c r="D1698">
        <v>0</v>
      </c>
      <c r="E1698">
        <v>49.99</v>
      </c>
      <c r="F1698">
        <v>19.989999999999998</v>
      </c>
      <c r="G1698" t="s">
        <v>40</v>
      </c>
      <c r="H1698" t="s">
        <v>96</v>
      </c>
      <c r="I1698" t="s">
        <v>42</v>
      </c>
      <c r="J1698" t="s">
        <v>43</v>
      </c>
      <c r="K1698" t="s">
        <v>75</v>
      </c>
      <c r="L1698" t="s">
        <v>1290</v>
      </c>
      <c r="M1698">
        <v>0.41</v>
      </c>
      <c r="N1698" t="s">
        <v>34</v>
      </c>
      <c r="O1698" t="s">
        <v>35</v>
      </c>
      <c r="P1698" t="s">
        <v>402</v>
      </c>
      <c r="Q1698" t="s">
        <v>1639</v>
      </c>
      <c r="R1698">
        <v>38401</v>
      </c>
      <c r="S1698" s="1">
        <v>42161</v>
      </c>
      <c r="T1698" s="1">
        <v>42163</v>
      </c>
      <c r="U1698">
        <v>38.886000000000003</v>
      </c>
      <c r="V1698">
        <v>16</v>
      </c>
      <c r="W1698">
        <v>832.97</v>
      </c>
      <c r="X1698">
        <v>85929</v>
      </c>
      <c r="Y1698">
        <f>cleaneddata[[#This Row],[Unit Price]]-cleaneddata[[#This Row],[Discount]]</f>
        <v>49.99</v>
      </c>
      <c r="Z1698" t="str">
        <f>_xlfn.IFS(cleaneddata[[#This Row],[Region]]="Central","Chris",cleaneddata[[#This Row],[Region]]="East","Erin",cleaneddata[[#This Row],[Region]]="South","Sam",cleaneddata[[#This Row],[Region]]="West","William")</f>
        <v>Sam</v>
      </c>
    </row>
    <row r="1699" spans="1:26" x14ac:dyDescent="0.3">
      <c r="A1699">
        <v>1106</v>
      </c>
      <c r="B1699" t="s">
        <v>2583</v>
      </c>
      <c r="C1699" t="s">
        <v>72</v>
      </c>
      <c r="D1699">
        <v>0.08</v>
      </c>
      <c r="E1699">
        <v>140.81</v>
      </c>
      <c r="F1699">
        <v>24.49</v>
      </c>
      <c r="G1699" t="s">
        <v>40</v>
      </c>
      <c r="H1699" t="s">
        <v>41</v>
      </c>
      <c r="I1699" t="s">
        <v>30</v>
      </c>
      <c r="J1699" t="s">
        <v>111</v>
      </c>
      <c r="K1699" t="s">
        <v>66</v>
      </c>
      <c r="L1699" t="s">
        <v>2786</v>
      </c>
      <c r="M1699">
        <v>0.56999999999999995</v>
      </c>
      <c r="N1699" t="s">
        <v>34</v>
      </c>
      <c r="O1699" t="s">
        <v>54</v>
      </c>
      <c r="P1699" t="s">
        <v>189</v>
      </c>
      <c r="Q1699" t="s">
        <v>556</v>
      </c>
      <c r="R1699">
        <v>75220</v>
      </c>
      <c r="S1699" s="1">
        <v>42161</v>
      </c>
      <c r="T1699" s="1">
        <v>42163</v>
      </c>
      <c r="U1699">
        <v>1232.79</v>
      </c>
      <c r="V1699">
        <v>81</v>
      </c>
      <c r="W1699">
        <v>11272.77</v>
      </c>
      <c r="X1699">
        <v>45824</v>
      </c>
      <c r="Y1699">
        <f>cleaneddata[[#This Row],[Unit Price]]-cleaneddata[[#This Row],[Discount]]</f>
        <v>140.72999999999999</v>
      </c>
      <c r="Z1699" t="str">
        <f>_xlfn.IFS(cleaneddata[[#This Row],[Region]]="Central","Chris",cleaneddata[[#This Row],[Region]]="East","Erin",cleaneddata[[#This Row],[Region]]="South","Sam",cleaneddata[[#This Row],[Region]]="West","William")</f>
        <v>Chris</v>
      </c>
    </row>
    <row r="1700" spans="1:26" x14ac:dyDescent="0.3">
      <c r="A1700">
        <v>1340</v>
      </c>
      <c r="B1700" t="s">
        <v>1086</v>
      </c>
      <c r="C1700" t="s">
        <v>72</v>
      </c>
      <c r="D1700">
        <v>7.0000000000000007E-2</v>
      </c>
      <c r="E1700">
        <v>3.98</v>
      </c>
      <c r="F1700">
        <v>0.83</v>
      </c>
      <c r="G1700" t="s">
        <v>40</v>
      </c>
      <c r="H1700" t="s">
        <v>73</v>
      </c>
      <c r="I1700" t="s">
        <v>50</v>
      </c>
      <c r="J1700" t="s">
        <v>51</v>
      </c>
      <c r="K1700" t="s">
        <v>52</v>
      </c>
      <c r="L1700" t="s">
        <v>2787</v>
      </c>
      <c r="M1700">
        <v>0.51</v>
      </c>
      <c r="N1700" t="s">
        <v>34</v>
      </c>
      <c r="O1700" t="s">
        <v>113</v>
      </c>
      <c r="P1700" t="s">
        <v>114</v>
      </c>
      <c r="Q1700" t="s">
        <v>115</v>
      </c>
      <c r="R1700">
        <v>10170</v>
      </c>
      <c r="S1700" s="1">
        <v>42161</v>
      </c>
      <c r="T1700" s="1">
        <v>42164</v>
      </c>
      <c r="U1700">
        <v>27.38</v>
      </c>
      <c r="V1700">
        <v>76</v>
      </c>
      <c r="W1700">
        <v>282.85000000000002</v>
      </c>
      <c r="X1700">
        <v>24455</v>
      </c>
      <c r="Y1700">
        <f>cleaneddata[[#This Row],[Unit Price]]-cleaneddata[[#This Row],[Discount]]</f>
        <v>3.91</v>
      </c>
      <c r="Z1700" t="str">
        <f>_xlfn.IFS(cleaneddata[[#This Row],[Region]]="Central","Chris",cleaneddata[[#This Row],[Region]]="East","Erin",cleaneddata[[#This Row],[Region]]="South","Sam",cleaneddata[[#This Row],[Region]]="West","William")</f>
        <v>Erin</v>
      </c>
    </row>
    <row r="1701" spans="1:26" x14ac:dyDescent="0.3">
      <c r="A1701">
        <v>1341</v>
      </c>
      <c r="B1701" t="s">
        <v>1088</v>
      </c>
      <c r="C1701" t="s">
        <v>72</v>
      </c>
      <c r="D1701">
        <v>0</v>
      </c>
      <c r="E1701">
        <v>20.89</v>
      </c>
      <c r="F1701">
        <v>1.99</v>
      </c>
      <c r="G1701" t="s">
        <v>40</v>
      </c>
      <c r="H1701" t="s">
        <v>73</v>
      </c>
      <c r="I1701" t="s">
        <v>42</v>
      </c>
      <c r="J1701" t="s">
        <v>43</v>
      </c>
      <c r="K1701" t="s">
        <v>44</v>
      </c>
      <c r="L1701" t="s">
        <v>2788</v>
      </c>
      <c r="M1701">
        <v>0.48</v>
      </c>
      <c r="N1701" t="s">
        <v>34</v>
      </c>
      <c r="O1701" t="s">
        <v>113</v>
      </c>
      <c r="P1701" t="s">
        <v>322</v>
      </c>
      <c r="Q1701" t="s">
        <v>1089</v>
      </c>
      <c r="R1701">
        <v>17201</v>
      </c>
      <c r="S1701" s="1">
        <v>42161</v>
      </c>
      <c r="T1701" s="1">
        <v>42163</v>
      </c>
      <c r="U1701">
        <v>-5.2949999999999999</v>
      </c>
      <c r="V1701">
        <v>4</v>
      </c>
      <c r="W1701">
        <v>84.56</v>
      </c>
      <c r="X1701">
        <v>91245</v>
      </c>
      <c r="Y1701">
        <f>cleaneddata[[#This Row],[Unit Price]]-cleaneddata[[#This Row],[Discount]]</f>
        <v>20.89</v>
      </c>
      <c r="Z1701" t="str">
        <f>_xlfn.IFS(cleaneddata[[#This Row],[Region]]="Central","Chris",cleaneddata[[#This Row],[Region]]="East","Erin",cleaneddata[[#This Row],[Region]]="South","Sam",cleaneddata[[#This Row],[Region]]="West","William")</f>
        <v>Erin</v>
      </c>
    </row>
    <row r="1702" spans="1:26" x14ac:dyDescent="0.3">
      <c r="A1702">
        <v>1341</v>
      </c>
      <c r="B1702" t="s">
        <v>1088</v>
      </c>
      <c r="C1702" t="s">
        <v>72</v>
      </c>
      <c r="D1702">
        <v>7.0000000000000007E-2</v>
      </c>
      <c r="E1702">
        <v>3.98</v>
      </c>
      <c r="F1702">
        <v>0.83</v>
      </c>
      <c r="G1702" t="s">
        <v>40</v>
      </c>
      <c r="H1702" t="s">
        <v>73</v>
      </c>
      <c r="I1702" t="s">
        <v>50</v>
      </c>
      <c r="J1702" t="s">
        <v>51</v>
      </c>
      <c r="K1702" t="s">
        <v>52</v>
      </c>
      <c r="L1702" t="s">
        <v>2787</v>
      </c>
      <c r="M1702">
        <v>0.51</v>
      </c>
      <c r="N1702" t="s">
        <v>34</v>
      </c>
      <c r="O1702" t="s">
        <v>113</v>
      </c>
      <c r="P1702" t="s">
        <v>322</v>
      </c>
      <c r="Q1702" t="s">
        <v>1089</v>
      </c>
      <c r="R1702">
        <v>17201</v>
      </c>
      <c r="S1702" s="1">
        <v>42161</v>
      </c>
      <c r="T1702" s="1">
        <v>42164</v>
      </c>
      <c r="U1702">
        <v>41.07</v>
      </c>
      <c r="V1702">
        <v>19</v>
      </c>
      <c r="W1702">
        <v>70.709999999999994</v>
      </c>
      <c r="X1702">
        <v>91245</v>
      </c>
      <c r="Y1702">
        <f>cleaneddata[[#This Row],[Unit Price]]-cleaneddata[[#This Row],[Discount]]</f>
        <v>3.91</v>
      </c>
      <c r="Z1702" t="str">
        <f>_xlfn.IFS(cleaneddata[[#This Row],[Region]]="Central","Chris",cleaneddata[[#This Row],[Region]]="East","Erin",cleaneddata[[#This Row],[Region]]="South","Sam",cleaneddata[[#This Row],[Region]]="West","William")</f>
        <v>Erin</v>
      </c>
    </row>
    <row r="1703" spans="1:26" x14ac:dyDescent="0.3">
      <c r="A1703">
        <v>2432</v>
      </c>
      <c r="B1703" t="s">
        <v>2573</v>
      </c>
      <c r="C1703" t="s">
        <v>72</v>
      </c>
      <c r="D1703">
        <v>0.09</v>
      </c>
      <c r="E1703">
        <v>5.4</v>
      </c>
      <c r="F1703">
        <v>7.78</v>
      </c>
      <c r="G1703" t="s">
        <v>89</v>
      </c>
      <c r="H1703" t="s">
        <v>41</v>
      </c>
      <c r="I1703" t="s">
        <v>50</v>
      </c>
      <c r="J1703" t="s">
        <v>74</v>
      </c>
      <c r="K1703" t="s">
        <v>75</v>
      </c>
      <c r="L1703" t="s">
        <v>1486</v>
      </c>
      <c r="M1703">
        <v>0.37</v>
      </c>
      <c r="N1703" t="s">
        <v>34</v>
      </c>
      <c r="O1703" t="s">
        <v>54</v>
      </c>
      <c r="P1703" t="s">
        <v>209</v>
      </c>
      <c r="Q1703" t="s">
        <v>2574</v>
      </c>
      <c r="R1703">
        <v>73110</v>
      </c>
      <c r="S1703" s="1">
        <v>42161</v>
      </c>
      <c r="T1703" s="1">
        <v>42163</v>
      </c>
      <c r="U1703">
        <v>-34.764499999999998</v>
      </c>
      <c r="V1703">
        <v>6</v>
      </c>
      <c r="W1703">
        <v>37.380000000000003</v>
      </c>
      <c r="X1703">
        <v>89097</v>
      </c>
      <c r="Y1703">
        <f>cleaneddata[[#This Row],[Unit Price]]-cleaneddata[[#This Row],[Discount]]</f>
        <v>5.3100000000000005</v>
      </c>
      <c r="Z1703" t="str">
        <f>_xlfn.IFS(cleaneddata[[#This Row],[Region]]="Central","Chris",cleaneddata[[#This Row],[Region]]="East","Erin",cleaneddata[[#This Row],[Region]]="South","Sam",cleaneddata[[#This Row],[Region]]="West","William")</f>
        <v>Chris</v>
      </c>
    </row>
    <row r="1704" spans="1:26" x14ac:dyDescent="0.3">
      <c r="A1704">
        <v>1374</v>
      </c>
      <c r="B1704" t="s">
        <v>2789</v>
      </c>
      <c r="C1704" t="s">
        <v>27</v>
      </c>
      <c r="D1704">
        <v>0.06</v>
      </c>
      <c r="E1704">
        <v>44.01</v>
      </c>
      <c r="F1704">
        <v>3.5</v>
      </c>
      <c r="G1704" t="s">
        <v>40</v>
      </c>
      <c r="H1704" t="s">
        <v>73</v>
      </c>
      <c r="I1704" t="s">
        <v>50</v>
      </c>
      <c r="J1704" t="s">
        <v>97</v>
      </c>
      <c r="K1704" t="s">
        <v>75</v>
      </c>
      <c r="L1704" t="s">
        <v>2790</v>
      </c>
      <c r="M1704">
        <v>0.59</v>
      </c>
      <c r="N1704" t="s">
        <v>34</v>
      </c>
      <c r="O1704" t="s">
        <v>61</v>
      </c>
      <c r="P1704" t="s">
        <v>92</v>
      </c>
      <c r="Q1704" t="s">
        <v>2535</v>
      </c>
      <c r="R1704">
        <v>95207</v>
      </c>
      <c r="S1704" s="1">
        <v>42162</v>
      </c>
      <c r="T1704" s="1">
        <v>42163</v>
      </c>
      <c r="U1704">
        <v>-21.231999999999999</v>
      </c>
      <c r="V1704">
        <v>1</v>
      </c>
      <c r="W1704">
        <v>46.94</v>
      </c>
      <c r="X1704">
        <v>88212</v>
      </c>
      <c r="Y1704">
        <f>cleaneddata[[#This Row],[Unit Price]]-cleaneddata[[#This Row],[Discount]]</f>
        <v>43.949999999999996</v>
      </c>
      <c r="Z1704" t="str">
        <f>_xlfn.IFS(cleaneddata[[#This Row],[Region]]="Central","Chris",cleaneddata[[#This Row],[Region]]="East","Erin",cleaneddata[[#This Row],[Region]]="South","Sam",cleaneddata[[#This Row],[Region]]="West","William")</f>
        <v>William</v>
      </c>
    </row>
    <row r="1705" spans="1:26" x14ac:dyDescent="0.3">
      <c r="A1705">
        <v>2794</v>
      </c>
      <c r="B1705" t="s">
        <v>1771</v>
      </c>
      <c r="C1705" t="s">
        <v>39</v>
      </c>
      <c r="D1705">
        <v>7.0000000000000007E-2</v>
      </c>
      <c r="E1705">
        <v>4.76</v>
      </c>
      <c r="F1705">
        <v>0.88</v>
      </c>
      <c r="G1705" t="s">
        <v>40</v>
      </c>
      <c r="H1705" t="s">
        <v>96</v>
      </c>
      <c r="I1705" t="s">
        <v>50</v>
      </c>
      <c r="J1705" t="s">
        <v>90</v>
      </c>
      <c r="K1705" t="s">
        <v>52</v>
      </c>
      <c r="L1705" t="s">
        <v>2444</v>
      </c>
      <c r="M1705">
        <v>0.39</v>
      </c>
      <c r="N1705" t="s">
        <v>34</v>
      </c>
      <c r="O1705" t="s">
        <v>54</v>
      </c>
      <c r="P1705" t="s">
        <v>215</v>
      </c>
      <c r="Q1705" t="s">
        <v>1772</v>
      </c>
      <c r="R1705">
        <v>50158</v>
      </c>
      <c r="S1705" s="1">
        <v>42162</v>
      </c>
      <c r="T1705" s="1">
        <v>42162</v>
      </c>
      <c r="U1705">
        <v>15.8148</v>
      </c>
      <c r="V1705">
        <v>5</v>
      </c>
      <c r="W1705">
        <v>22.92</v>
      </c>
      <c r="X1705">
        <v>87555</v>
      </c>
      <c r="Y1705">
        <f>cleaneddata[[#This Row],[Unit Price]]-cleaneddata[[#This Row],[Discount]]</f>
        <v>4.6899999999999995</v>
      </c>
      <c r="Z1705" t="str">
        <f>_xlfn.IFS(cleaneddata[[#This Row],[Region]]="Central","Chris",cleaneddata[[#This Row],[Region]]="East","Erin",cleaneddata[[#This Row],[Region]]="South","Sam",cleaneddata[[#This Row],[Region]]="West","William")</f>
        <v>Chris</v>
      </c>
    </row>
    <row r="1706" spans="1:26" x14ac:dyDescent="0.3">
      <c r="A1706">
        <v>737</v>
      </c>
      <c r="B1706" t="s">
        <v>2791</v>
      </c>
      <c r="C1706" t="s">
        <v>49</v>
      </c>
      <c r="D1706">
        <v>0.02</v>
      </c>
      <c r="E1706">
        <v>48.04</v>
      </c>
      <c r="F1706">
        <v>5.79</v>
      </c>
      <c r="G1706" t="s">
        <v>40</v>
      </c>
      <c r="H1706" t="s">
        <v>41</v>
      </c>
      <c r="I1706" t="s">
        <v>50</v>
      </c>
      <c r="J1706" t="s">
        <v>90</v>
      </c>
      <c r="K1706" t="s">
        <v>75</v>
      </c>
      <c r="L1706" t="s">
        <v>2203</v>
      </c>
      <c r="M1706">
        <v>0.37</v>
      </c>
      <c r="N1706" t="s">
        <v>34</v>
      </c>
      <c r="O1706" t="s">
        <v>113</v>
      </c>
      <c r="P1706" t="s">
        <v>399</v>
      </c>
      <c r="Q1706" t="s">
        <v>2792</v>
      </c>
      <c r="R1706">
        <v>7003</v>
      </c>
      <c r="S1706" s="1">
        <v>42162</v>
      </c>
      <c r="T1706" s="1">
        <v>42169</v>
      </c>
      <c r="U1706">
        <v>422.45249999999999</v>
      </c>
      <c r="V1706">
        <v>12</v>
      </c>
      <c r="W1706">
        <v>612.25</v>
      </c>
      <c r="X1706">
        <v>90360</v>
      </c>
      <c r="Y1706">
        <f>cleaneddata[[#This Row],[Unit Price]]-cleaneddata[[#This Row],[Discount]]</f>
        <v>48.019999999999996</v>
      </c>
      <c r="Z1706" t="str">
        <f>_xlfn.IFS(cleaneddata[[#This Row],[Region]]="Central","Chris",cleaneddata[[#This Row],[Region]]="East","Erin",cleaneddata[[#This Row],[Region]]="South","Sam",cleaneddata[[#This Row],[Region]]="West","William")</f>
        <v>Erin</v>
      </c>
    </row>
    <row r="1707" spans="1:26" x14ac:dyDescent="0.3">
      <c r="A1707">
        <v>1384</v>
      </c>
      <c r="B1707" t="s">
        <v>2793</v>
      </c>
      <c r="C1707" t="s">
        <v>49</v>
      </c>
      <c r="D1707">
        <v>0.02</v>
      </c>
      <c r="E1707">
        <v>70.97</v>
      </c>
      <c r="F1707">
        <v>3.5</v>
      </c>
      <c r="G1707" t="s">
        <v>40</v>
      </c>
      <c r="H1707" t="s">
        <v>41</v>
      </c>
      <c r="I1707" t="s">
        <v>50</v>
      </c>
      <c r="J1707" t="s">
        <v>97</v>
      </c>
      <c r="K1707" t="s">
        <v>75</v>
      </c>
      <c r="L1707" t="s">
        <v>2179</v>
      </c>
      <c r="M1707">
        <v>0.59</v>
      </c>
      <c r="N1707" t="s">
        <v>34</v>
      </c>
      <c r="O1707" t="s">
        <v>35</v>
      </c>
      <c r="P1707" t="s">
        <v>244</v>
      </c>
      <c r="Q1707" t="s">
        <v>2734</v>
      </c>
      <c r="R1707">
        <v>22304</v>
      </c>
      <c r="S1707" s="1">
        <v>42162</v>
      </c>
      <c r="T1707" s="1">
        <v>42169</v>
      </c>
      <c r="U1707">
        <v>23.616</v>
      </c>
      <c r="V1707">
        <v>21</v>
      </c>
      <c r="W1707">
        <v>1533.59</v>
      </c>
      <c r="X1707">
        <v>89408</v>
      </c>
      <c r="Y1707">
        <f>cleaneddata[[#This Row],[Unit Price]]-cleaneddata[[#This Row],[Discount]]</f>
        <v>70.95</v>
      </c>
      <c r="Z1707" t="str">
        <f>_xlfn.IFS(cleaneddata[[#This Row],[Region]]="Central","Chris",cleaneddata[[#This Row],[Region]]="East","Erin",cleaneddata[[#This Row],[Region]]="South","Sam",cleaneddata[[#This Row],[Region]]="West","William")</f>
        <v>Sam</v>
      </c>
    </row>
    <row r="1708" spans="1:26" x14ac:dyDescent="0.3">
      <c r="A1708">
        <v>1672</v>
      </c>
      <c r="B1708" t="s">
        <v>2794</v>
      </c>
      <c r="C1708" t="s">
        <v>49</v>
      </c>
      <c r="D1708">
        <v>0.02</v>
      </c>
      <c r="E1708">
        <v>284.98</v>
      </c>
      <c r="F1708">
        <v>69.55</v>
      </c>
      <c r="G1708" t="s">
        <v>28</v>
      </c>
      <c r="H1708" t="s">
        <v>29</v>
      </c>
      <c r="I1708" t="s">
        <v>30</v>
      </c>
      <c r="J1708" t="s">
        <v>111</v>
      </c>
      <c r="K1708" t="s">
        <v>59</v>
      </c>
      <c r="L1708" t="s">
        <v>1417</v>
      </c>
      <c r="M1708">
        <v>0.6</v>
      </c>
      <c r="N1708" t="s">
        <v>34</v>
      </c>
      <c r="O1708" t="s">
        <v>35</v>
      </c>
      <c r="P1708" t="s">
        <v>244</v>
      </c>
      <c r="Q1708" t="s">
        <v>2795</v>
      </c>
      <c r="R1708">
        <v>22901</v>
      </c>
      <c r="S1708" s="1">
        <v>42162</v>
      </c>
      <c r="T1708" s="1">
        <v>42167</v>
      </c>
      <c r="U1708">
        <v>15.528</v>
      </c>
      <c r="V1708">
        <v>3</v>
      </c>
      <c r="W1708">
        <v>926.3</v>
      </c>
      <c r="X1708">
        <v>86723</v>
      </c>
      <c r="Y1708">
        <f>cleaneddata[[#This Row],[Unit Price]]-cleaneddata[[#This Row],[Discount]]</f>
        <v>284.96000000000004</v>
      </c>
      <c r="Z1708" t="str">
        <f>_xlfn.IFS(cleaneddata[[#This Row],[Region]]="Central","Chris",cleaneddata[[#This Row],[Region]]="East","Erin",cleaneddata[[#This Row],[Region]]="South","Sam",cleaneddata[[#This Row],[Region]]="West","William")</f>
        <v>Sam</v>
      </c>
    </row>
    <row r="1709" spans="1:26" x14ac:dyDescent="0.3">
      <c r="A1709">
        <v>1672</v>
      </c>
      <c r="B1709" t="s">
        <v>2794</v>
      </c>
      <c r="C1709" t="s">
        <v>49</v>
      </c>
      <c r="D1709">
        <v>0.08</v>
      </c>
      <c r="E1709">
        <v>55.48</v>
      </c>
      <c r="F1709">
        <v>14.3</v>
      </c>
      <c r="G1709" t="s">
        <v>40</v>
      </c>
      <c r="H1709" t="s">
        <v>29</v>
      </c>
      <c r="I1709" t="s">
        <v>50</v>
      </c>
      <c r="J1709" t="s">
        <v>90</v>
      </c>
      <c r="K1709" t="s">
        <v>75</v>
      </c>
      <c r="L1709" t="s">
        <v>849</v>
      </c>
      <c r="M1709">
        <v>0.37</v>
      </c>
      <c r="N1709" t="s">
        <v>34</v>
      </c>
      <c r="O1709" t="s">
        <v>35</v>
      </c>
      <c r="P1709" t="s">
        <v>244</v>
      </c>
      <c r="Q1709" t="s">
        <v>2795</v>
      </c>
      <c r="R1709">
        <v>22901</v>
      </c>
      <c r="S1709" s="1">
        <v>42162</v>
      </c>
      <c r="T1709" s="1">
        <v>42164</v>
      </c>
      <c r="U1709">
        <v>-225.56379999999999</v>
      </c>
      <c r="V1709">
        <v>17</v>
      </c>
      <c r="W1709">
        <v>942.53</v>
      </c>
      <c r="X1709">
        <v>86723</v>
      </c>
      <c r="Y1709">
        <f>cleaneddata[[#This Row],[Unit Price]]-cleaneddata[[#This Row],[Discount]]</f>
        <v>55.4</v>
      </c>
      <c r="Z1709" t="str">
        <f>_xlfn.IFS(cleaneddata[[#This Row],[Region]]="Central","Chris",cleaneddata[[#This Row],[Region]]="East","Erin",cleaneddata[[#This Row],[Region]]="South","Sam",cleaneddata[[#This Row],[Region]]="West","William")</f>
        <v>Sam</v>
      </c>
    </row>
    <row r="1710" spans="1:26" x14ac:dyDescent="0.3">
      <c r="A1710">
        <v>3397</v>
      </c>
      <c r="B1710" t="s">
        <v>1586</v>
      </c>
      <c r="C1710" t="s">
        <v>49</v>
      </c>
      <c r="D1710">
        <v>0</v>
      </c>
      <c r="E1710">
        <v>1270.99</v>
      </c>
      <c r="F1710">
        <v>19.989999999999998</v>
      </c>
      <c r="G1710" t="s">
        <v>40</v>
      </c>
      <c r="H1710" t="s">
        <v>29</v>
      </c>
      <c r="I1710" t="s">
        <v>50</v>
      </c>
      <c r="J1710" t="s">
        <v>74</v>
      </c>
      <c r="K1710" t="s">
        <v>75</v>
      </c>
      <c r="L1710" t="s">
        <v>654</v>
      </c>
      <c r="M1710">
        <v>0.35</v>
      </c>
      <c r="N1710" t="s">
        <v>34</v>
      </c>
      <c r="O1710" t="s">
        <v>54</v>
      </c>
      <c r="P1710" t="s">
        <v>105</v>
      </c>
      <c r="Q1710" t="s">
        <v>1588</v>
      </c>
      <c r="R1710">
        <v>61832</v>
      </c>
      <c r="S1710" s="1">
        <v>42162</v>
      </c>
      <c r="T1710" s="1">
        <v>42164</v>
      </c>
      <c r="U1710">
        <v>6384.4389000000001</v>
      </c>
      <c r="V1710">
        <v>7</v>
      </c>
      <c r="W1710">
        <v>9252.81</v>
      </c>
      <c r="X1710">
        <v>87535</v>
      </c>
      <c r="Y1710">
        <f>cleaneddata[[#This Row],[Unit Price]]-cleaneddata[[#This Row],[Discount]]</f>
        <v>1270.99</v>
      </c>
      <c r="Z1710" t="str">
        <f>_xlfn.IFS(cleaneddata[[#This Row],[Region]]="Central","Chris",cleaneddata[[#This Row],[Region]]="East","Erin",cleaneddata[[#This Row],[Region]]="South","Sam",cleaneddata[[#This Row],[Region]]="West","William")</f>
        <v>Chris</v>
      </c>
    </row>
    <row r="1711" spans="1:26" x14ac:dyDescent="0.3">
      <c r="A1711">
        <v>92</v>
      </c>
      <c r="B1711" t="s">
        <v>2545</v>
      </c>
      <c r="C1711" t="s">
        <v>118</v>
      </c>
      <c r="D1711">
        <v>0.04</v>
      </c>
      <c r="E1711">
        <v>12.98</v>
      </c>
      <c r="F1711">
        <v>3.14</v>
      </c>
      <c r="G1711" t="s">
        <v>89</v>
      </c>
      <c r="H1711" t="s">
        <v>96</v>
      </c>
      <c r="I1711" t="s">
        <v>50</v>
      </c>
      <c r="J1711" t="s">
        <v>570</v>
      </c>
      <c r="K1711" t="s">
        <v>44</v>
      </c>
      <c r="L1711" t="s">
        <v>571</v>
      </c>
      <c r="M1711">
        <v>0.6</v>
      </c>
      <c r="N1711" t="s">
        <v>34</v>
      </c>
      <c r="O1711" t="s">
        <v>35</v>
      </c>
      <c r="P1711" t="s">
        <v>170</v>
      </c>
      <c r="Q1711" t="s">
        <v>2547</v>
      </c>
      <c r="R1711">
        <v>70056</v>
      </c>
      <c r="S1711" s="1">
        <v>42162</v>
      </c>
      <c r="T1711" s="1">
        <v>42164</v>
      </c>
      <c r="U1711">
        <v>22.818000000000001</v>
      </c>
      <c r="V1711">
        <v>16</v>
      </c>
      <c r="W1711">
        <v>216.04</v>
      </c>
      <c r="X1711">
        <v>87178</v>
      </c>
      <c r="Y1711">
        <f>cleaneddata[[#This Row],[Unit Price]]-cleaneddata[[#This Row],[Discount]]</f>
        <v>12.940000000000001</v>
      </c>
      <c r="Z1711" t="str">
        <f>_xlfn.IFS(cleaneddata[[#This Row],[Region]]="Central","Chris",cleaneddata[[#This Row],[Region]]="East","Erin",cleaneddata[[#This Row],[Region]]="South","Sam",cleaneddata[[#This Row],[Region]]="West","William")</f>
        <v>Sam</v>
      </c>
    </row>
    <row r="1712" spans="1:26" x14ac:dyDescent="0.3">
      <c r="A1712">
        <v>2583</v>
      </c>
      <c r="B1712" t="s">
        <v>2796</v>
      </c>
      <c r="C1712" t="s">
        <v>118</v>
      </c>
      <c r="D1712">
        <v>0.04</v>
      </c>
      <c r="E1712">
        <v>510.14</v>
      </c>
      <c r="F1712">
        <v>14.7</v>
      </c>
      <c r="G1712" t="s">
        <v>28</v>
      </c>
      <c r="H1712" t="s">
        <v>73</v>
      </c>
      <c r="I1712" t="s">
        <v>42</v>
      </c>
      <c r="J1712" t="s">
        <v>58</v>
      </c>
      <c r="K1712" t="s">
        <v>59</v>
      </c>
      <c r="L1712" t="s">
        <v>2797</v>
      </c>
      <c r="M1712">
        <v>0.56000000000000005</v>
      </c>
      <c r="N1712" t="s">
        <v>34</v>
      </c>
      <c r="O1712" t="s">
        <v>54</v>
      </c>
      <c r="P1712" t="s">
        <v>291</v>
      </c>
      <c r="Q1712" t="s">
        <v>2798</v>
      </c>
      <c r="R1712">
        <v>49423</v>
      </c>
      <c r="S1712" s="1">
        <v>42162</v>
      </c>
      <c r="T1712" s="1">
        <v>42164</v>
      </c>
      <c r="U1712">
        <v>-251.40389999999999</v>
      </c>
      <c r="V1712">
        <v>3</v>
      </c>
      <c r="W1712">
        <v>1527.97</v>
      </c>
      <c r="X1712">
        <v>89657</v>
      </c>
      <c r="Y1712">
        <f>cleaneddata[[#This Row],[Unit Price]]-cleaneddata[[#This Row],[Discount]]</f>
        <v>510.09999999999997</v>
      </c>
      <c r="Z1712" t="str">
        <f>_xlfn.IFS(cleaneddata[[#This Row],[Region]]="Central","Chris",cleaneddata[[#This Row],[Region]]="East","Erin",cleaneddata[[#This Row],[Region]]="South","Sam",cleaneddata[[#This Row],[Region]]="West","William")</f>
        <v>Chris</v>
      </c>
    </row>
    <row r="1713" spans="1:26" x14ac:dyDescent="0.3">
      <c r="A1713">
        <v>2583</v>
      </c>
      <c r="B1713" t="s">
        <v>2796</v>
      </c>
      <c r="C1713" t="s">
        <v>118</v>
      </c>
      <c r="D1713">
        <v>0</v>
      </c>
      <c r="E1713">
        <v>4.76</v>
      </c>
      <c r="F1713">
        <v>3.01</v>
      </c>
      <c r="G1713" t="s">
        <v>40</v>
      </c>
      <c r="H1713" t="s">
        <v>73</v>
      </c>
      <c r="I1713" t="s">
        <v>50</v>
      </c>
      <c r="J1713" t="s">
        <v>90</v>
      </c>
      <c r="K1713" t="s">
        <v>52</v>
      </c>
      <c r="L1713" t="s">
        <v>2799</v>
      </c>
      <c r="M1713">
        <v>0.36</v>
      </c>
      <c r="N1713" t="s">
        <v>34</v>
      </c>
      <c r="O1713" t="s">
        <v>54</v>
      </c>
      <c r="P1713" t="s">
        <v>291</v>
      </c>
      <c r="Q1713" t="s">
        <v>2798</v>
      </c>
      <c r="R1713">
        <v>49423</v>
      </c>
      <c r="S1713" s="1">
        <v>42162</v>
      </c>
      <c r="T1713" s="1">
        <v>42164</v>
      </c>
      <c r="U1713">
        <v>-2.3450000000000002</v>
      </c>
      <c r="V1713">
        <v>23</v>
      </c>
      <c r="W1713">
        <v>110.86</v>
      </c>
      <c r="X1713">
        <v>89657</v>
      </c>
      <c r="Y1713">
        <f>cleaneddata[[#This Row],[Unit Price]]-cleaneddata[[#This Row],[Discount]]</f>
        <v>4.76</v>
      </c>
      <c r="Z1713" t="str">
        <f>_xlfn.IFS(cleaneddata[[#This Row],[Region]]="Central","Chris",cleaneddata[[#This Row],[Region]]="East","Erin",cleaneddata[[#This Row],[Region]]="South","Sam",cleaneddata[[#This Row],[Region]]="West","William")</f>
        <v>Chris</v>
      </c>
    </row>
    <row r="1714" spans="1:26" x14ac:dyDescent="0.3">
      <c r="A1714">
        <v>2920</v>
      </c>
      <c r="B1714" t="s">
        <v>2800</v>
      </c>
      <c r="C1714" t="s">
        <v>118</v>
      </c>
      <c r="D1714">
        <v>0.05</v>
      </c>
      <c r="E1714">
        <v>535.64</v>
      </c>
      <c r="F1714">
        <v>14.7</v>
      </c>
      <c r="G1714" t="s">
        <v>28</v>
      </c>
      <c r="H1714" t="s">
        <v>73</v>
      </c>
      <c r="I1714" t="s">
        <v>42</v>
      </c>
      <c r="J1714" t="s">
        <v>58</v>
      </c>
      <c r="K1714" t="s">
        <v>59</v>
      </c>
      <c r="L1714" t="s">
        <v>1468</v>
      </c>
      <c r="M1714">
        <v>0.59</v>
      </c>
      <c r="N1714" t="s">
        <v>34</v>
      </c>
      <c r="O1714" t="s">
        <v>54</v>
      </c>
      <c r="P1714" t="s">
        <v>105</v>
      </c>
      <c r="Q1714" t="s">
        <v>535</v>
      </c>
      <c r="R1714">
        <v>60603</v>
      </c>
      <c r="S1714" s="1">
        <v>42162</v>
      </c>
      <c r="T1714" s="1">
        <v>42164</v>
      </c>
      <c r="U1714">
        <v>-1220.9145000000001</v>
      </c>
      <c r="V1714">
        <v>2</v>
      </c>
      <c r="W1714">
        <v>1068.5999999999999</v>
      </c>
      <c r="X1714">
        <v>59365</v>
      </c>
      <c r="Y1714">
        <f>cleaneddata[[#This Row],[Unit Price]]-cleaneddata[[#This Row],[Discount]]</f>
        <v>535.59</v>
      </c>
      <c r="Z1714" t="str">
        <f>_xlfn.IFS(cleaneddata[[#This Row],[Region]]="Central","Chris",cleaneddata[[#This Row],[Region]]="East","Erin",cleaneddata[[#This Row],[Region]]="South","Sam",cleaneddata[[#This Row],[Region]]="West","William")</f>
        <v>Chris</v>
      </c>
    </row>
    <row r="1715" spans="1:26" x14ac:dyDescent="0.3">
      <c r="A1715">
        <v>3005</v>
      </c>
      <c r="B1715" t="s">
        <v>2801</v>
      </c>
      <c r="C1715" t="s">
        <v>27</v>
      </c>
      <c r="D1715">
        <v>0.05</v>
      </c>
      <c r="E1715">
        <v>122.99</v>
      </c>
      <c r="F1715">
        <v>19.989999999999998</v>
      </c>
      <c r="G1715" t="s">
        <v>89</v>
      </c>
      <c r="H1715" t="s">
        <v>96</v>
      </c>
      <c r="I1715" t="s">
        <v>50</v>
      </c>
      <c r="J1715" t="s">
        <v>74</v>
      </c>
      <c r="K1715" t="s">
        <v>75</v>
      </c>
      <c r="L1715" t="s">
        <v>2426</v>
      </c>
      <c r="M1715">
        <v>0.37</v>
      </c>
      <c r="N1715" t="s">
        <v>34</v>
      </c>
      <c r="O1715" t="s">
        <v>61</v>
      </c>
      <c r="P1715" t="s">
        <v>492</v>
      </c>
      <c r="Q1715" t="s">
        <v>1510</v>
      </c>
      <c r="R1715">
        <v>83814</v>
      </c>
      <c r="S1715" s="1">
        <v>42163</v>
      </c>
      <c r="T1715" s="1">
        <v>42166</v>
      </c>
      <c r="U1715">
        <v>1039.7541000000001</v>
      </c>
      <c r="V1715">
        <v>12</v>
      </c>
      <c r="W1715">
        <v>1506.89</v>
      </c>
      <c r="X1715">
        <v>91389</v>
      </c>
      <c r="Y1715">
        <f>cleaneddata[[#This Row],[Unit Price]]-cleaneddata[[#This Row],[Discount]]</f>
        <v>122.94</v>
      </c>
      <c r="Z1715" t="str">
        <f>_xlfn.IFS(cleaneddata[[#This Row],[Region]]="Central","Chris",cleaneddata[[#This Row],[Region]]="East","Erin",cleaneddata[[#This Row],[Region]]="South","Sam",cleaneddata[[#This Row],[Region]]="West","William")</f>
        <v>William</v>
      </c>
    </row>
    <row r="1716" spans="1:26" x14ac:dyDescent="0.3">
      <c r="A1716">
        <v>2638</v>
      </c>
      <c r="B1716" t="s">
        <v>2802</v>
      </c>
      <c r="C1716" t="s">
        <v>49</v>
      </c>
      <c r="D1716">
        <v>0.05</v>
      </c>
      <c r="E1716">
        <v>100.97</v>
      </c>
      <c r="F1716">
        <v>7.18</v>
      </c>
      <c r="G1716" t="s">
        <v>89</v>
      </c>
      <c r="H1716" t="s">
        <v>41</v>
      </c>
      <c r="I1716" t="s">
        <v>42</v>
      </c>
      <c r="J1716" t="s">
        <v>43</v>
      </c>
      <c r="K1716" t="s">
        <v>75</v>
      </c>
      <c r="L1716" t="s">
        <v>2803</v>
      </c>
      <c r="M1716">
        <v>0.46</v>
      </c>
      <c r="N1716" t="s">
        <v>34</v>
      </c>
      <c r="O1716" t="s">
        <v>61</v>
      </c>
      <c r="P1716" t="s">
        <v>492</v>
      </c>
      <c r="Q1716" t="s">
        <v>2581</v>
      </c>
      <c r="R1716">
        <v>83704</v>
      </c>
      <c r="S1716" s="1">
        <v>42163</v>
      </c>
      <c r="T1716" s="1">
        <v>42163</v>
      </c>
      <c r="U1716">
        <v>881.46810000000005</v>
      </c>
      <c r="V1716">
        <v>13</v>
      </c>
      <c r="W1716">
        <v>1277.49</v>
      </c>
      <c r="X1716">
        <v>90951</v>
      </c>
      <c r="Y1716">
        <f>cleaneddata[[#This Row],[Unit Price]]-cleaneddata[[#This Row],[Discount]]</f>
        <v>100.92</v>
      </c>
      <c r="Z1716" t="str">
        <f>_xlfn.IFS(cleaneddata[[#This Row],[Region]]="Central","Chris",cleaneddata[[#This Row],[Region]]="East","Erin",cleaneddata[[#This Row],[Region]]="South","Sam",cleaneddata[[#This Row],[Region]]="West","William")</f>
        <v>William</v>
      </c>
    </row>
    <row r="1717" spans="1:26" x14ac:dyDescent="0.3">
      <c r="A1717">
        <v>3137</v>
      </c>
      <c r="B1717" t="s">
        <v>2804</v>
      </c>
      <c r="C1717" t="s">
        <v>72</v>
      </c>
      <c r="D1717">
        <v>0.09</v>
      </c>
      <c r="E1717">
        <v>304.99</v>
      </c>
      <c r="F1717">
        <v>19.989999999999998</v>
      </c>
      <c r="G1717" t="s">
        <v>40</v>
      </c>
      <c r="H1717" t="s">
        <v>96</v>
      </c>
      <c r="I1717" t="s">
        <v>50</v>
      </c>
      <c r="J1717" t="s">
        <v>74</v>
      </c>
      <c r="K1717" t="s">
        <v>75</v>
      </c>
      <c r="L1717" t="s">
        <v>2805</v>
      </c>
      <c r="M1717">
        <v>0.4</v>
      </c>
      <c r="N1717" t="s">
        <v>34</v>
      </c>
      <c r="O1717" t="s">
        <v>113</v>
      </c>
      <c r="P1717" t="s">
        <v>1358</v>
      </c>
      <c r="Q1717" t="s">
        <v>2806</v>
      </c>
      <c r="R1717">
        <v>3246</v>
      </c>
      <c r="S1717" s="1">
        <v>42163</v>
      </c>
      <c r="T1717" s="1">
        <v>42164</v>
      </c>
      <c r="U1717">
        <v>1623.9494999999999</v>
      </c>
      <c r="V1717">
        <v>8</v>
      </c>
      <c r="W1717">
        <v>2353.5500000000002</v>
      </c>
      <c r="X1717">
        <v>86795</v>
      </c>
      <c r="Y1717">
        <f>cleaneddata[[#This Row],[Unit Price]]-cleaneddata[[#This Row],[Discount]]</f>
        <v>304.90000000000003</v>
      </c>
      <c r="Z1717" t="str">
        <f>_xlfn.IFS(cleaneddata[[#This Row],[Region]]="Central","Chris",cleaneddata[[#This Row],[Region]]="East","Erin",cleaneddata[[#This Row],[Region]]="South","Sam",cleaneddata[[#This Row],[Region]]="West","William")</f>
        <v>Erin</v>
      </c>
    </row>
    <row r="1718" spans="1:26" x14ac:dyDescent="0.3">
      <c r="A1718">
        <v>349</v>
      </c>
      <c r="B1718" t="s">
        <v>127</v>
      </c>
      <c r="C1718" t="s">
        <v>27</v>
      </c>
      <c r="D1718">
        <v>0</v>
      </c>
      <c r="E1718">
        <v>8.34</v>
      </c>
      <c r="F1718">
        <v>2.64</v>
      </c>
      <c r="G1718" t="s">
        <v>89</v>
      </c>
      <c r="H1718" t="s">
        <v>73</v>
      </c>
      <c r="I1718" t="s">
        <v>50</v>
      </c>
      <c r="J1718" t="s">
        <v>570</v>
      </c>
      <c r="K1718" t="s">
        <v>44</v>
      </c>
      <c r="L1718" t="s">
        <v>885</v>
      </c>
      <c r="M1718">
        <v>0.59</v>
      </c>
      <c r="N1718" t="s">
        <v>34</v>
      </c>
      <c r="O1718" t="s">
        <v>35</v>
      </c>
      <c r="P1718" t="s">
        <v>125</v>
      </c>
      <c r="Q1718" t="s">
        <v>130</v>
      </c>
      <c r="R1718">
        <v>33132</v>
      </c>
      <c r="S1718" s="1">
        <v>42164</v>
      </c>
      <c r="T1718" s="1">
        <v>42166</v>
      </c>
      <c r="U1718">
        <v>5.8624999999999998</v>
      </c>
      <c r="V1718">
        <v>23</v>
      </c>
      <c r="W1718">
        <v>212.89</v>
      </c>
      <c r="X1718">
        <v>17446</v>
      </c>
      <c r="Y1718">
        <f>cleaneddata[[#This Row],[Unit Price]]-cleaneddata[[#This Row],[Discount]]</f>
        <v>8.34</v>
      </c>
      <c r="Z1718" t="str">
        <f>_xlfn.IFS(cleaneddata[[#This Row],[Region]]="Central","Chris",cleaneddata[[#This Row],[Region]]="East","Erin",cleaneddata[[#This Row],[Region]]="South","Sam",cleaneddata[[#This Row],[Region]]="West","William")</f>
        <v>Sam</v>
      </c>
    </row>
    <row r="1719" spans="1:26" x14ac:dyDescent="0.3">
      <c r="A1719">
        <v>351</v>
      </c>
      <c r="B1719" t="s">
        <v>131</v>
      </c>
      <c r="C1719" t="s">
        <v>27</v>
      </c>
      <c r="D1719">
        <v>0</v>
      </c>
      <c r="E1719">
        <v>8.34</v>
      </c>
      <c r="F1719">
        <v>2.64</v>
      </c>
      <c r="G1719" t="s">
        <v>89</v>
      </c>
      <c r="H1719" t="s">
        <v>73</v>
      </c>
      <c r="I1719" t="s">
        <v>50</v>
      </c>
      <c r="J1719" t="s">
        <v>570</v>
      </c>
      <c r="K1719" t="s">
        <v>44</v>
      </c>
      <c r="L1719" t="s">
        <v>885</v>
      </c>
      <c r="M1719">
        <v>0.59</v>
      </c>
      <c r="N1719" t="s">
        <v>34</v>
      </c>
      <c r="O1719" t="s">
        <v>113</v>
      </c>
      <c r="P1719" t="s">
        <v>114</v>
      </c>
      <c r="Q1719" t="s">
        <v>132</v>
      </c>
      <c r="R1719">
        <v>13601</v>
      </c>
      <c r="S1719" s="1">
        <v>42164</v>
      </c>
      <c r="T1719" s="1">
        <v>42166</v>
      </c>
      <c r="U1719">
        <v>10.5</v>
      </c>
      <c r="V1719">
        <v>6</v>
      </c>
      <c r="W1719">
        <v>55.54</v>
      </c>
      <c r="X1719">
        <v>88685</v>
      </c>
      <c r="Y1719">
        <f>cleaneddata[[#This Row],[Unit Price]]-cleaneddata[[#This Row],[Discount]]</f>
        <v>8.34</v>
      </c>
      <c r="Z1719" t="str">
        <f>_xlfn.IFS(cleaneddata[[#This Row],[Region]]="Central","Chris",cleaneddata[[#This Row],[Region]]="East","Erin",cleaneddata[[#This Row],[Region]]="South","Sam",cleaneddata[[#This Row],[Region]]="West","William")</f>
        <v>Erin</v>
      </c>
    </row>
    <row r="1720" spans="1:26" x14ac:dyDescent="0.3">
      <c r="A1720">
        <v>2584</v>
      </c>
      <c r="B1720" t="s">
        <v>2807</v>
      </c>
      <c r="C1720" t="s">
        <v>27</v>
      </c>
      <c r="D1720">
        <v>0.04</v>
      </c>
      <c r="E1720">
        <v>6.3</v>
      </c>
      <c r="F1720">
        <v>0.5</v>
      </c>
      <c r="G1720" t="s">
        <v>40</v>
      </c>
      <c r="H1720" t="s">
        <v>73</v>
      </c>
      <c r="I1720" t="s">
        <v>50</v>
      </c>
      <c r="J1720" t="s">
        <v>154</v>
      </c>
      <c r="K1720" t="s">
        <v>75</v>
      </c>
      <c r="L1720" t="s">
        <v>828</v>
      </c>
      <c r="M1720">
        <v>0.39</v>
      </c>
      <c r="N1720" t="s">
        <v>34</v>
      </c>
      <c r="O1720" t="s">
        <v>54</v>
      </c>
      <c r="P1720" t="s">
        <v>291</v>
      </c>
      <c r="Q1720" t="s">
        <v>2808</v>
      </c>
      <c r="R1720">
        <v>48141</v>
      </c>
      <c r="S1720" s="1">
        <v>42164</v>
      </c>
      <c r="T1720" s="1">
        <v>42166</v>
      </c>
      <c r="U1720">
        <v>67.606200000000001</v>
      </c>
      <c r="V1720">
        <v>15</v>
      </c>
      <c r="W1720">
        <v>97.98</v>
      </c>
      <c r="X1720">
        <v>89658</v>
      </c>
      <c r="Y1720">
        <f>cleaneddata[[#This Row],[Unit Price]]-cleaneddata[[#This Row],[Discount]]</f>
        <v>6.26</v>
      </c>
      <c r="Z1720" t="str">
        <f>_xlfn.IFS(cleaneddata[[#This Row],[Region]]="Central","Chris",cleaneddata[[#This Row],[Region]]="East","Erin",cleaneddata[[#This Row],[Region]]="South","Sam",cleaneddata[[#This Row],[Region]]="West","William")</f>
        <v>Chris</v>
      </c>
    </row>
    <row r="1721" spans="1:26" x14ac:dyDescent="0.3">
      <c r="A1721">
        <v>1151</v>
      </c>
      <c r="B1721" t="s">
        <v>2809</v>
      </c>
      <c r="C1721" t="s">
        <v>49</v>
      </c>
      <c r="D1721">
        <v>0.05</v>
      </c>
      <c r="E1721">
        <v>7.59</v>
      </c>
      <c r="F1721">
        <v>4</v>
      </c>
      <c r="G1721" t="s">
        <v>40</v>
      </c>
      <c r="H1721" t="s">
        <v>96</v>
      </c>
      <c r="I1721" t="s">
        <v>30</v>
      </c>
      <c r="J1721" t="s">
        <v>128</v>
      </c>
      <c r="K1721" t="s">
        <v>52</v>
      </c>
      <c r="L1721" t="s">
        <v>1689</v>
      </c>
      <c r="M1721">
        <v>0.42</v>
      </c>
      <c r="N1721" t="s">
        <v>34</v>
      </c>
      <c r="O1721" t="s">
        <v>113</v>
      </c>
      <c r="P1721" t="s">
        <v>405</v>
      </c>
      <c r="Q1721" t="s">
        <v>2810</v>
      </c>
      <c r="R1721">
        <v>1075</v>
      </c>
      <c r="S1721" s="1">
        <v>42164</v>
      </c>
      <c r="T1721" s="1">
        <v>42164</v>
      </c>
      <c r="U1721">
        <v>6.0926999999999998</v>
      </c>
      <c r="V1721">
        <v>1</v>
      </c>
      <c r="W1721">
        <v>8.83</v>
      </c>
      <c r="X1721">
        <v>91344</v>
      </c>
      <c r="Y1721">
        <f>cleaneddata[[#This Row],[Unit Price]]-cleaneddata[[#This Row],[Discount]]</f>
        <v>7.54</v>
      </c>
      <c r="Z1721" t="str">
        <f>_xlfn.IFS(cleaneddata[[#This Row],[Region]]="Central","Chris",cleaneddata[[#This Row],[Region]]="East","Erin",cleaneddata[[#This Row],[Region]]="South","Sam",cleaneddata[[#This Row],[Region]]="West","William")</f>
        <v>Erin</v>
      </c>
    </row>
    <row r="1722" spans="1:26" x14ac:dyDescent="0.3">
      <c r="A1722">
        <v>218</v>
      </c>
      <c r="B1722" t="s">
        <v>2811</v>
      </c>
      <c r="C1722" t="s">
        <v>118</v>
      </c>
      <c r="D1722">
        <v>0.05</v>
      </c>
      <c r="E1722">
        <v>119.99</v>
      </c>
      <c r="F1722">
        <v>56.14</v>
      </c>
      <c r="G1722" t="s">
        <v>28</v>
      </c>
      <c r="H1722" t="s">
        <v>41</v>
      </c>
      <c r="I1722" t="s">
        <v>42</v>
      </c>
      <c r="J1722" t="s">
        <v>58</v>
      </c>
      <c r="K1722" t="s">
        <v>32</v>
      </c>
      <c r="L1722" t="s">
        <v>589</v>
      </c>
      <c r="M1722">
        <v>0.39</v>
      </c>
      <c r="N1722" t="s">
        <v>34</v>
      </c>
      <c r="O1722" t="s">
        <v>61</v>
      </c>
      <c r="P1722" t="s">
        <v>148</v>
      </c>
      <c r="Q1722" t="s">
        <v>951</v>
      </c>
      <c r="R1722">
        <v>84107</v>
      </c>
      <c r="S1722" s="1">
        <v>42164</v>
      </c>
      <c r="T1722" s="1">
        <v>42166</v>
      </c>
      <c r="U1722">
        <v>-102.5121</v>
      </c>
      <c r="V1722">
        <v>6</v>
      </c>
      <c r="W1722">
        <v>730.37</v>
      </c>
      <c r="X1722">
        <v>88048</v>
      </c>
      <c r="Y1722">
        <f>cleaneddata[[#This Row],[Unit Price]]-cleaneddata[[#This Row],[Discount]]</f>
        <v>119.94</v>
      </c>
      <c r="Z1722" t="str">
        <f>_xlfn.IFS(cleaneddata[[#This Row],[Region]]="Central","Chris",cleaneddata[[#This Row],[Region]]="East","Erin",cleaneddata[[#This Row],[Region]]="South","Sam",cleaneddata[[#This Row],[Region]]="West","William")</f>
        <v>William</v>
      </c>
    </row>
    <row r="1723" spans="1:26" x14ac:dyDescent="0.3">
      <c r="A1723">
        <v>3361</v>
      </c>
      <c r="B1723" t="s">
        <v>812</v>
      </c>
      <c r="C1723" t="s">
        <v>118</v>
      </c>
      <c r="D1723">
        <v>0.03</v>
      </c>
      <c r="E1723">
        <v>4.9800000000000004</v>
      </c>
      <c r="F1723">
        <v>4.95</v>
      </c>
      <c r="G1723" t="s">
        <v>40</v>
      </c>
      <c r="H1723" t="s">
        <v>73</v>
      </c>
      <c r="I1723" t="s">
        <v>50</v>
      </c>
      <c r="J1723" t="s">
        <v>74</v>
      </c>
      <c r="K1723" t="s">
        <v>75</v>
      </c>
      <c r="L1723" t="s">
        <v>2621</v>
      </c>
      <c r="M1723">
        <v>0.37</v>
      </c>
      <c r="N1723" t="s">
        <v>34</v>
      </c>
      <c r="O1723" t="s">
        <v>54</v>
      </c>
      <c r="P1723" t="s">
        <v>359</v>
      </c>
      <c r="Q1723" t="s">
        <v>814</v>
      </c>
      <c r="R1723">
        <v>53095</v>
      </c>
      <c r="S1723" s="1">
        <v>42164</v>
      </c>
      <c r="T1723" s="1">
        <v>42166</v>
      </c>
      <c r="U1723">
        <v>-47.995249999999999</v>
      </c>
      <c r="V1723">
        <v>19</v>
      </c>
      <c r="W1723">
        <v>95</v>
      </c>
      <c r="X1723">
        <v>91438</v>
      </c>
      <c r="Y1723">
        <f>cleaneddata[[#This Row],[Unit Price]]-cleaneddata[[#This Row],[Discount]]</f>
        <v>4.95</v>
      </c>
      <c r="Z1723" t="str">
        <f>_xlfn.IFS(cleaneddata[[#This Row],[Region]]="Central","Chris",cleaneddata[[#This Row],[Region]]="East","Erin",cleaneddata[[#This Row],[Region]]="South","Sam",cleaneddata[[#This Row],[Region]]="West","William")</f>
        <v>Chris</v>
      </c>
    </row>
    <row r="1724" spans="1:26" x14ac:dyDescent="0.3">
      <c r="A1724">
        <v>326</v>
      </c>
      <c r="B1724" t="s">
        <v>2812</v>
      </c>
      <c r="C1724" t="s">
        <v>72</v>
      </c>
      <c r="D1724">
        <v>0.06</v>
      </c>
      <c r="E1724">
        <v>7.99</v>
      </c>
      <c r="F1724">
        <v>5.03</v>
      </c>
      <c r="G1724" t="s">
        <v>40</v>
      </c>
      <c r="H1724" t="s">
        <v>41</v>
      </c>
      <c r="I1724" t="s">
        <v>42</v>
      </c>
      <c r="J1724" t="s">
        <v>137</v>
      </c>
      <c r="K1724" t="s">
        <v>146</v>
      </c>
      <c r="L1724" t="s">
        <v>467</v>
      </c>
      <c r="M1724">
        <v>0.6</v>
      </c>
      <c r="N1724" t="s">
        <v>34</v>
      </c>
      <c r="O1724" t="s">
        <v>54</v>
      </c>
      <c r="P1724" t="s">
        <v>105</v>
      </c>
      <c r="Q1724" t="s">
        <v>2197</v>
      </c>
      <c r="R1724">
        <v>60510</v>
      </c>
      <c r="S1724" s="1">
        <v>42164</v>
      </c>
      <c r="T1724" s="1">
        <v>42165</v>
      </c>
      <c r="U1724">
        <v>-29.172000000000001</v>
      </c>
      <c r="V1724">
        <v>4</v>
      </c>
      <c r="W1724">
        <v>28.46</v>
      </c>
      <c r="X1724">
        <v>90973</v>
      </c>
      <c r="Y1724">
        <f>cleaneddata[[#This Row],[Unit Price]]-cleaneddata[[#This Row],[Discount]]</f>
        <v>7.9300000000000006</v>
      </c>
      <c r="Z1724" t="str">
        <f>_xlfn.IFS(cleaneddata[[#This Row],[Region]]="Central","Chris",cleaneddata[[#This Row],[Region]]="East","Erin",cleaneddata[[#This Row],[Region]]="South","Sam",cleaneddata[[#This Row],[Region]]="West","William")</f>
        <v>Chris</v>
      </c>
    </row>
    <row r="1725" spans="1:26" x14ac:dyDescent="0.3">
      <c r="A1725">
        <v>3079</v>
      </c>
      <c r="B1725" t="s">
        <v>321</v>
      </c>
      <c r="C1725" t="s">
        <v>27</v>
      </c>
      <c r="D1725">
        <v>0</v>
      </c>
      <c r="E1725">
        <v>2.21</v>
      </c>
      <c r="F1725">
        <v>1</v>
      </c>
      <c r="G1725" t="s">
        <v>89</v>
      </c>
      <c r="H1725" t="s">
        <v>29</v>
      </c>
      <c r="I1725" t="s">
        <v>50</v>
      </c>
      <c r="J1725" t="s">
        <v>51</v>
      </c>
      <c r="K1725" t="s">
        <v>52</v>
      </c>
      <c r="L1725" t="s">
        <v>2813</v>
      </c>
      <c r="M1725">
        <v>0.38</v>
      </c>
      <c r="N1725" t="s">
        <v>34</v>
      </c>
      <c r="O1725" t="s">
        <v>113</v>
      </c>
      <c r="P1725" t="s">
        <v>322</v>
      </c>
      <c r="Q1725" t="s">
        <v>323</v>
      </c>
      <c r="R1725">
        <v>19112</v>
      </c>
      <c r="S1725" s="1">
        <v>42165</v>
      </c>
      <c r="T1725" s="1">
        <v>42166</v>
      </c>
      <c r="U1725">
        <v>10.01</v>
      </c>
      <c r="V1725">
        <v>33</v>
      </c>
      <c r="W1725">
        <v>87.18</v>
      </c>
      <c r="X1725">
        <v>48483</v>
      </c>
      <c r="Y1725">
        <f>cleaneddata[[#This Row],[Unit Price]]-cleaneddata[[#This Row],[Discount]]</f>
        <v>2.21</v>
      </c>
      <c r="Z1725" t="str">
        <f>_xlfn.IFS(cleaneddata[[#This Row],[Region]]="Central","Chris",cleaneddata[[#This Row],[Region]]="East","Erin",cleaneddata[[#This Row],[Region]]="South","Sam",cleaneddata[[#This Row],[Region]]="West","William")</f>
        <v>Erin</v>
      </c>
    </row>
    <row r="1726" spans="1:26" x14ac:dyDescent="0.3">
      <c r="A1726">
        <v>3243</v>
      </c>
      <c r="B1726" t="s">
        <v>2814</v>
      </c>
      <c r="C1726" t="s">
        <v>39</v>
      </c>
      <c r="D1726">
        <v>0</v>
      </c>
      <c r="E1726">
        <v>7.28</v>
      </c>
      <c r="F1726">
        <v>3.52</v>
      </c>
      <c r="G1726" t="s">
        <v>40</v>
      </c>
      <c r="H1726" t="s">
        <v>29</v>
      </c>
      <c r="I1726" t="s">
        <v>42</v>
      </c>
      <c r="J1726" t="s">
        <v>43</v>
      </c>
      <c r="K1726" t="s">
        <v>44</v>
      </c>
      <c r="L1726" t="s">
        <v>2815</v>
      </c>
      <c r="M1726">
        <v>0.68</v>
      </c>
      <c r="N1726" t="s">
        <v>34</v>
      </c>
      <c r="O1726" t="s">
        <v>113</v>
      </c>
      <c r="P1726" t="s">
        <v>250</v>
      </c>
      <c r="Q1726" t="s">
        <v>251</v>
      </c>
      <c r="R1726">
        <v>6010</v>
      </c>
      <c r="S1726" s="1">
        <v>42165</v>
      </c>
      <c r="T1726" s="1">
        <v>42165</v>
      </c>
      <c r="U1726">
        <v>-25.103999999999999</v>
      </c>
      <c r="V1726">
        <v>3</v>
      </c>
      <c r="W1726">
        <v>24.44</v>
      </c>
      <c r="X1726">
        <v>88329</v>
      </c>
      <c r="Y1726">
        <f>cleaneddata[[#This Row],[Unit Price]]-cleaneddata[[#This Row],[Discount]]</f>
        <v>7.28</v>
      </c>
      <c r="Z1726" t="str">
        <f>_xlfn.IFS(cleaneddata[[#This Row],[Region]]="Central","Chris",cleaneddata[[#This Row],[Region]]="East","Erin",cleaneddata[[#This Row],[Region]]="South","Sam",cleaneddata[[#This Row],[Region]]="West","William")</f>
        <v>Erin</v>
      </c>
    </row>
    <row r="1727" spans="1:26" x14ac:dyDescent="0.3">
      <c r="A1727">
        <v>254</v>
      </c>
      <c r="B1727" t="s">
        <v>2816</v>
      </c>
      <c r="C1727" t="s">
        <v>118</v>
      </c>
      <c r="D1727">
        <v>0.1</v>
      </c>
      <c r="E1727">
        <v>280.98</v>
      </c>
      <c r="F1727">
        <v>35.67</v>
      </c>
      <c r="G1727" t="s">
        <v>28</v>
      </c>
      <c r="H1727" t="s">
        <v>73</v>
      </c>
      <c r="I1727" t="s">
        <v>30</v>
      </c>
      <c r="J1727" t="s">
        <v>31</v>
      </c>
      <c r="K1727" t="s">
        <v>32</v>
      </c>
      <c r="L1727" t="s">
        <v>2817</v>
      </c>
      <c r="M1727">
        <v>0.66</v>
      </c>
      <c r="N1727" t="s">
        <v>34</v>
      </c>
      <c r="O1727" t="s">
        <v>61</v>
      </c>
      <c r="P1727" t="s">
        <v>62</v>
      </c>
      <c r="Q1727" t="s">
        <v>2818</v>
      </c>
      <c r="R1727">
        <v>80126</v>
      </c>
      <c r="S1727" s="1">
        <v>42165</v>
      </c>
      <c r="T1727" s="1">
        <v>42166</v>
      </c>
      <c r="U1727">
        <v>-53.744999999999997</v>
      </c>
      <c r="V1727">
        <v>5</v>
      </c>
      <c r="W1727">
        <v>1332.82</v>
      </c>
      <c r="X1727">
        <v>86268</v>
      </c>
      <c r="Y1727">
        <f>cleaneddata[[#This Row],[Unit Price]]-cleaneddata[[#This Row],[Discount]]</f>
        <v>280.88</v>
      </c>
      <c r="Z1727" t="str">
        <f>_xlfn.IFS(cleaneddata[[#This Row],[Region]]="Central","Chris",cleaneddata[[#This Row],[Region]]="East","Erin",cleaneddata[[#This Row],[Region]]="South","Sam",cleaneddata[[#This Row],[Region]]="West","William")</f>
        <v>William</v>
      </c>
    </row>
    <row r="1728" spans="1:26" x14ac:dyDescent="0.3">
      <c r="A1728">
        <v>597</v>
      </c>
      <c r="B1728" t="s">
        <v>2819</v>
      </c>
      <c r="C1728" t="s">
        <v>72</v>
      </c>
      <c r="D1728">
        <v>0.1</v>
      </c>
      <c r="E1728">
        <v>6.48</v>
      </c>
      <c r="F1728">
        <v>5.9</v>
      </c>
      <c r="G1728" t="s">
        <v>40</v>
      </c>
      <c r="H1728" t="s">
        <v>29</v>
      </c>
      <c r="I1728" t="s">
        <v>50</v>
      </c>
      <c r="J1728" t="s">
        <v>90</v>
      </c>
      <c r="K1728" t="s">
        <v>75</v>
      </c>
      <c r="L1728" t="s">
        <v>1753</v>
      </c>
      <c r="M1728">
        <v>0.37</v>
      </c>
      <c r="N1728" t="s">
        <v>34</v>
      </c>
      <c r="O1728" t="s">
        <v>54</v>
      </c>
      <c r="P1728" t="s">
        <v>55</v>
      </c>
      <c r="Q1728" t="s">
        <v>1485</v>
      </c>
      <c r="R1728">
        <v>47201</v>
      </c>
      <c r="S1728" s="1">
        <v>42165</v>
      </c>
      <c r="T1728" s="1">
        <v>42165</v>
      </c>
      <c r="U1728">
        <v>-51.634999999999998</v>
      </c>
      <c r="V1728">
        <v>19</v>
      </c>
      <c r="W1728">
        <v>116.8</v>
      </c>
      <c r="X1728">
        <v>86310</v>
      </c>
      <c r="Y1728">
        <f>cleaneddata[[#This Row],[Unit Price]]-cleaneddata[[#This Row],[Discount]]</f>
        <v>6.3800000000000008</v>
      </c>
      <c r="Z1728" t="str">
        <f>_xlfn.IFS(cleaneddata[[#This Row],[Region]]="Central","Chris",cleaneddata[[#This Row],[Region]]="East","Erin",cleaneddata[[#This Row],[Region]]="South","Sam",cleaneddata[[#This Row],[Region]]="West","William")</f>
        <v>Chris</v>
      </c>
    </row>
    <row r="1729" spans="1:26" x14ac:dyDescent="0.3">
      <c r="A1729">
        <v>2431</v>
      </c>
      <c r="B1729" t="s">
        <v>2572</v>
      </c>
      <c r="C1729" t="s">
        <v>72</v>
      </c>
      <c r="D1729">
        <v>0.05</v>
      </c>
      <c r="E1729">
        <v>8.85</v>
      </c>
      <c r="F1729">
        <v>5.6</v>
      </c>
      <c r="G1729" t="s">
        <v>40</v>
      </c>
      <c r="H1729" t="s">
        <v>41</v>
      </c>
      <c r="I1729" t="s">
        <v>50</v>
      </c>
      <c r="J1729" t="s">
        <v>74</v>
      </c>
      <c r="K1729" t="s">
        <v>75</v>
      </c>
      <c r="L1729" t="s">
        <v>2820</v>
      </c>
      <c r="M1729">
        <v>0.36</v>
      </c>
      <c r="N1729" t="s">
        <v>34</v>
      </c>
      <c r="O1729" t="s">
        <v>61</v>
      </c>
      <c r="P1729" t="s">
        <v>92</v>
      </c>
      <c r="Q1729" t="s">
        <v>102</v>
      </c>
      <c r="R1729">
        <v>90004</v>
      </c>
      <c r="S1729" s="1">
        <v>42165</v>
      </c>
      <c r="T1729" s="1">
        <v>42166</v>
      </c>
      <c r="U1729">
        <v>-9.1769999999999996</v>
      </c>
      <c r="V1729">
        <v>21</v>
      </c>
      <c r="W1729">
        <v>199.08</v>
      </c>
      <c r="X1729">
        <v>24869</v>
      </c>
      <c r="Y1729">
        <f>cleaneddata[[#This Row],[Unit Price]]-cleaneddata[[#This Row],[Discount]]</f>
        <v>8.7999999999999989</v>
      </c>
      <c r="Z1729" t="str">
        <f>_xlfn.IFS(cleaneddata[[#This Row],[Region]]="Central","Chris",cleaneddata[[#This Row],[Region]]="East","Erin",cleaneddata[[#This Row],[Region]]="South","Sam",cleaneddata[[#This Row],[Region]]="West","William")</f>
        <v>William</v>
      </c>
    </row>
    <row r="1730" spans="1:26" x14ac:dyDescent="0.3">
      <c r="A1730">
        <v>2433</v>
      </c>
      <c r="B1730" t="s">
        <v>2821</v>
      </c>
      <c r="C1730" t="s">
        <v>72</v>
      </c>
      <c r="D1730">
        <v>0.05</v>
      </c>
      <c r="E1730">
        <v>8.85</v>
      </c>
      <c r="F1730">
        <v>5.6</v>
      </c>
      <c r="G1730" t="s">
        <v>40</v>
      </c>
      <c r="H1730" t="s">
        <v>41</v>
      </c>
      <c r="I1730" t="s">
        <v>50</v>
      </c>
      <c r="J1730" t="s">
        <v>74</v>
      </c>
      <c r="K1730" t="s">
        <v>75</v>
      </c>
      <c r="L1730" t="s">
        <v>2820</v>
      </c>
      <c r="M1730">
        <v>0.36</v>
      </c>
      <c r="N1730" t="s">
        <v>34</v>
      </c>
      <c r="O1730" t="s">
        <v>54</v>
      </c>
      <c r="P1730" t="s">
        <v>209</v>
      </c>
      <c r="Q1730" t="s">
        <v>613</v>
      </c>
      <c r="R1730">
        <v>73160</v>
      </c>
      <c r="S1730" s="1">
        <v>42165</v>
      </c>
      <c r="T1730" s="1">
        <v>42166</v>
      </c>
      <c r="U1730">
        <v>-7.3415999999999997</v>
      </c>
      <c r="V1730">
        <v>5</v>
      </c>
      <c r="W1730">
        <v>47.4</v>
      </c>
      <c r="X1730">
        <v>89095</v>
      </c>
      <c r="Y1730">
        <f>cleaneddata[[#This Row],[Unit Price]]-cleaneddata[[#This Row],[Discount]]</f>
        <v>8.7999999999999989</v>
      </c>
      <c r="Z1730" t="str">
        <f>_xlfn.IFS(cleaneddata[[#This Row],[Region]]="Central","Chris",cleaneddata[[#This Row],[Region]]="East","Erin",cleaneddata[[#This Row],[Region]]="South","Sam",cleaneddata[[#This Row],[Region]]="West","William")</f>
        <v>Chris</v>
      </c>
    </row>
    <row r="1731" spans="1:26" x14ac:dyDescent="0.3">
      <c r="A1731">
        <v>1265</v>
      </c>
      <c r="B1731" t="s">
        <v>2822</v>
      </c>
      <c r="C1731" t="s">
        <v>27</v>
      </c>
      <c r="D1731">
        <v>0.05</v>
      </c>
      <c r="E1731">
        <v>5.28</v>
      </c>
      <c r="F1731">
        <v>6.26</v>
      </c>
      <c r="G1731" t="s">
        <v>40</v>
      </c>
      <c r="H1731" t="s">
        <v>73</v>
      </c>
      <c r="I1731" t="s">
        <v>50</v>
      </c>
      <c r="J1731" t="s">
        <v>90</v>
      </c>
      <c r="K1731" t="s">
        <v>75</v>
      </c>
      <c r="L1731" t="s">
        <v>2460</v>
      </c>
      <c r="M1731">
        <v>0.4</v>
      </c>
      <c r="N1731" t="s">
        <v>34</v>
      </c>
      <c r="O1731" t="s">
        <v>54</v>
      </c>
      <c r="P1731" t="s">
        <v>209</v>
      </c>
      <c r="Q1731" t="s">
        <v>2823</v>
      </c>
      <c r="R1731">
        <v>73521</v>
      </c>
      <c r="S1731" s="1">
        <v>42166</v>
      </c>
      <c r="T1731" s="1">
        <v>42167</v>
      </c>
      <c r="U1731">
        <v>-11.375999999999999</v>
      </c>
      <c r="V1731">
        <v>1</v>
      </c>
      <c r="W1731">
        <v>7.15</v>
      </c>
      <c r="X1731">
        <v>89729</v>
      </c>
      <c r="Y1731">
        <f>cleaneddata[[#This Row],[Unit Price]]-cleaneddata[[#This Row],[Discount]]</f>
        <v>5.23</v>
      </c>
      <c r="Z1731" t="str">
        <f>_xlfn.IFS(cleaneddata[[#This Row],[Region]]="Central","Chris",cleaneddata[[#This Row],[Region]]="East","Erin",cleaneddata[[#This Row],[Region]]="South","Sam",cleaneddata[[#This Row],[Region]]="West","William")</f>
        <v>Chris</v>
      </c>
    </row>
    <row r="1732" spans="1:26" x14ac:dyDescent="0.3">
      <c r="A1732">
        <v>2779</v>
      </c>
      <c r="B1732" t="s">
        <v>2824</v>
      </c>
      <c r="C1732" t="s">
        <v>27</v>
      </c>
      <c r="D1732">
        <v>0.01</v>
      </c>
      <c r="E1732">
        <v>35.99</v>
      </c>
      <c r="F1732">
        <v>5.99</v>
      </c>
      <c r="G1732" t="s">
        <v>40</v>
      </c>
      <c r="H1732" t="s">
        <v>96</v>
      </c>
      <c r="I1732" t="s">
        <v>42</v>
      </c>
      <c r="J1732" t="s">
        <v>137</v>
      </c>
      <c r="K1732" t="s">
        <v>52</v>
      </c>
      <c r="L1732" t="s">
        <v>1374</v>
      </c>
      <c r="M1732">
        <v>0.38</v>
      </c>
      <c r="N1732" t="s">
        <v>34</v>
      </c>
      <c r="O1732" t="s">
        <v>35</v>
      </c>
      <c r="P1732" t="s">
        <v>99</v>
      </c>
      <c r="Q1732" t="s">
        <v>2825</v>
      </c>
      <c r="R1732">
        <v>27893</v>
      </c>
      <c r="S1732" s="1">
        <v>42166</v>
      </c>
      <c r="T1732" s="1">
        <v>42167</v>
      </c>
      <c r="U1732">
        <v>-60.704000000000001</v>
      </c>
      <c r="V1732">
        <v>11</v>
      </c>
      <c r="W1732">
        <v>345.07</v>
      </c>
      <c r="X1732">
        <v>87161</v>
      </c>
      <c r="Y1732">
        <f>cleaneddata[[#This Row],[Unit Price]]-cleaneddata[[#This Row],[Discount]]</f>
        <v>35.980000000000004</v>
      </c>
      <c r="Z1732" t="str">
        <f>_xlfn.IFS(cleaneddata[[#This Row],[Region]]="Central","Chris",cleaneddata[[#This Row],[Region]]="East","Erin",cleaneddata[[#This Row],[Region]]="South","Sam",cleaneddata[[#This Row],[Region]]="West","William")</f>
        <v>Sam</v>
      </c>
    </row>
    <row r="1733" spans="1:26" x14ac:dyDescent="0.3">
      <c r="A1733">
        <v>3251</v>
      </c>
      <c r="B1733" t="s">
        <v>2826</v>
      </c>
      <c r="C1733" t="s">
        <v>27</v>
      </c>
      <c r="D1733">
        <v>0.02</v>
      </c>
      <c r="E1733">
        <v>5.28</v>
      </c>
      <c r="F1733">
        <v>6.26</v>
      </c>
      <c r="G1733" t="s">
        <v>40</v>
      </c>
      <c r="H1733" t="s">
        <v>96</v>
      </c>
      <c r="I1733" t="s">
        <v>50</v>
      </c>
      <c r="J1733" t="s">
        <v>90</v>
      </c>
      <c r="K1733" t="s">
        <v>75</v>
      </c>
      <c r="L1733" t="s">
        <v>2460</v>
      </c>
      <c r="M1733">
        <v>0.4</v>
      </c>
      <c r="N1733" t="s">
        <v>34</v>
      </c>
      <c r="O1733" t="s">
        <v>113</v>
      </c>
      <c r="P1733" t="s">
        <v>114</v>
      </c>
      <c r="Q1733" t="s">
        <v>115</v>
      </c>
      <c r="R1733">
        <v>10112</v>
      </c>
      <c r="S1733" s="1">
        <v>42166</v>
      </c>
      <c r="T1733" s="1">
        <v>42167</v>
      </c>
      <c r="U1733">
        <v>-131.16</v>
      </c>
      <c r="V1733">
        <v>76</v>
      </c>
      <c r="W1733">
        <v>412.72</v>
      </c>
      <c r="X1733">
        <v>39076</v>
      </c>
      <c r="Y1733">
        <f>cleaneddata[[#This Row],[Unit Price]]-cleaneddata[[#This Row],[Discount]]</f>
        <v>5.2600000000000007</v>
      </c>
      <c r="Z1733" t="str">
        <f>_xlfn.IFS(cleaneddata[[#This Row],[Region]]="Central","Chris",cleaneddata[[#This Row],[Region]]="East","Erin",cleaneddata[[#This Row],[Region]]="South","Sam",cleaneddata[[#This Row],[Region]]="West","William")</f>
        <v>Erin</v>
      </c>
    </row>
    <row r="1734" spans="1:26" x14ac:dyDescent="0.3">
      <c r="A1734">
        <v>3252</v>
      </c>
      <c r="B1734" t="s">
        <v>1925</v>
      </c>
      <c r="C1734" t="s">
        <v>27</v>
      </c>
      <c r="D1734">
        <v>0.02</v>
      </c>
      <c r="E1734">
        <v>5.28</v>
      </c>
      <c r="F1734">
        <v>6.26</v>
      </c>
      <c r="G1734" t="s">
        <v>40</v>
      </c>
      <c r="H1734" t="s">
        <v>96</v>
      </c>
      <c r="I1734" t="s">
        <v>50</v>
      </c>
      <c r="J1734" t="s">
        <v>90</v>
      </c>
      <c r="K1734" t="s">
        <v>75</v>
      </c>
      <c r="L1734" t="s">
        <v>2460</v>
      </c>
      <c r="M1734">
        <v>0.4</v>
      </c>
      <c r="N1734" t="s">
        <v>34</v>
      </c>
      <c r="O1734" t="s">
        <v>113</v>
      </c>
      <c r="P1734" t="s">
        <v>114</v>
      </c>
      <c r="Q1734" t="s">
        <v>1926</v>
      </c>
      <c r="R1734">
        <v>12306</v>
      </c>
      <c r="S1734" s="1">
        <v>42166</v>
      </c>
      <c r="T1734" s="1">
        <v>42167</v>
      </c>
      <c r="U1734">
        <v>-65.58</v>
      </c>
      <c r="V1734">
        <v>19</v>
      </c>
      <c r="W1734">
        <v>103.18</v>
      </c>
      <c r="X1734">
        <v>87299</v>
      </c>
      <c r="Y1734">
        <f>cleaneddata[[#This Row],[Unit Price]]-cleaneddata[[#This Row],[Discount]]</f>
        <v>5.2600000000000007</v>
      </c>
      <c r="Z1734" t="str">
        <f>_xlfn.IFS(cleaneddata[[#This Row],[Region]]="Central","Chris",cleaneddata[[#This Row],[Region]]="East","Erin",cleaneddata[[#This Row],[Region]]="South","Sam",cleaneddata[[#This Row],[Region]]="West","William")</f>
        <v>Erin</v>
      </c>
    </row>
    <row r="1735" spans="1:26" x14ac:dyDescent="0.3">
      <c r="A1735">
        <v>1466</v>
      </c>
      <c r="B1735" t="s">
        <v>2827</v>
      </c>
      <c r="C1735" t="s">
        <v>39</v>
      </c>
      <c r="D1735">
        <v>0</v>
      </c>
      <c r="E1735">
        <v>65.989999999999995</v>
      </c>
      <c r="F1735">
        <v>8.99</v>
      </c>
      <c r="G1735" t="s">
        <v>40</v>
      </c>
      <c r="H1735" t="s">
        <v>29</v>
      </c>
      <c r="I1735" t="s">
        <v>42</v>
      </c>
      <c r="J1735" t="s">
        <v>137</v>
      </c>
      <c r="K1735" t="s">
        <v>75</v>
      </c>
      <c r="L1735" t="s">
        <v>2596</v>
      </c>
      <c r="M1735">
        <v>0.56000000000000005</v>
      </c>
      <c r="N1735" t="s">
        <v>34</v>
      </c>
      <c r="O1735" t="s">
        <v>54</v>
      </c>
      <c r="P1735" t="s">
        <v>135</v>
      </c>
      <c r="Q1735" t="s">
        <v>1485</v>
      </c>
      <c r="R1735">
        <v>68601</v>
      </c>
      <c r="S1735" s="1">
        <v>42166</v>
      </c>
      <c r="T1735" s="1">
        <v>42168</v>
      </c>
      <c r="U1735">
        <v>253.3032</v>
      </c>
      <c r="V1735">
        <v>10</v>
      </c>
      <c r="W1735">
        <v>575.07000000000005</v>
      </c>
      <c r="X1735">
        <v>91115</v>
      </c>
      <c r="Y1735">
        <f>cleaneddata[[#This Row],[Unit Price]]-cleaneddata[[#This Row],[Discount]]</f>
        <v>65.989999999999995</v>
      </c>
      <c r="Z1735" t="str">
        <f>_xlfn.IFS(cleaneddata[[#This Row],[Region]]="Central","Chris",cleaneddata[[#This Row],[Region]]="East","Erin",cleaneddata[[#This Row],[Region]]="South","Sam",cleaneddata[[#This Row],[Region]]="West","William")</f>
        <v>Chris</v>
      </c>
    </row>
    <row r="1736" spans="1:26" x14ac:dyDescent="0.3">
      <c r="A1736">
        <v>2649</v>
      </c>
      <c r="B1736" t="s">
        <v>2828</v>
      </c>
      <c r="C1736" t="s">
        <v>39</v>
      </c>
      <c r="D1736">
        <v>0.01</v>
      </c>
      <c r="E1736">
        <v>39.979999999999997</v>
      </c>
      <c r="F1736">
        <v>4</v>
      </c>
      <c r="G1736" t="s">
        <v>40</v>
      </c>
      <c r="H1736" t="s">
        <v>96</v>
      </c>
      <c r="I1736" t="s">
        <v>42</v>
      </c>
      <c r="J1736" t="s">
        <v>43</v>
      </c>
      <c r="K1736" t="s">
        <v>75</v>
      </c>
      <c r="L1736" t="s">
        <v>1929</v>
      </c>
      <c r="M1736">
        <v>0.7</v>
      </c>
      <c r="N1736" t="s">
        <v>34</v>
      </c>
      <c r="O1736" t="s">
        <v>113</v>
      </c>
      <c r="P1736" t="s">
        <v>420</v>
      </c>
      <c r="Q1736" t="s">
        <v>2332</v>
      </c>
      <c r="R1736">
        <v>21040</v>
      </c>
      <c r="S1736" s="1">
        <v>42166</v>
      </c>
      <c r="T1736" s="1">
        <v>42167</v>
      </c>
      <c r="U1736">
        <v>-30.808</v>
      </c>
      <c r="V1736">
        <v>5</v>
      </c>
      <c r="W1736">
        <v>203.29</v>
      </c>
      <c r="X1736">
        <v>88814</v>
      </c>
      <c r="Y1736">
        <f>cleaneddata[[#This Row],[Unit Price]]-cleaneddata[[#This Row],[Discount]]</f>
        <v>39.97</v>
      </c>
      <c r="Z1736" t="str">
        <f>_xlfn.IFS(cleaneddata[[#This Row],[Region]]="Central","Chris",cleaneddata[[#This Row],[Region]]="East","Erin",cleaneddata[[#This Row],[Region]]="South","Sam",cleaneddata[[#This Row],[Region]]="West","William")</f>
        <v>Erin</v>
      </c>
    </row>
    <row r="1737" spans="1:26" x14ac:dyDescent="0.3">
      <c r="A1737">
        <v>3008</v>
      </c>
      <c r="B1737" t="s">
        <v>1520</v>
      </c>
      <c r="C1737" t="s">
        <v>39</v>
      </c>
      <c r="D1737">
        <v>0.01</v>
      </c>
      <c r="E1737">
        <v>12.28</v>
      </c>
      <c r="F1737">
        <v>6.47</v>
      </c>
      <c r="G1737" t="s">
        <v>40</v>
      </c>
      <c r="H1737" t="s">
        <v>73</v>
      </c>
      <c r="I1737" t="s">
        <v>50</v>
      </c>
      <c r="J1737" t="s">
        <v>90</v>
      </c>
      <c r="K1737" t="s">
        <v>75</v>
      </c>
      <c r="L1737" t="s">
        <v>2560</v>
      </c>
      <c r="M1737">
        <v>0.38</v>
      </c>
      <c r="N1737" t="s">
        <v>34</v>
      </c>
      <c r="O1737" t="s">
        <v>54</v>
      </c>
      <c r="P1737" t="s">
        <v>86</v>
      </c>
      <c r="Q1737" t="s">
        <v>1522</v>
      </c>
      <c r="R1737">
        <v>55343</v>
      </c>
      <c r="S1737" s="1">
        <v>42166</v>
      </c>
      <c r="T1737" s="1">
        <v>42167</v>
      </c>
      <c r="U1737">
        <v>47.61</v>
      </c>
      <c r="V1737">
        <v>12</v>
      </c>
      <c r="W1737">
        <v>160.66</v>
      </c>
      <c r="X1737">
        <v>89415</v>
      </c>
      <c r="Y1737">
        <f>cleaneddata[[#This Row],[Unit Price]]-cleaneddata[[#This Row],[Discount]]</f>
        <v>12.27</v>
      </c>
      <c r="Z1737" t="str">
        <f>_xlfn.IFS(cleaneddata[[#This Row],[Region]]="Central","Chris",cleaneddata[[#This Row],[Region]]="East","Erin",cleaneddata[[#This Row],[Region]]="South","Sam",cleaneddata[[#This Row],[Region]]="West","William")</f>
        <v>Chris</v>
      </c>
    </row>
    <row r="1738" spans="1:26" x14ac:dyDescent="0.3">
      <c r="A1738">
        <v>2543</v>
      </c>
      <c r="B1738" t="s">
        <v>2829</v>
      </c>
      <c r="C1738" t="s">
        <v>118</v>
      </c>
      <c r="D1738">
        <v>0.05</v>
      </c>
      <c r="E1738">
        <v>15.68</v>
      </c>
      <c r="F1738">
        <v>3.73</v>
      </c>
      <c r="G1738" t="s">
        <v>40</v>
      </c>
      <c r="H1738" t="s">
        <v>29</v>
      </c>
      <c r="I1738" t="s">
        <v>30</v>
      </c>
      <c r="J1738" t="s">
        <v>128</v>
      </c>
      <c r="K1738" t="s">
        <v>44</v>
      </c>
      <c r="L1738" t="s">
        <v>2729</v>
      </c>
      <c r="M1738">
        <v>0.46</v>
      </c>
      <c r="N1738" t="s">
        <v>34</v>
      </c>
      <c r="O1738" t="s">
        <v>35</v>
      </c>
      <c r="P1738" t="s">
        <v>244</v>
      </c>
      <c r="Q1738" t="s">
        <v>2434</v>
      </c>
      <c r="R1738">
        <v>23223</v>
      </c>
      <c r="S1738" s="1">
        <v>42166</v>
      </c>
      <c r="T1738" s="1">
        <v>42167</v>
      </c>
      <c r="U1738">
        <v>3.54</v>
      </c>
      <c r="V1738">
        <v>17</v>
      </c>
      <c r="W1738">
        <v>257.48</v>
      </c>
      <c r="X1738">
        <v>87917</v>
      </c>
      <c r="Y1738">
        <f>cleaneddata[[#This Row],[Unit Price]]-cleaneddata[[#This Row],[Discount]]</f>
        <v>15.629999999999999</v>
      </c>
      <c r="Z1738" t="str">
        <f>_xlfn.IFS(cleaneddata[[#This Row],[Region]]="Central","Chris",cleaneddata[[#This Row],[Region]]="East","Erin",cleaneddata[[#This Row],[Region]]="South","Sam",cleaneddata[[#This Row],[Region]]="West","William")</f>
        <v>Sam</v>
      </c>
    </row>
    <row r="1739" spans="1:26" x14ac:dyDescent="0.3">
      <c r="A1739">
        <v>2543</v>
      </c>
      <c r="B1739" t="s">
        <v>2829</v>
      </c>
      <c r="C1739" t="s">
        <v>118</v>
      </c>
      <c r="D1739">
        <v>0.02</v>
      </c>
      <c r="E1739">
        <v>195.99</v>
      </c>
      <c r="F1739">
        <v>4.2</v>
      </c>
      <c r="G1739" t="s">
        <v>40</v>
      </c>
      <c r="H1739" t="s">
        <v>29</v>
      </c>
      <c r="I1739" t="s">
        <v>42</v>
      </c>
      <c r="J1739" t="s">
        <v>137</v>
      </c>
      <c r="K1739" t="s">
        <v>75</v>
      </c>
      <c r="L1739" t="s">
        <v>2830</v>
      </c>
      <c r="M1739">
        <v>0.56000000000000005</v>
      </c>
      <c r="N1739" t="s">
        <v>34</v>
      </c>
      <c r="O1739" t="s">
        <v>35</v>
      </c>
      <c r="P1739" t="s">
        <v>244</v>
      </c>
      <c r="Q1739" t="s">
        <v>2434</v>
      </c>
      <c r="R1739">
        <v>23223</v>
      </c>
      <c r="S1739" s="1">
        <v>42166</v>
      </c>
      <c r="T1739" s="1">
        <v>42167</v>
      </c>
      <c r="U1739">
        <v>40.283999999999999</v>
      </c>
      <c r="V1739">
        <v>19</v>
      </c>
      <c r="W1739">
        <v>3194.99</v>
      </c>
      <c r="X1739">
        <v>87917</v>
      </c>
      <c r="Y1739">
        <f>cleaneddata[[#This Row],[Unit Price]]-cleaneddata[[#This Row],[Discount]]</f>
        <v>195.97</v>
      </c>
      <c r="Z1739" t="str">
        <f>_xlfn.IFS(cleaneddata[[#This Row],[Region]]="Central","Chris",cleaneddata[[#This Row],[Region]]="East","Erin",cleaneddata[[#This Row],[Region]]="South","Sam",cleaneddata[[#This Row],[Region]]="West","William")</f>
        <v>Sam</v>
      </c>
    </row>
    <row r="1740" spans="1:26" x14ac:dyDescent="0.3">
      <c r="A1740">
        <v>2840</v>
      </c>
      <c r="B1740" t="s">
        <v>1739</v>
      </c>
      <c r="C1740" t="s">
        <v>118</v>
      </c>
      <c r="D1740">
        <v>0.05</v>
      </c>
      <c r="E1740">
        <v>15.68</v>
      </c>
      <c r="F1740">
        <v>3.73</v>
      </c>
      <c r="G1740" t="s">
        <v>40</v>
      </c>
      <c r="H1740" t="s">
        <v>96</v>
      </c>
      <c r="I1740" t="s">
        <v>30</v>
      </c>
      <c r="J1740" t="s">
        <v>128</v>
      </c>
      <c r="K1740" t="s">
        <v>44</v>
      </c>
      <c r="L1740" t="s">
        <v>2729</v>
      </c>
      <c r="M1740">
        <v>0.46</v>
      </c>
      <c r="N1740" t="s">
        <v>34</v>
      </c>
      <c r="O1740" t="s">
        <v>35</v>
      </c>
      <c r="P1740" t="s">
        <v>125</v>
      </c>
      <c r="Q1740" t="s">
        <v>1741</v>
      </c>
      <c r="R1740">
        <v>33161</v>
      </c>
      <c r="S1740" s="1">
        <v>42166</v>
      </c>
      <c r="T1740" s="1">
        <v>42168</v>
      </c>
      <c r="U1740">
        <v>1166.6279999999999</v>
      </c>
      <c r="V1740">
        <v>17</v>
      </c>
      <c r="W1740">
        <v>260.01</v>
      </c>
      <c r="X1740">
        <v>87885</v>
      </c>
      <c r="Y1740">
        <f>cleaneddata[[#This Row],[Unit Price]]-cleaneddata[[#This Row],[Discount]]</f>
        <v>15.629999999999999</v>
      </c>
      <c r="Z1740" t="str">
        <f>_xlfn.IFS(cleaneddata[[#This Row],[Region]]="Central","Chris",cleaneddata[[#This Row],[Region]]="East","Erin",cleaneddata[[#This Row],[Region]]="South","Sam",cleaneddata[[#This Row],[Region]]="West","William")</f>
        <v>Sam</v>
      </c>
    </row>
    <row r="1741" spans="1:26" x14ac:dyDescent="0.3">
      <c r="A1741">
        <v>2840</v>
      </c>
      <c r="B1741" t="s">
        <v>1739</v>
      </c>
      <c r="C1741" t="s">
        <v>118</v>
      </c>
      <c r="D1741">
        <v>0</v>
      </c>
      <c r="E1741">
        <v>14.98</v>
      </c>
      <c r="F1741">
        <v>8.99</v>
      </c>
      <c r="G1741" t="s">
        <v>40</v>
      </c>
      <c r="H1741" t="s">
        <v>96</v>
      </c>
      <c r="I1741" t="s">
        <v>30</v>
      </c>
      <c r="J1741" t="s">
        <v>128</v>
      </c>
      <c r="K1741" t="s">
        <v>44</v>
      </c>
      <c r="L1741" t="s">
        <v>1488</v>
      </c>
      <c r="M1741">
        <v>0.39</v>
      </c>
      <c r="N1741" t="s">
        <v>34</v>
      </c>
      <c r="O1741" t="s">
        <v>35</v>
      </c>
      <c r="P1741" t="s">
        <v>125</v>
      </c>
      <c r="Q1741" t="s">
        <v>1741</v>
      </c>
      <c r="R1741">
        <v>33161</v>
      </c>
      <c r="S1741" s="1">
        <v>42166</v>
      </c>
      <c r="T1741" s="1">
        <v>42167</v>
      </c>
      <c r="U1741">
        <v>-40.604199999999999</v>
      </c>
      <c r="V1741">
        <v>18</v>
      </c>
      <c r="W1741">
        <v>273.79000000000002</v>
      </c>
      <c r="X1741">
        <v>87885</v>
      </c>
      <c r="Y1741">
        <f>cleaneddata[[#This Row],[Unit Price]]-cleaneddata[[#This Row],[Discount]]</f>
        <v>14.98</v>
      </c>
      <c r="Z1741" t="str">
        <f>_xlfn.IFS(cleaneddata[[#This Row],[Region]]="Central","Chris",cleaneddata[[#This Row],[Region]]="East","Erin",cleaneddata[[#This Row],[Region]]="South","Sam",cleaneddata[[#This Row],[Region]]="West","William")</f>
        <v>Sam</v>
      </c>
    </row>
    <row r="1742" spans="1:26" x14ac:dyDescent="0.3">
      <c r="A1742">
        <v>2840</v>
      </c>
      <c r="B1742" t="s">
        <v>1739</v>
      </c>
      <c r="C1742" t="s">
        <v>118</v>
      </c>
      <c r="D1742">
        <v>0.02</v>
      </c>
      <c r="E1742">
        <v>38.76</v>
      </c>
      <c r="F1742">
        <v>13.26</v>
      </c>
      <c r="G1742" t="s">
        <v>40</v>
      </c>
      <c r="H1742" t="s">
        <v>96</v>
      </c>
      <c r="I1742" t="s">
        <v>50</v>
      </c>
      <c r="J1742" t="s">
        <v>90</v>
      </c>
      <c r="K1742" t="s">
        <v>75</v>
      </c>
      <c r="L1742" t="s">
        <v>2831</v>
      </c>
      <c r="M1742">
        <v>0.36</v>
      </c>
      <c r="N1742" t="s">
        <v>34</v>
      </c>
      <c r="O1742" t="s">
        <v>35</v>
      </c>
      <c r="P1742" t="s">
        <v>125</v>
      </c>
      <c r="Q1742" t="s">
        <v>1741</v>
      </c>
      <c r="R1742">
        <v>33161</v>
      </c>
      <c r="S1742" s="1">
        <v>42166</v>
      </c>
      <c r="T1742" s="1">
        <v>42167</v>
      </c>
      <c r="U1742">
        <v>-294.084</v>
      </c>
      <c r="V1742">
        <v>1</v>
      </c>
      <c r="W1742">
        <v>44.62</v>
      </c>
      <c r="X1742">
        <v>87885</v>
      </c>
      <c r="Y1742">
        <f>cleaneddata[[#This Row],[Unit Price]]-cleaneddata[[#This Row],[Discount]]</f>
        <v>38.739999999999995</v>
      </c>
      <c r="Z1742" t="str">
        <f>_xlfn.IFS(cleaneddata[[#This Row],[Region]]="Central","Chris",cleaneddata[[#This Row],[Region]]="East","Erin",cleaneddata[[#This Row],[Region]]="South","Sam",cleaneddata[[#This Row],[Region]]="West","William")</f>
        <v>Sam</v>
      </c>
    </row>
    <row r="1743" spans="1:26" x14ac:dyDescent="0.3">
      <c r="A1743">
        <v>3078</v>
      </c>
      <c r="B1743" t="s">
        <v>2832</v>
      </c>
      <c r="C1743" t="s">
        <v>72</v>
      </c>
      <c r="D1743">
        <v>0.04</v>
      </c>
      <c r="E1743">
        <v>35.44</v>
      </c>
      <c r="F1743">
        <v>5.09</v>
      </c>
      <c r="G1743" t="s">
        <v>40</v>
      </c>
      <c r="H1743" t="s">
        <v>29</v>
      </c>
      <c r="I1743" t="s">
        <v>50</v>
      </c>
      <c r="J1743" t="s">
        <v>90</v>
      </c>
      <c r="K1743" t="s">
        <v>75</v>
      </c>
      <c r="L1743" t="s">
        <v>2080</v>
      </c>
      <c r="M1743">
        <v>0.38</v>
      </c>
      <c r="N1743" t="s">
        <v>34</v>
      </c>
      <c r="O1743" t="s">
        <v>113</v>
      </c>
      <c r="P1743" t="s">
        <v>319</v>
      </c>
      <c r="Q1743" t="s">
        <v>2833</v>
      </c>
      <c r="R1743">
        <v>43615</v>
      </c>
      <c r="S1743" s="1">
        <v>42166</v>
      </c>
      <c r="T1743" s="1">
        <v>42166</v>
      </c>
      <c r="U1743">
        <v>118.6317</v>
      </c>
      <c r="V1743">
        <v>5</v>
      </c>
      <c r="W1743">
        <v>171.93</v>
      </c>
      <c r="X1743">
        <v>88240</v>
      </c>
      <c r="Y1743">
        <f>cleaneddata[[#This Row],[Unit Price]]-cleaneddata[[#This Row],[Discount]]</f>
        <v>35.4</v>
      </c>
      <c r="Z1743" t="str">
        <f>_xlfn.IFS(cleaneddata[[#This Row],[Region]]="Central","Chris",cleaneddata[[#This Row],[Region]]="East","Erin",cleaneddata[[#This Row],[Region]]="South","Sam",cleaneddata[[#This Row],[Region]]="West","William")</f>
        <v>Erin</v>
      </c>
    </row>
    <row r="1744" spans="1:26" x14ac:dyDescent="0.3">
      <c r="A1744">
        <v>3078</v>
      </c>
      <c r="B1744" t="s">
        <v>2832</v>
      </c>
      <c r="C1744" t="s">
        <v>72</v>
      </c>
      <c r="D1744">
        <v>0.08</v>
      </c>
      <c r="E1744">
        <v>3.98</v>
      </c>
      <c r="F1744">
        <v>0.7</v>
      </c>
      <c r="G1744" t="s">
        <v>40</v>
      </c>
      <c r="H1744" t="s">
        <v>29</v>
      </c>
      <c r="I1744" t="s">
        <v>50</v>
      </c>
      <c r="J1744" t="s">
        <v>51</v>
      </c>
      <c r="K1744" t="s">
        <v>52</v>
      </c>
      <c r="L1744" t="s">
        <v>350</v>
      </c>
      <c r="M1744">
        <v>0.52</v>
      </c>
      <c r="N1744" t="s">
        <v>34</v>
      </c>
      <c r="O1744" t="s">
        <v>113</v>
      </c>
      <c r="P1744" t="s">
        <v>319</v>
      </c>
      <c r="Q1744" t="s">
        <v>2833</v>
      </c>
      <c r="R1744">
        <v>43615</v>
      </c>
      <c r="S1744" s="1">
        <v>42166</v>
      </c>
      <c r="T1744" s="1">
        <v>42169</v>
      </c>
      <c r="U1744">
        <v>23.303999999999998</v>
      </c>
      <c r="V1744">
        <v>9</v>
      </c>
      <c r="W1744">
        <v>35.19</v>
      </c>
      <c r="X1744">
        <v>88240</v>
      </c>
      <c r="Y1744">
        <f>cleaneddata[[#This Row],[Unit Price]]-cleaneddata[[#This Row],[Discount]]</f>
        <v>3.9</v>
      </c>
      <c r="Z1744" t="str">
        <f>_xlfn.IFS(cleaneddata[[#This Row],[Region]]="Central","Chris",cleaneddata[[#This Row],[Region]]="East","Erin",cleaneddata[[#This Row],[Region]]="South","Sam",cleaneddata[[#This Row],[Region]]="West","William")</f>
        <v>Erin</v>
      </c>
    </row>
    <row r="1745" spans="1:26" x14ac:dyDescent="0.3">
      <c r="A1745">
        <v>3079</v>
      </c>
      <c r="B1745" t="s">
        <v>321</v>
      </c>
      <c r="C1745" t="s">
        <v>72</v>
      </c>
      <c r="D1745">
        <v>0.04</v>
      </c>
      <c r="E1745">
        <v>35.44</v>
      </c>
      <c r="F1745">
        <v>5.09</v>
      </c>
      <c r="G1745" t="s">
        <v>40</v>
      </c>
      <c r="H1745" t="s">
        <v>29</v>
      </c>
      <c r="I1745" t="s">
        <v>50</v>
      </c>
      <c r="J1745" t="s">
        <v>90</v>
      </c>
      <c r="K1745" t="s">
        <v>75</v>
      </c>
      <c r="L1745" t="s">
        <v>2080</v>
      </c>
      <c r="M1745">
        <v>0.38</v>
      </c>
      <c r="N1745" t="s">
        <v>34</v>
      </c>
      <c r="O1745" t="s">
        <v>113</v>
      </c>
      <c r="P1745" t="s">
        <v>322</v>
      </c>
      <c r="Q1745" t="s">
        <v>323</v>
      </c>
      <c r="R1745">
        <v>19112</v>
      </c>
      <c r="S1745" s="1">
        <v>42166</v>
      </c>
      <c r="T1745" s="1">
        <v>42166</v>
      </c>
      <c r="U1745">
        <v>150.72</v>
      </c>
      <c r="V1745">
        <v>21</v>
      </c>
      <c r="W1745">
        <v>722.1</v>
      </c>
      <c r="X1745">
        <v>53476</v>
      </c>
      <c r="Y1745">
        <f>cleaneddata[[#This Row],[Unit Price]]-cleaneddata[[#This Row],[Discount]]</f>
        <v>35.4</v>
      </c>
      <c r="Z1745" t="str">
        <f>_xlfn.IFS(cleaneddata[[#This Row],[Region]]="Central","Chris",cleaneddata[[#This Row],[Region]]="East","Erin",cleaneddata[[#This Row],[Region]]="South","Sam",cleaneddata[[#This Row],[Region]]="West","William")</f>
        <v>Erin</v>
      </c>
    </row>
    <row r="1746" spans="1:26" x14ac:dyDescent="0.3">
      <c r="A1746">
        <v>3079</v>
      </c>
      <c r="B1746" t="s">
        <v>321</v>
      </c>
      <c r="C1746" t="s">
        <v>72</v>
      </c>
      <c r="D1746">
        <v>0.08</v>
      </c>
      <c r="E1746">
        <v>3.98</v>
      </c>
      <c r="F1746">
        <v>0.7</v>
      </c>
      <c r="G1746" t="s">
        <v>40</v>
      </c>
      <c r="H1746" t="s">
        <v>29</v>
      </c>
      <c r="I1746" t="s">
        <v>50</v>
      </c>
      <c r="J1746" t="s">
        <v>51</v>
      </c>
      <c r="K1746" t="s">
        <v>52</v>
      </c>
      <c r="L1746" t="s">
        <v>350</v>
      </c>
      <c r="M1746">
        <v>0.52</v>
      </c>
      <c r="N1746" t="s">
        <v>34</v>
      </c>
      <c r="O1746" t="s">
        <v>113</v>
      </c>
      <c r="P1746" t="s">
        <v>322</v>
      </c>
      <c r="Q1746" t="s">
        <v>323</v>
      </c>
      <c r="R1746">
        <v>19112</v>
      </c>
      <c r="S1746" s="1">
        <v>42166</v>
      </c>
      <c r="T1746" s="1">
        <v>42169</v>
      </c>
      <c r="U1746">
        <v>19.420000000000002</v>
      </c>
      <c r="V1746">
        <v>36</v>
      </c>
      <c r="W1746">
        <v>140.78</v>
      </c>
      <c r="X1746">
        <v>53476</v>
      </c>
      <c r="Y1746">
        <f>cleaneddata[[#This Row],[Unit Price]]-cleaneddata[[#This Row],[Discount]]</f>
        <v>3.9</v>
      </c>
      <c r="Z1746" t="str">
        <f>_xlfn.IFS(cleaneddata[[#This Row],[Region]]="Central","Chris",cleaneddata[[#This Row],[Region]]="East","Erin",cleaneddata[[#This Row],[Region]]="South","Sam",cleaneddata[[#This Row],[Region]]="West","William")</f>
        <v>Erin</v>
      </c>
    </row>
    <row r="1747" spans="1:26" x14ac:dyDescent="0.3">
      <c r="A1747">
        <v>3079</v>
      </c>
      <c r="B1747" t="s">
        <v>321</v>
      </c>
      <c r="C1747" t="s">
        <v>72</v>
      </c>
      <c r="D1747">
        <v>0.01</v>
      </c>
      <c r="E1747">
        <v>1.76</v>
      </c>
      <c r="F1747">
        <v>0.7</v>
      </c>
      <c r="G1747" t="s">
        <v>40</v>
      </c>
      <c r="H1747" t="s">
        <v>29</v>
      </c>
      <c r="I1747" t="s">
        <v>50</v>
      </c>
      <c r="J1747" t="s">
        <v>51</v>
      </c>
      <c r="K1747" t="s">
        <v>52</v>
      </c>
      <c r="L1747" t="s">
        <v>1665</v>
      </c>
      <c r="M1747">
        <v>0.56000000000000005</v>
      </c>
      <c r="N1747" t="s">
        <v>34</v>
      </c>
      <c r="O1747" t="s">
        <v>113</v>
      </c>
      <c r="P1747" t="s">
        <v>322</v>
      </c>
      <c r="Q1747" t="s">
        <v>323</v>
      </c>
      <c r="R1747">
        <v>19112</v>
      </c>
      <c r="S1747" s="1">
        <v>42166</v>
      </c>
      <c r="T1747" s="1">
        <v>42167</v>
      </c>
      <c r="U1747">
        <v>3.13</v>
      </c>
      <c r="V1747">
        <v>71</v>
      </c>
      <c r="W1747">
        <v>129.72</v>
      </c>
      <c r="X1747">
        <v>53476</v>
      </c>
      <c r="Y1747">
        <f>cleaneddata[[#This Row],[Unit Price]]-cleaneddata[[#This Row],[Discount]]</f>
        <v>1.75</v>
      </c>
      <c r="Z1747" t="str">
        <f>_xlfn.IFS(cleaneddata[[#This Row],[Region]]="Central","Chris",cleaneddata[[#This Row],[Region]]="East","Erin",cleaneddata[[#This Row],[Region]]="South","Sam",cleaneddata[[#This Row],[Region]]="West","William")</f>
        <v>Erin</v>
      </c>
    </row>
    <row r="1748" spans="1:26" x14ac:dyDescent="0.3">
      <c r="A1748">
        <v>3079</v>
      </c>
      <c r="B1748" t="s">
        <v>321</v>
      </c>
      <c r="C1748" t="s">
        <v>72</v>
      </c>
      <c r="D1748">
        <v>0.01</v>
      </c>
      <c r="E1748">
        <v>193.17</v>
      </c>
      <c r="F1748">
        <v>19.989999999999998</v>
      </c>
      <c r="G1748" t="s">
        <v>89</v>
      </c>
      <c r="H1748" t="s">
        <v>29</v>
      </c>
      <c r="I1748" t="s">
        <v>50</v>
      </c>
      <c r="J1748" t="s">
        <v>80</v>
      </c>
      <c r="K1748" t="s">
        <v>75</v>
      </c>
      <c r="L1748" t="s">
        <v>1584</v>
      </c>
      <c r="M1748">
        <v>0.71</v>
      </c>
      <c r="N1748" t="s">
        <v>34</v>
      </c>
      <c r="O1748" t="s">
        <v>113</v>
      </c>
      <c r="P1748" t="s">
        <v>322</v>
      </c>
      <c r="Q1748" t="s">
        <v>323</v>
      </c>
      <c r="R1748">
        <v>19112</v>
      </c>
      <c r="S1748" s="1">
        <v>42166</v>
      </c>
      <c r="T1748" s="1">
        <v>42166</v>
      </c>
      <c r="U1748">
        <v>1141.07</v>
      </c>
      <c r="V1748">
        <v>63</v>
      </c>
      <c r="W1748">
        <v>12190.98</v>
      </c>
      <c r="X1748">
        <v>53476</v>
      </c>
      <c r="Y1748">
        <f>cleaneddata[[#This Row],[Unit Price]]-cleaneddata[[#This Row],[Discount]]</f>
        <v>193.16</v>
      </c>
      <c r="Z1748" t="str">
        <f>_xlfn.IFS(cleaneddata[[#This Row],[Region]]="Central","Chris",cleaneddata[[#This Row],[Region]]="East","Erin",cleaneddata[[#This Row],[Region]]="South","Sam",cleaneddata[[#This Row],[Region]]="West","William")</f>
        <v>Erin</v>
      </c>
    </row>
    <row r="1749" spans="1:26" x14ac:dyDescent="0.3">
      <c r="A1749">
        <v>2046</v>
      </c>
      <c r="B1749" t="s">
        <v>2834</v>
      </c>
      <c r="C1749" t="s">
        <v>27</v>
      </c>
      <c r="D1749">
        <v>0.04</v>
      </c>
      <c r="E1749">
        <v>4.28</v>
      </c>
      <c r="F1749">
        <v>5.68</v>
      </c>
      <c r="G1749" t="s">
        <v>40</v>
      </c>
      <c r="H1749" t="s">
        <v>96</v>
      </c>
      <c r="I1749" t="s">
        <v>50</v>
      </c>
      <c r="J1749" t="s">
        <v>90</v>
      </c>
      <c r="K1749" t="s">
        <v>75</v>
      </c>
      <c r="L1749" t="s">
        <v>2835</v>
      </c>
      <c r="M1749">
        <v>0.4</v>
      </c>
      <c r="N1749" t="s">
        <v>34</v>
      </c>
      <c r="O1749" t="s">
        <v>54</v>
      </c>
      <c r="P1749" t="s">
        <v>539</v>
      </c>
      <c r="Q1749" t="s">
        <v>2836</v>
      </c>
      <c r="R1749">
        <v>67901</v>
      </c>
      <c r="S1749" s="1">
        <v>42167</v>
      </c>
      <c r="T1749" s="1">
        <v>42169</v>
      </c>
      <c r="U1749">
        <v>-27.375</v>
      </c>
      <c r="V1749">
        <v>7</v>
      </c>
      <c r="W1749">
        <v>31.54</v>
      </c>
      <c r="X1749">
        <v>88219</v>
      </c>
      <c r="Y1749">
        <f>cleaneddata[[#This Row],[Unit Price]]-cleaneddata[[#This Row],[Discount]]</f>
        <v>4.24</v>
      </c>
      <c r="Z1749" t="str">
        <f>_xlfn.IFS(cleaneddata[[#This Row],[Region]]="Central","Chris",cleaneddata[[#This Row],[Region]]="East","Erin",cleaneddata[[#This Row],[Region]]="South","Sam",cleaneddata[[#This Row],[Region]]="West","William")</f>
        <v>Chris</v>
      </c>
    </row>
    <row r="1750" spans="1:26" x14ac:dyDescent="0.3">
      <c r="A1750">
        <v>2046</v>
      </c>
      <c r="B1750" t="s">
        <v>2834</v>
      </c>
      <c r="C1750" t="s">
        <v>27</v>
      </c>
      <c r="D1750">
        <v>0.06</v>
      </c>
      <c r="E1750">
        <v>376.13</v>
      </c>
      <c r="F1750">
        <v>85.63</v>
      </c>
      <c r="G1750" t="s">
        <v>28</v>
      </c>
      <c r="H1750" t="s">
        <v>96</v>
      </c>
      <c r="I1750" t="s">
        <v>30</v>
      </c>
      <c r="J1750" t="s">
        <v>31</v>
      </c>
      <c r="K1750" t="s">
        <v>32</v>
      </c>
      <c r="L1750" t="s">
        <v>2837</v>
      </c>
      <c r="M1750">
        <v>0.74</v>
      </c>
      <c r="N1750" t="s">
        <v>34</v>
      </c>
      <c r="O1750" t="s">
        <v>54</v>
      </c>
      <c r="P1750" t="s">
        <v>539</v>
      </c>
      <c r="Q1750" t="s">
        <v>2836</v>
      </c>
      <c r="R1750">
        <v>67901</v>
      </c>
      <c r="S1750" s="1">
        <v>42167</v>
      </c>
      <c r="T1750" s="1">
        <v>42169</v>
      </c>
      <c r="U1750">
        <v>-435.75749999999999</v>
      </c>
      <c r="V1750">
        <v>13</v>
      </c>
      <c r="W1750">
        <v>4634.6899999999996</v>
      </c>
      <c r="X1750">
        <v>88219</v>
      </c>
      <c r="Y1750">
        <f>cleaneddata[[#This Row],[Unit Price]]-cleaneddata[[#This Row],[Discount]]</f>
        <v>376.07</v>
      </c>
      <c r="Z1750" t="str">
        <f>_xlfn.IFS(cleaneddata[[#This Row],[Region]]="Central","Chris",cleaneddata[[#This Row],[Region]]="East","Erin",cleaneddata[[#This Row],[Region]]="South","Sam",cleaneddata[[#This Row],[Region]]="West","William")</f>
        <v>Chris</v>
      </c>
    </row>
    <row r="1751" spans="1:26" x14ac:dyDescent="0.3">
      <c r="A1751">
        <v>2046</v>
      </c>
      <c r="B1751" t="s">
        <v>2834</v>
      </c>
      <c r="C1751" t="s">
        <v>27</v>
      </c>
      <c r="D1751">
        <v>0.06</v>
      </c>
      <c r="E1751">
        <v>424.21</v>
      </c>
      <c r="F1751">
        <v>110.2</v>
      </c>
      <c r="G1751" t="s">
        <v>28</v>
      </c>
      <c r="H1751" t="s">
        <v>96</v>
      </c>
      <c r="I1751" t="s">
        <v>30</v>
      </c>
      <c r="J1751" t="s">
        <v>31</v>
      </c>
      <c r="K1751" t="s">
        <v>32</v>
      </c>
      <c r="L1751" t="s">
        <v>917</v>
      </c>
      <c r="M1751">
        <v>0.67</v>
      </c>
      <c r="N1751" t="s">
        <v>34</v>
      </c>
      <c r="O1751" t="s">
        <v>54</v>
      </c>
      <c r="P1751" t="s">
        <v>539</v>
      </c>
      <c r="Q1751" t="s">
        <v>2836</v>
      </c>
      <c r="R1751">
        <v>67901</v>
      </c>
      <c r="S1751" s="1">
        <v>42167</v>
      </c>
      <c r="T1751" s="1">
        <v>42168</v>
      </c>
      <c r="U1751">
        <v>682.53</v>
      </c>
      <c r="V1751">
        <v>17</v>
      </c>
      <c r="W1751">
        <v>7304.03</v>
      </c>
      <c r="X1751">
        <v>88219</v>
      </c>
      <c r="Y1751">
        <f>cleaneddata[[#This Row],[Unit Price]]-cleaneddata[[#This Row],[Discount]]</f>
        <v>424.15</v>
      </c>
      <c r="Z1751" t="str">
        <f>_xlfn.IFS(cleaneddata[[#This Row],[Region]]="Central","Chris",cleaneddata[[#This Row],[Region]]="East","Erin",cleaneddata[[#This Row],[Region]]="South","Sam",cleaneddata[[#This Row],[Region]]="West","William")</f>
        <v>Chris</v>
      </c>
    </row>
    <row r="1752" spans="1:26" x14ac:dyDescent="0.3">
      <c r="A1752">
        <v>2046</v>
      </c>
      <c r="B1752" t="s">
        <v>2834</v>
      </c>
      <c r="C1752" t="s">
        <v>27</v>
      </c>
      <c r="D1752">
        <v>0.06</v>
      </c>
      <c r="E1752">
        <v>195.99</v>
      </c>
      <c r="F1752">
        <v>8.99</v>
      </c>
      <c r="G1752" t="s">
        <v>40</v>
      </c>
      <c r="H1752" t="s">
        <v>96</v>
      </c>
      <c r="I1752" t="s">
        <v>42</v>
      </c>
      <c r="J1752" t="s">
        <v>137</v>
      </c>
      <c r="K1752" t="s">
        <v>75</v>
      </c>
      <c r="L1752" t="s">
        <v>1345</v>
      </c>
      <c r="M1752">
        <v>0.6</v>
      </c>
      <c r="N1752" t="s">
        <v>34</v>
      </c>
      <c r="O1752" t="s">
        <v>54</v>
      </c>
      <c r="P1752" t="s">
        <v>539</v>
      </c>
      <c r="Q1752" t="s">
        <v>2836</v>
      </c>
      <c r="R1752">
        <v>67901</v>
      </c>
      <c r="S1752" s="1">
        <v>42167</v>
      </c>
      <c r="T1752" s="1">
        <v>42169</v>
      </c>
      <c r="U1752">
        <v>-277.22199999999998</v>
      </c>
      <c r="V1752">
        <v>4</v>
      </c>
      <c r="W1752">
        <v>632.65</v>
      </c>
      <c r="X1752">
        <v>88219</v>
      </c>
      <c r="Y1752">
        <f>cleaneddata[[#This Row],[Unit Price]]-cleaneddata[[#This Row],[Discount]]</f>
        <v>195.93</v>
      </c>
      <c r="Z1752" t="str">
        <f>_xlfn.IFS(cleaneddata[[#This Row],[Region]]="Central","Chris",cleaneddata[[#This Row],[Region]]="East","Erin",cleaneddata[[#This Row],[Region]]="South","Sam",cleaneddata[[#This Row],[Region]]="West","William")</f>
        <v>Chris</v>
      </c>
    </row>
    <row r="1753" spans="1:26" x14ac:dyDescent="0.3">
      <c r="A1753">
        <v>62</v>
      </c>
      <c r="B1753" t="s">
        <v>2469</v>
      </c>
      <c r="C1753" t="s">
        <v>39</v>
      </c>
      <c r="D1753">
        <v>0.04</v>
      </c>
      <c r="E1753">
        <v>29.14</v>
      </c>
      <c r="F1753">
        <v>4.8600000000000003</v>
      </c>
      <c r="G1753" t="s">
        <v>40</v>
      </c>
      <c r="H1753" t="s">
        <v>96</v>
      </c>
      <c r="I1753" t="s">
        <v>50</v>
      </c>
      <c r="J1753" t="s">
        <v>90</v>
      </c>
      <c r="K1753" t="s">
        <v>52</v>
      </c>
      <c r="L1753" t="s">
        <v>2838</v>
      </c>
      <c r="M1753">
        <v>0.38</v>
      </c>
      <c r="N1753" t="s">
        <v>34</v>
      </c>
      <c r="O1753" t="s">
        <v>54</v>
      </c>
      <c r="P1753" t="s">
        <v>189</v>
      </c>
      <c r="Q1753" t="s">
        <v>2471</v>
      </c>
      <c r="R1753">
        <v>78664</v>
      </c>
      <c r="S1753" s="1">
        <v>42167</v>
      </c>
      <c r="T1753" s="1">
        <v>42169</v>
      </c>
      <c r="U1753">
        <v>349.40910000000002</v>
      </c>
      <c r="V1753">
        <v>17</v>
      </c>
      <c r="W1753">
        <v>506.39</v>
      </c>
      <c r="X1753">
        <v>87408</v>
      </c>
      <c r="Y1753">
        <f>cleaneddata[[#This Row],[Unit Price]]-cleaneddata[[#This Row],[Discount]]</f>
        <v>29.1</v>
      </c>
      <c r="Z1753" t="str">
        <f>_xlfn.IFS(cleaneddata[[#This Row],[Region]]="Central","Chris",cleaneddata[[#This Row],[Region]]="East","Erin",cleaneddata[[#This Row],[Region]]="South","Sam",cleaneddata[[#This Row],[Region]]="West","William")</f>
        <v>Chris</v>
      </c>
    </row>
    <row r="1754" spans="1:26" x14ac:dyDescent="0.3">
      <c r="A1754">
        <v>387</v>
      </c>
      <c r="B1754" t="s">
        <v>2839</v>
      </c>
      <c r="C1754" t="s">
        <v>39</v>
      </c>
      <c r="D1754">
        <v>0.1</v>
      </c>
      <c r="E1754">
        <v>8.8800000000000008</v>
      </c>
      <c r="F1754">
        <v>6.28</v>
      </c>
      <c r="G1754" t="s">
        <v>89</v>
      </c>
      <c r="H1754" t="s">
        <v>96</v>
      </c>
      <c r="I1754" t="s">
        <v>50</v>
      </c>
      <c r="J1754" t="s">
        <v>74</v>
      </c>
      <c r="K1754" t="s">
        <v>75</v>
      </c>
      <c r="L1754" t="s">
        <v>222</v>
      </c>
      <c r="M1754">
        <v>0.35</v>
      </c>
      <c r="N1754" t="s">
        <v>34</v>
      </c>
      <c r="O1754" t="s">
        <v>54</v>
      </c>
      <c r="P1754" t="s">
        <v>135</v>
      </c>
      <c r="Q1754" t="s">
        <v>2840</v>
      </c>
      <c r="R1754">
        <v>68801</v>
      </c>
      <c r="S1754" s="1">
        <v>42167</v>
      </c>
      <c r="T1754" s="1">
        <v>42169</v>
      </c>
      <c r="U1754">
        <v>-27.283750000000001</v>
      </c>
      <c r="V1754">
        <v>15</v>
      </c>
      <c r="W1754">
        <v>126.9</v>
      </c>
      <c r="X1754">
        <v>90339</v>
      </c>
      <c r="Y1754">
        <f>cleaneddata[[#This Row],[Unit Price]]-cleaneddata[[#This Row],[Discount]]</f>
        <v>8.7800000000000011</v>
      </c>
      <c r="Z1754" t="str">
        <f>_xlfn.IFS(cleaneddata[[#This Row],[Region]]="Central","Chris",cleaneddata[[#This Row],[Region]]="East","Erin",cleaneddata[[#This Row],[Region]]="South","Sam",cleaneddata[[#This Row],[Region]]="West","William")</f>
        <v>Chris</v>
      </c>
    </row>
    <row r="1755" spans="1:26" x14ac:dyDescent="0.3">
      <c r="A1755">
        <v>1016</v>
      </c>
      <c r="B1755" t="s">
        <v>2841</v>
      </c>
      <c r="C1755" t="s">
        <v>39</v>
      </c>
      <c r="D1755">
        <v>0.02</v>
      </c>
      <c r="E1755">
        <v>6.48</v>
      </c>
      <c r="F1755">
        <v>7.86</v>
      </c>
      <c r="G1755" t="s">
        <v>89</v>
      </c>
      <c r="H1755" t="s">
        <v>73</v>
      </c>
      <c r="I1755" t="s">
        <v>50</v>
      </c>
      <c r="J1755" t="s">
        <v>90</v>
      </c>
      <c r="K1755" t="s">
        <v>75</v>
      </c>
      <c r="L1755" t="s">
        <v>862</v>
      </c>
      <c r="M1755">
        <v>0.37</v>
      </c>
      <c r="N1755" t="s">
        <v>34</v>
      </c>
      <c r="O1755" t="s">
        <v>35</v>
      </c>
      <c r="P1755" t="s">
        <v>99</v>
      </c>
      <c r="Q1755" t="s">
        <v>2842</v>
      </c>
      <c r="R1755">
        <v>28806</v>
      </c>
      <c r="S1755" s="1">
        <v>42167</v>
      </c>
      <c r="T1755" s="1">
        <v>42168</v>
      </c>
      <c r="U1755">
        <v>111.22199999999999</v>
      </c>
      <c r="V1755">
        <v>1</v>
      </c>
      <c r="W1755">
        <v>11.41</v>
      </c>
      <c r="X1755">
        <v>88389</v>
      </c>
      <c r="Y1755">
        <f>cleaneddata[[#This Row],[Unit Price]]-cleaneddata[[#This Row],[Discount]]</f>
        <v>6.4600000000000009</v>
      </c>
      <c r="Z1755" t="str">
        <f>_xlfn.IFS(cleaneddata[[#This Row],[Region]]="Central","Chris",cleaneddata[[#This Row],[Region]]="East","Erin",cleaneddata[[#This Row],[Region]]="South","Sam",cleaneddata[[#This Row],[Region]]="West","William")</f>
        <v>Sam</v>
      </c>
    </row>
    <row r="1756" spans="1:26" x14ac:dyDescent="0.3">
      <c r="A1756">
        <v>1745</v>
      </c>
      <c r="B1756" t="s">
        <v>361</v>
      </c>
      <c r="C1756" t="s">
        <v>39</v>
      </c>
      <c r="D1756">
        <v>0.04</v>
      </c>
      <c r="E1756">
        <v>124.49</v>
      </c>
      <c r="F1756">
        <v>51.94</v>
      </c>
      <c r="G1756" t="s">
        <v>28</v>
      </c>
      <c r="H1756" t="s">
        <v>41</v>
      </c>
      <c r="I1756" t="s">
        <v>30</v>
      </c>
      <c r="J1756" t="s">
        <v>31</v>
      </c>
      <c r="K1756" t="s">
        <v>32</v>
      </c>
      <c r="L1756" t="s">
        <v>1151</v>
      </c>
      <c r="M1756">
        <v>0.63</v>
      </c>
      <c r="N1756" t="s">
        <v>34</v>
      </c>
      <c r="O1756" t="s">
        <v>35</v>
      </c>
      <c r="P1756" t="s">
        <v>77</v>
      </c>
      <c r="Q1756" t="s">
        <v>363</v>
      </c>
      <c r="R1756">
        <v>30305</v>
      </c>
      <c r="S1756" s="1">
        <v>42167</v>
      </c>
      <c r="T1756" s="1">
        <v>42169</v>
      </c>
      <c r="U1756">
        <v>-247.55157</v>
      </c>
      <c r="V1756">
        <v>4</v>
      </c>
      <c r="W1756">
        <v>605.82000000000005</v>
      </c>
      <c r="X1756">
        <v>12224</v>
      </c>
      <c r="Y1756">
        <f>cleaneddata[[#This Row],[Unit Price]]-cleaneddata[[#This Row],[Discount]]</f>
        <v>124.44999999999999</v>
      </c>
      <c r="Z1756" t="str">
        <f>_xlfn.IFS(cleaneddata[[#This Row],[Region]]="Central","Chris",cleaneddata[[#This Row],[Region]]="East","Erin",cleaneddata[[#This Row],[Region]]="South","Sam",cleaneddata[[#This Row],[Region]]="West","William")</f>
        <v>Sam</v>
      </c>
    </row>
    <row r="1757" spans="1:26" x14ac:dyDescent="0.3">
      <c r="A1757">
        <v>1745</v>
      </c>
      <c r="B1757" t="s">
        <v>361</v>
      </c>
      <c r="C1757" t="s">
        <v>39</v>
      </c>
      <c r="D1757">
        <v>0.1</v>
      </c>
      <c r="E1757">
        <v>35.99</v>
      </c>
      <c r="F1757">
        <v>5</v>
      </c>
      <c r="G1757" t="s">
        <v>40</v>
      </c>
      <c r="H1757" t="s">
        <v>41</v>
      </c>
      <c r="I1757" t="s">
        <v>42</v>
      </c>
      <c r="J1757" t="s">
        <v>137</v>
      </c>
      <c r="K1757" t="s">
        <v>52</v>
      </c>
      <c r="L1757" t="s">
        <v>1851</v>
      </c>
      <c r="M1757">
        <v>0.82</v>
      </c>
      <c r="N1757" t="s">
        <v>34</v>
      </c>
      <c r="O1757" t="s">
        <v>35</v>
      </c>
      <c r="P1757" t="s">
        <v>77</v>
      </c>
      <c r="Q1757" t="s">
        <v>363</v>
      </c>
      <c r="R1757">
        <v>30305</v>
      </c>
      <c r="S1757" s="1">
        <v>42167</v>
      </c>
      <c r="T1757" s="1">
        <v>42167</v>
      </c>
      <c r="U1757">
        <v>-277.20924000000002</v>
      </c>
      <c r="V1757">
        <v>54</v>
      </c>
      <c r="W1757">
        <v>1569</v>
      </c>
      <c r="X1757">
        <v>12224</v>
      </c>
      <c r="Y1757">
        <f>cleaneddata[[#This Row],[Unit Price]]-cleaneddata[[#This Row],[Discount]]</f>
        <v>35.89</v>
      </c>
      <c r="Z1757" t="str">
        <f>_xlfn.IFS(cleaneddata[[#This Row],[Region]]="Central","Chris",cleaneddata[[#This Row],[Region]]="East","Erin",cleaneddata[[#This Row],[Region]]="South","Sam",cleaneddata[[#This Row],[Region]]="West","William")</f>
        <v>Sam</v>
      </c>
    </row>
    <row r="1758" spans="1:26" x14ac:dyDescent="0.3">
      <c r="A1758">
        <v>1748</v>
      </c>
      <c r="B1758" t="s">
        <v>2843</v>
      </c>
      <c r="C1758" t="s">
        <v>39</v>
      </c>
      <c r="D1758">
        <v>0.04</v>
      </c>
      <c r="E1758">
        <v>124.49</v>
      </c>
      <c r="F1758">
        <v>51.94</v>
      </c>
      <c r="G1758" t="s">
        <v>28</v>
      </c>
      <c r="H1758" t="s">
        <v>41</v>
      </c>
      <c r="I1758" t="s">
        <v>30</v>
      </c>
      <c r="J1758" t="s">
        <v>31</v>
      </c>
      <c r="K1758" t="s">
        <v>32</v>
      </c>
      <c r="L1758" t="s">
        <v>1151</v>
      </c>
      <c r="M1758">
        <v>0.63</v>
      </c>
      <c r="N1758" t="s">
        <v>34</v>
      </c>
      <c r="O1758" t="s">
        <v>54</v>
      </c>
      <c r="P1758" t="s">
        <v>209</v>
      </c>
      <c r="Q1758" t="s">
        <v>2844</v>
      </c>
      <c r="R1758">
        <v>73703</v>
      </c>
      <c r="S1758" s="1">
        <v>42167</v>
      </c>
      <c r="T1758" s="1">
        <v>42169</v>
      </c>
      <c r="U1758">
        <v>-93.064499999999995</v>
      </c>
      <c r="V1758">
        <v>1</v>
      </c>
      <c r="W1758">
        <v>151.46</v>
      </c>
      <c r="X1758">
        <v>87245</v>
      </c>
      <c r="Y1758">
        <f>cleaneddata[[#This Row],[Unit Price]]-cleaneddata[[#This Row],[Discount]]</f>
        <v>124.44999999999999</v>
      </c>
      <c r="Z1758" t="str">
        <f>_xlfn.IFS(cleaneddata[[#This Row],[Region]]="Central","Chris",cleaneddata[[#This Row],[Region]]="East","Erin",cleaneddata[[#This Row],[Region]]="South","Sam",cleaneddata[[#This Row],[Region]]="West","William")</f>
        <v>Chris</v>
      </c>
    </row>
    <row r="1759" spans="1:26" x14ac:dyDescent="0.3">
      <c r="A1759">
        <v>1781</v>
      </c>
      <c r="B1759" t="s">
        <v>301</v>
      </c>
      <c r="C1759" t="s">
        <v>39</v>
      </c>
      <c r="D1759">
        <v>0</v>
      </c>
      <c r="E1759">
        <v>55.48</v>
      </c>
      <c r="F1759">
        <v>14.3</v>
      </c>
      <c r="G1759" t="s">
        <v>40</v>
      </c>
      <c r="H1759" t="s">
        <v>96</v>
      </c>
      <c r="I1759" t="s">
        <v>50</v>
      </c>
      <c r="J1759" t="s">
        <v>90</v>
      </c>
      <c r="K1759" t="s">
        <v>75</v>
      </c>
      <c r="L1759" t="s">
        <v>849</v>
      </c>
      <c r="M1759">
        <v>0.37</v>
      </c>
      <c r="N1759" t="s">
        <v>34</v>
      </c>
      <c r="O1759" t="s">
        <v>61</v>
      </c>
      <c r="P1759" t="s">
        <v>92</v>
      </c>
      <c r="Q1759" t="s">
        <v>303</v>
      </c>
      <c r="R1759">
        <v>94070</v>
      </c>
      <c r="S1759" s="1">
        <v>42167</v>
      </c>
      <c r="T1759" s="1">
        <v>42169</v>
      </c>
      <c r="U1759">
        <v>454.44779999999997</v>
      </c>
      <c r="V1759">
        <v>11</v>
      </c>
      <c r="W1759">
        <v>658.62</v>
      </c>
      <c r="X1759">
        <v>89857</v>
      </c>
      <c r="Y1759">
        <f>cleaneddata[[#This Row],[Unit Price]]-cleaneddata[[#This Row],[Discount]]</f>
        <v>55.48</v>
      </c>
      <c r="Z1759" t="str">
        <f>_xlfn.IFS(cleaneddata[[#This Row],[Region]]="Central","Chris",cleaneddata[[#This Row],[Region]]="East","Erin",cleaneddata[[#This Row],[Region]]="South","Sam",cleaneddata[[#This Row],[Region]]="West","William")</f>
        <v>William</v>
      </c>
    </row>
    <row r="1760" spans="1:26" x14ac:dyDescent="0.3">
      <c r="A1760">
        <v>2257</v>
      </c>
      <c r="B1760" t="s">
        <v>2845</v>
      </c>
      <c r="C1760" t="s">
        <v>39</v>
      </c>
      <c r="D1760">
        <v>0.06</v>
      </c>
      <c r="E1760">
        <v>6.68</v>
      </c>
      <c r="F1760">
        <v>6.93</v>
      </c>
      <c r="G1760" t="s">
        <v>40</v>
      </c>
      <c r="H1760" t="s">
        <v>96</v>
      </c>
      <c r="I1760" t="s">
        <v>50</v>
      </c>
      <c r="J1760" t="s">
        <v>90</v>
      </c>
      <c r="K1760" t="s">
        <v>75</v>
      </c>
      <c r="L1760" t="s">
        <v>978</v>
      </c>
      <c r="M1760">
        <v>0.37</v>
      </c>
      <c r="N1760" t="s">
        <v>34</v>
      </c>
      <c r="O1760" t="s">
        <v>35</v>
      </c>
      <c r="P1760" t="s">
        <v>99</v>
      </c>
      <c r="Q1760" t="s">
        <v>2846</v>
      </c>
      <c r="R1760">
        <v>27604</v>
      </c>
      <c r="S1760" s="1">
        <v>42167</v>
      </c>
      <c r="T1760" s="1">
        <v>42168</v>
      </c>
      <c r="U1760">
        <v>7.6245000000000003</v>
      </c>
      <c r="V1760">
        <v>14</v>
      </c>
      <c r="W1760">
        <v>91.92</v>
      </c>
      <c r="X1760">
        <v>87965</v>
      </c>
      <c r="Y1760">
        <f>cleaneddata[[#This Row],[Unit Price]]-cleaneddata[[#This Row],[Discount]]</f>
        <v>6.62</v>
      </c>
      <c r="Z1760" t="str">
        <f>_xlfn.IFS(cleaneddata[[#This Row],[Region]]="Central","Chris",cleaneddata[[#This Row],[Region]]="East","Erin",cleaneddata[[#This Row],[Region]]="South","Sam",cleaneddata[[#This Row],[Region]]="West","William")</f>
        <v>Sam</v>
      </c>
    </row>
    <row r="1761" spans="1:26" x14ac:dyDescent="0.3">
      <c r="A1761">
        <v>1466</v>
      </c>
      <c r="B1761" t="s">
        <v>2827</v>
      </c>
      <c r="C1761" t="s">
        <v>49</v>
      </c>
      <c r="D1761">
        <v>0.04</v>
      </c>
      <c r="E1761">
        <v>130.97999999999999</v>
      </c>
      <c r="F1761">
        <v>54.74</v>
      </c>
      <c r="G1761" t="s">
        <v>28</v>
      </c>
      <c r="H1761" t="s">
        <v>29</v>
      </c>
      <c r="I1761" t="s">
        <v>30</v>
      </c>
      <c r="J1761" t="s">
        <v>119</v>
      </c>
      <c r="K1761" t="s">
        <v>32</v>
      </c>
      <c r="L1761" t="s">
        <v>1405</v>
      </c>
      <c r="M1761">
        <v>0.69</v>
      </c>
      <c r="N1761" t="s">
        <v>34</v>
      </c>
      <c r="O1761" t="s">
        <v>54</v>
      </c>
      <c r="P1761" t="s">
        <v>135</v>
      </c>
      <c r="Q1761" t="s">
        <v>1485</v>
      </c>
      <c r="R1761">
        <v>68601</v>
      </c>
      <c r="S1761" s="1">
        <v>42167</v>
      </c>
      <c r="T1761" s="1">
        <v>42167</v>
      </c>
      <c r="U1761">
        <v>-723.78399999999999</v>
      </c>
      <c r="V1761">
        <v>14</v>
      </c>
      <c r="W1761">
        <v>1781.66</v>
      </c>
      <c r="X1761">
        <v>91116</v>
      </c>
      <c r="Y1761">
        <f>cleaneddata[[#This Row],[Unit Price]]-cleaneddata[[#This Row],[Discount]]</f>
        <v>130.94</v>
      </c>
      <c r="Z1761" t="str">
        <f>_xlfn.IFS(cleaneddata[[#This Row],[Region]]="Central","Chris",cleaneddata[[#This Row],[Region]]="East","Erin",cleaneddata[[#This Row],[Region]]="South","Sam",cleaneddata[[#This Row],[Region]]="West","William")</f>
        <v>Chris</v>
      </c>
    </row>
    <row r="1762" spans="1:26" x14ac:dyDescent="0.3">
      <c r="A1762">
        <v>1469</v>
      </c>
      <c r="B1762" t="s">
        <v>2847</v>
      </c>
      <c r="C1762" t="s">
        <v>49</v>
      </c>
      <c r="D1762">
        <v>0.04</v>
      </c>
      <c r="E1762">
        <v>105.29</v>
      </c>
      <c r="F1762">
        <v>10.119999999999999</v>
      </c>
      <c r="G1762" t="s">
        <v>40</v>
      </c>
      <c r="H1762" t="s">
        <v>29</v>
      </c>
      <c r="I1762" t="s">
        <v>30</v>
      </c>
      <c r="J1762" t="s">
        <v>128</v>
      </c>
      <c r="K1762" t="s">
        <v>66</v>
      </c>
      <c r="L1762" t="s">
        <v>196</v>
      </c>
      <c r="M1762">
        <v>0.79</v>
      </c>
      <c r="N1762" t="s">
        <v>34</v>
      </c>
      <c r="O1762" t="s">
        <v>61</v>
      </c>
      <c r="P1762" t="s">
        <v>148</v>
      </c>
      <c r="Q1762" t="s">
        <v>2848</v>
      </c>
      <c r="R1762">
        <v>84015</v>
      </c>
      <c r="S1762" s="1">
        <v>42167</v>
      </c>
      <c r="T1762" s="1">
        <v>42171</v>
      </c>
      <c r="U1762">
        <v>589.18799999999999</v>
      </c>
      <c r="V1762">
        <v>9</v>
      </c>
      <c r="W1762">
        <v>940.64</v>
      </c>
      <c r="X1762">
        <v>91116</v>
      </c>
      <c r="Y1762">
        <f>cleaneddata[[#This Row],[Unit Price]]-cleaneddata[[#This Row],[Discount]]</f>
        <v>105.25</v>
      </c>
      <c r="Z1762" t="str">
        <f>_xlfn.IFS(cleaneddata[[#This Row],[Region]]="Central","Chris",cleaneddata[[#This Row],[Region]]="East","Erin",cleaneddata[[#This Row],[Region]]="South","Sam",cleaneddata[[#This Row],[Region]]="West","William")</f>
        <v>William</v>
      </c>
    </row>
    <row r="1763" spans="1:26" x14ac:dyDescent="0.3">
      <c r="A1763">
        <v>1469</v>
      </c>
      <c r="B1763" t="s">
        <v>2847</v>
      </c>
      <c r="C1763" t="s">
        <v>49</v>
      </c>
      <c r="D1763">
        <v>7.0000000000000007E-2</v>
      </c>
      <c r="E1763">
        <v>31.76</v>
      </c>
      <c r="F1763">
        <v>45.51</v>
      </c>
      <c r="G1763" t="s">
        <v>28</v>
      </c>
      <c r="H1763" t="s">
        <v>29</v>
      </c>
      <c r="I1763" t="s">
        <v>30</v>
      </c>
      <c r="J1763" t="s">
        <v>31</v>
      </c>
      <c r="K1763" t="s">
        <v>32</v>
      </c>
      <c r="L1763" t="s">
        <v>668</v>
      </c>
      <c r="M1763">
        <v>0.65</v>
      </c>
      <c r="N1763" t="s">
        <v>34</v>
      </c>
      <c r="O1763" t="s">
        <v>61</v>
      </c>
      <c r="P1763" t="s">
        <v>148</v>
      </c>
      <c r="Q1763" t="s">
        <v>2848</v>
      </c>
      <c r="R1763">
        <v>84015</v>
      </c>
      <c r="S1763" s="1">
        <v>42167</v>
      </c>
      <c r="T1763" s="1">
        <v>42169</v>
      </c>
      <c r="U1763">
        <v>-1314.992</v>
      </c>
      <c r="V1763">
        <v>18</v>
      </c>
      <c r="W1763">
        <v>439.27</v>
      </c>
      <c r="X1763">
        <v>91116</v>
      </c>
      <c r="Y1763">
        <f>cleaneddata[[#This Row],[Unit Price]]-cleaneddata[[#This Row],[Discount]]</f>
        <v>31.69</v>
      </c>
      <c r="Z1763" t="str">
        <f>_xlfn.IFS(cleaneddata[[#This Row],[Region]]="Central","Chris",cleaneddata[[#This Row],[Region]]="East","Erin",cleaneddata[[#This Row],[Region]]="South","Sam",cleaneddata[[#This Row],[Region]]="West","William")</f>
        <v>William</v>
      </c>
    </row>
    <row r="1764" spans="1:26" x14ac:dyDescent="0.3">
      <c r="A1764">
        <v>3179</v>
      </c>
      <c r="B1764" t="s">
        <v>2849</v>
      </c>
      <c r="C1764" t="s">
        <v>49</v>
      </c>
      <c r="D1764">
        <v>7.0000000000000007E-2</v>
      </c>
      <c r="E1764">
        <v>35.44</v>
      </c>
      <c r="F1764">
        <v>7.5</v>
      </c>
      <c r="G1764" t="s">
        <v>40</v>
      </c>
      <c r="H1764" t="s">
        <v>96</v>
      </c>
      <c r="I1764" t="s">
        <v>50</v>
      </c>
      <c r="J1764" t="s">
        <v>90</v>
      </c>
      <c r="K1764" t="s">
        <v>75</v>
      </c>
      <c r="L1764" t="s">
        <v>569</v>
      </c>
      <c r="M1764">
        <v>0.38</v>
      </c>
      <c r="N1764" t="s">
        <v>34</v>
      </c>
      <c r="O1764" t="s">
        <v>54</v>
      </c>
      <c r="P1764" t="s">
        <v>86</v>
      </c>
      <c r="Q1764" t="s">
        <v>2850</v>
      </c>
      <c r="R1764">
        <v>55060</v>
      </c>
      <c r="S1764" s="1">
        <v>42167</v>
      </c>
      <c r="T1764" s="1">
        <v>42174</v>
      </c>
      <c r="U1764">
        <v>262.2</v>
      </c>
      <c r="V1764">
        <v>11</v>
      </c>
      <c r="W1764">
        <v>380</v>
      </c>
      <c r="X1764">
        <v>86989</v>
      </c>
      <c r="Y1764">
        <f>cleaneddata[[#This Row],[Unit Price]]-cleaneddata[[#This Row],[Discount]]</f>
        <v>35.369999999999997</v>
      </c>
      <c r="Z1764" t="str">
        <f>_xlfn.IFS(cleaneddata[[#This Row],[Region]]="Central","Chris",cleaneddata[[#This Row],[Region]]="East","Erin",cleaneddata[[#This Row],[Region]]="South","Sam",cleaneddata[[#This Row],[Region]]="West","William")</f>
        <v>Chris</v>
      </c>
    </row>
    <row r="1765" spans="1:26" x14ac:dyDescent="0.3">
      <c r="A1765">
        <v>550</v>
      </c>
      <c r="B1765" t="s">
        <v>874</v>
      </c>
      <c r="C1765" t="s">
        <v>118</v>
      </c>
      <c r="D1765">
        <v>0.06</v>
      </c>
      <c r="E1765">
        <v>549.99</v>
      </c>
      <c r="F1765">
        <v>49</v>
      </c>
      <c r="G1765" t="s">
        <v>28</v>
      </c>
      <c r="H1765" t="s">
        <v>96</v>
      </c>
      <c r="I1765" t="s">
        <v>42</v>
      </c>
      <c r="J1765" t="s">
        <v>65</v>
      </c>
      <c r="K1765" t="s">
        <v>59</v>
      </c>
      <c r="L1765" t="s">
        <v>1246</v>
      </c>
      <c r="M1765">
        <v>0.35</v>
      </c>
      <c r="N1765" t="s">
        <v>34</v>
      </c>
      <c r="O1765" t="s">
        <v>54</v>
      </c>
      <c r="P1765" t="s">
        <v>189</v>
      </c>
      <c r="Q1765" t="s">
        <v>875</v>
      </c>
      <c r="R1765">
        <v>78155</v>
      </c>
      <c r="S1765" s="1">
        <v>42167</v>
      </c>
      <c r="T1765" s="1">
        <v>42168</v>
      </c>
      <c r="U1765">
        <v>4637.4071999999996</v>
      </c>
      <c r="V1765">
        <v>13</v>
      </c>
      <c r="W1765">
        <v>6720.88</v>
      </c>
      <c r="X1765">
        <v>90910</v>
      </c>
      <c r="Y1765">
        <f>cleaneddata[[#This Row],[Unit Price]]-cleaneddata[[#This Row],[Discount]]</f>
        <v>549.93000000000006</v>
      </c>
      <c r="Z1765" t="str">
        <f>_xlfn.IFS(cleaneddata[[#This Row],[Region]]="Central","Chris",cleaneddata[[#This Row],[Region]]="East","Erin",cleaneddata[[#This Row],[Region]]="South","Sam",cleaneddata[[#This Row],[Region]]="West","William")</f>
        <v>Chris</v>
      </c>
    </row>
    <row r="1766" spans="1:26" x14ac:dyDescent="0.3">
      <c r="A1766">
        <v>550</v>
      </c>
      <c r="B1766" t="s">
        <v>874</v>
      </c>
      <c r="C1766" t="s">
        <v>118</v>
      </c>
      <c r="D1766">
        <v>0.08</v>
      </c>
      <c r="E1766">
        <v>115.99</v>
      </c>
      <c r="F1766">
        <v>5.99</v>
      </c>
      <c r="G1766" t="s">
        <v>89</v>
      </c>
      <c r="H1766" t="s">
        <v>96</v>
      </c>
      <c r="I1766" t="s">
        <v>42</v>
      </c>
      <c r="J1766" t="s">
        <v>137</v>
      </c>
      <c r="K1766" t="s">
        <v>75</v>
      </c>
      <c r="L1766" t="s">
        <v>2851</v>
      </c>
      <c r="M1766">
        <v>0.56999999999999995</v>
      </c>
      <c r="N1766" t="s">
        <v>34</v>
      </c>
      <c r="O1766" t="s">
        <v>54</v>
      </c>
      <c r="P1766" t="s">
        <v>189</v>
      </c>
      <c r="Q1766" t="s">
        <v>875</v>
      </c>
      <c r="R1766">
        <v>78155</v>
      </c>
      <c r="S1766" s="1">
        <v>42167</v>
      </c>
      <c r="T1766" s="1">
        <v>42168</v>
      </c>
      <c r="U1766">
        <v>-239.54150000000001</v>
      </c>
      <c r="V1766">
        <v>1</v>
      </c>
      <c r="W1766">
        <v>102.21</v>
      </c>
      <c r="X1766">
        <v>90910</v>
      </c>
      <c r="Y1766">
        <f>cleaneddata[[#This Row],[Unit Price]]-cleaneddata[[#This Row],[Discount]]</f>
        <v>115.91</v>
      </c>
      <c r="Z1766" t="str">
        <f>_xlfn.IFS(cleaneddata[[#This Row],[Region]]="Central","Chris",cleaneddata[[#This Row],[Region]]="East","Erin",cleaneddata[[#This Row],[Region]]="South","Sam",cleaneddata[[#This Row],[Region]]="West","William")</f>
        <v>Chris</v>
      </c>
    </row>
    <row r="1767" spans="1:26" x14ac:dyDescent="0.3">
      <c r="A1767">
        <v>3230</v>
      </c>
      <c r="B1767" t="s">
        <v>702</v>
      </c>
      <c r="C1767" t="s">
        <v>27</v>
      </c>
      <c r="D1767">
        <v>0.06</v>
      </c>
      <c r="E1767">
        <v>4.91</v>
      </c>
      <c r="F1767">
        <v>5.68</v>
      </c>
      <c r="G1767" t="s">
        <v>89</v>
      </c>
      <c r="H1767" t="s">
        <v>29</v>
      </c>
      <c r="I1767" t="s">
        <v>50</v>
      </c>
      <c r="J1767" t="s">
        <v>74</v>
      </c>
      <c r="K1767" t="s">
        <v>75</v>
      </c>
      <c r="L1767" t="s">
        <v>1935</v>
      </c>
      <c r="M1767">
        <v>0.36</v>
      </c>
      <c r="N1767" t="s">
        <v>34</v>
      </c>
      <c r="O1767" t="s">
        <v>54</v>
      </c>
      <c r="P1767" t="s">
        <v>359</v>
      </c>
      <c r="Q1767" t="s">
        <v>704</v>
      </c>
      <c r="R1767">
        <v>53186</v>
      </c>
      <c r="S1767" s="1">
        <v>42168</v>
      </c>
      <c r="T1767" s="1">
        <v>42168</v>
      </c>
      <c r="U1767">
        <v>-31.68825</v>
      </c>
      <c r="V1767">
        <v>10</v>
      </c>
      <c r="W1767">
        <v>53.89</v>
      </c>
      <c r="X1767">
        <v>87436</v>
      </c>
      <c r="Y1767">
        <f>cleaneddata[[#This Row],[Unit Price]]-cleaneddata[[#This Row],[Discount]]</f>
        <v>4.8500000000000005</v>
      </c>
      <c r="Z1767" t="str">
        <f>_xlfn.IFS(cleaneddata[[#This Row],[Region]]="Central","Chris",cleaneddata[[#This Row],[Region]]="East","Erin",cleaneddata[[#This Row],[Region]]="South","Sam",cleaneddata[[#This Row],[Region]]="West","William")</f>
        <v>Chris</v>
      </c>
    </row>
    <row r="1768" spans="1:26" x14ac:dyDescent="0.3">
      <c r="A1768">
        <v>3230</v>
      </c>
      <c r="B1768" t="s">
        <v>702</v>
      </c>
      <c r="C1768" t="s">
        <v>27</v>
      </c>
      <c r="D1768">
        <v>7.0000000000000007E-2</v>
      </c>
      <c r="E1768">
        <v>48.94</v>
      </c>
      <c r="F1768">
        <v>5.86</v>
      </c>
      <c r="G1768" t="s">
        <v>89</v>
      </c>
      <c r="H1768" t="s">
        <v>29</v>
      </c>
      <c r="I1768" t="s">
        <v>50</v>
      </c>
      <c r="J1768" t="s">
        <v>90</v>
      </c>
      <c r="K1768" t="s">
        <v>75</v>
      </c>
      <c r="L1768" t="s">
        <v>2852</v>
      </c>
      <c r="M1768">
        <v>0.35</v>
      </c>
      <c r="N1768" t="s">
        <v>34</v>
      </c>
      <c r="O1768" t="s">
        <v>54</v>
      </c>
      <c r="P1768" t="s">
        <v>359</v>
      </c>
      <c r="Q1768" t="s">
        <v>704</v>
      </c>
      <c r="R1768">
        <v>53186</v>
      </c>
      <c r="S1768" s="1">
        <v>42168</v>
      </c>
      <c r="T1768" s="1">
        <v>42169</v>
      </c>
      <c r="U1768">
        <v>690.7038</v>
      </c>
      <c r="V1768">
        <v>21</v>
      </c>
      <c r="W1768">
        <v>1001.02</v>
      </c>
      <c r="X1768">
        <v>87436</v>
      </c>
      <c r="Y1768">
        <f>cleaneddata[[#This Row],[Unit Price]]-cleaneddata[[#This Row],[Discount]]</f>
        <v>48.87</v>
      </c>
      <c r="Z1768" t="str">
        <f>_xlfn.IFS(cleaneddata[[#This Row],[Region]]="Central","Chris",cleaneddata[[#This Row],[Region]]="East","Erin",cleaneddata[[#This Row],[Region]]="South","Sam",cleaneddata[[#This Row],[Region]]="West","William")</f>
        <v>Chris</v>
      </c>
    </row>
    <row r="1769" spans="1:26" x14ac:dyDescent="0.3">
      <c r="A1769">
        <v>2143</v>
      </c>
      <c r="B1769" t="s">
        <v>2853</v>
      </c>
      <c r="C1769" t="s">
        <v>39</v>
      </c>
      <c r="D1769">
        <v>0.08</v>
      </c>
      <c r="E1769">
        <v>17.149999999999999</v>
      </c>
      <c r="F1769">
        <v>4.96</v>
      </c>
      <c r="G1769" t="s">
        <v>40</v>
      </c>
      <c r="H1769" t="s">
        <v>73</v>
      </c>
      <c r="I1769" t="s">
        <v>50</v>
      </c>
      <c r="J1769" t="s">
        <v>80</v>
      </c>
      <c r="K1769" t="s">
        <v>75</v>
      </c>
      <c r="L1769" t="s">
        <v>652</v>
      </c>
      <c r="M1769">
        <v>0.57999999999999996</v>
      </c>
      <c r="N1769" t="s">
        <v>34</v>
      </c>
      <c r="O1769" t="s">
        <v>35</v>
      </c>
      <c r="P1769" t="s">
        <v>244</v>
      </c>
      <c r="Q1769" t="s">
        <v>263</v>
      </c>
      <c r="R1769">
        <v>20151</v>
      </c>
      <c r="S1769" s="1">
        <v>42168</v>
      </c>
      <c r="T1769" s="1">
        <v>42171</v>
      </c>
      <c r="U1769">
        <v>33.659999999999997</v>
      </c>
      <c r="V1769">
        <v>12</v>
      </c>
      <c r="W1769">
        <v>200.61</v>
      </c>
      <c r="X1769">
        <v>87569</v>
      </c>
      <c r="Y1769">
        <f>cleaneddata[[#This Row],[Unit Price]]-cleaneddata[[#This Row],[Discount]]</f>
        <v>17.07</v>
      </c>
      <c r="Z1769" t="str">
        <f>_xlfn.IFS(cleaneddata[[#This Row],[Region]]="Central","Chris",cleaneddata[[#This Row],[Region]]="East","Erin",cleaneddata[[#This Row],[Region]]="South","Sam",cleaneddata[[#This Row],[Region]]="West","William")</f>
        <v>Sam</v>
      </c>
    </row>
    <row r="1770" spans="1:26" x14ac:dyDescent="0.3">
      <c r="A1770">
        <v>2771</v>
      </c>
      <c r="B1770" t="s">
        <v>2854</v>
      </c>
      <c r="C1770" t="s">
        <v>39</v>
      </c>
      <c r="D1770">
        <v>7.0000000000000007E-2</v>
      </c>
      <c r="E1770">
        <v>177.98</v>
      </c>
      <c r="F1770">
        <v>0.99</v>
      </c>
      <c r="G1770" t="s">
        <v>40</v>
      </c>
      <c r="H1770" t="s">
        <v>96</v>
      </c>
      <c r="I1770" t="s">
        <v>50</v>
      </c>
      <c r="J1770" t="s">
        <v>97</v>
      </c>
      <c r="K1770" t="s">
        <v>75</v>
      </c>
      <c r="L1770" t="s">
        <v>2855</v>
      </c>
      <c r="M1770">
        <v>0.56000000000000005</v>
      </c>
      <c r="N1770" t="s">
        <v>34</v>
      </c>
      <c r="O1770" t="s">
        <v>35</v>
      </c>
      <c r="P1770" t="s">
        <v>77</v>
      </c>
      <c r="Q1770" t="s">
        <v>2856</v>
      </c>
      <c r="R1770">
        <v>30344</v>
      </c>
      <c r="S1770" s="1">
        <v>42168</v>
      </c>
      <c r="T1770" s="1">
        <v>42168</v>
      </c>
      <c r="U1770">
        <v>-191.548</v>
      </c>
      <c r="V1770">
        <v>3</v>
      </c>
      <c r="W1770">
        <v>536.29</v>
      </c>
      <c r="X1770">
        <v>88974</v>
      </c>
      <c r="Y1770">
        <f>cleaneddata[[#This Row],[Unit Price]]-cleaneddata[[#This Row],[Discount]]</f>
        <v>177.91</v>
      </c>
      <c r="Z1770" t="str">
        <f>_xlfn.IFS(cleaneddata[[#This Row],[Region]]="Central","Chris",cleaneddata[[#This Row],[Region]]="East","Erin",cleaneddata[[#This Row],[Region]]="South","Sam",cleaneddata[[#This Row],[Region]]="West","William")</f>
        <v>Sam</v>
      </c>
    </row>
    <row r="1771" spans="1:26" x14ac:dyDescent="0.3">
      <c r="A1771">
        <v>1129</v>
      </c>
      <c r="B1771" t="s">
        <v>788</v>
      </c>
      <c r="C1771" t="s">
        <v>49</v>
      </c>
      <c r="D1771">
        <v>0.03</v>
      </c>
      <c r="E1771">
        <v>30.98</v>
      </c>
      <c r="F1771">
        <v>6.5</v>
      </c>
      <c r="G1771" t="s">
        <v>40</v>
      </c>
      <c r="H1771" t="s">
        <v>96</v>
      </c>
      <c r="I1771" t="s">
        <v>42</v>
      </c>
      <c r="J1771" t="s">
        <v>43</v>
      </c>
      <c r="K1771" t="s">
        <v>75</v>
      </c>
      <c r="L1771" t="s">
        <v>2857</v>
      </c>
      <c r="M1771">
        <v>0.79</v>
      </c>
      <c r="N1771" t="s">
        <v>34</v>
      </c>
      <c r="O1771" t="s">
        <v>113</v>
      </c>
      <c r="P1771" t="s">
        <v>405</v>
      </c>
      <c r="Q1771" t="s">
        <v>790</v>
      </c>
      <c r="R1771">
        <v>2118</v>
      </c>
      <c r="S1771" s="1">
        <v>42168</v>
      </c>
      <c r="T1771" s="1">
        <v>42172</v>
      </c>
      <c r="U1771">
        <v>-144.19999999999999</v>
      </c>
      <c r="V1771">
        <v>44</v>
      </c>
      <c r="W1771">
        <v>1332.09</v>
      </c>
      <c r="X1771">
        <v>39430</v>
      </c>
      <c r="Y1771">
        <f>cleaneddata[[#This Row],[Unit Price]]-cleaneddata[[#This Row],[Discount]]</f>
        <v>30.95</v>
      </c>
      <c r="Z1771" t="str">
        <f>_xlfn.IFS(cleaneddata[[#This Row],[Region]]="Central","Chris",cleaneddata[[#This Row],[Region]]="East","Erin",cleaneddata[[#This Row],[Region]]="South","Sam",cleaneddata[[#This Row],[Region]]="West","William")</f>
        <v>Erin</v>
      </c>
    </row>
    <row r="1772" spans="1:26" x14ac:dyDescent="0.3">
      <c r="A1772">
        <v>1132</v>
      </c>
      <c r="B1772" t="s">
        <v>1095</v>
      </c>
      <c r="C1772" t="s">
        <v>49</v>
      </c>
      <c r="D1772">
        <v>0.03</v>
      </c>
      <c r="E1772">
        <v>30.98</v>
      </c>
      <c r="F1772">
        <v>6.5</v>
      </c>
      <c r="G1772" t="s">
        <v>40</v>
      </c>
      <c r="H1772" t="s">
        <v>96</v>
      </c>
      <c r="I1772" t="s">
        <v>42</v>
      </c>
      <c r="J1772" t="s">
        <v>43</v>
      </c>
      <c r="K1772" t="s">
        <v>75</v>
      </c>
      <c r="L1772" t="s">
        <v>2857</v>
      </c>
      <c r="M1772">
        <v>0.79</v>
      </c>
      <c r="N1772" t="s">
        <v>34</v>
      </c>
      <c r="O1772" t="s">
        <v>54</v>
      </c>
      <c r="P1772" t="s">
        <v>189</v>
      </c>
      <c r="Q1772" t="s">
        <v>1096</v>
      </c>
      <c r="R1772">
        <v>76039</v>
      </c>
      <c r="S1772" s="1">
        <v>42168</v>
      </c>
      <c r="T1772" s="1">
        <v>42172</v>
      </c>
      <c r="U1772">
        <v>-115.36</v>
      </c>
      <c r="V1772">
        <v>11</v>
      </c>
      <c r="W1772">
        <v>333.02</v>
      </c>
      <c r="X1772">
        <v>88104</v>
      </c>
      <c r="Y1772">
        <f>cleaneddata[[#This Row],[Unit Price]]-cleaneddata[[#This Row],[Discount]]</f>
        <v>30.95</v>
      </c>
      <c r="Z1772" t="str">
        <f>_xlfn.IFS(cleaneddata[[#This Row],[Region]]="Central","Chris",cleaneddata[[#This Row],[Region]]="East","Erin",cleaneddata[[#This Row],[Region]]="South","Sam",cleaneddata[[#This Row],[Region]]="West","William")</f>
        <v>Chris</v>
      </c>
    </row>
    <row r="1773" spans="1:26" x14ac:dyDescent="0.3">
      <c r="A1773">
        <v>1505</v>
      </c>
      <c r="B1773" t="s">
        <v>2858</v>
      </c>
      <c r="C1773" t="s">
        <v>49</v>
      </c>
      <c r="D1773">
        <v>0</v>
      </c>
      <c r="E1773">
        <v>85.99</v>
      </c>
      <c r="F1773">
        <v>0.99</v>
      </c>
      <c r="G1773" t="s">
        <v>40</v>
      </c>
      <c r="H1773" t="s">
        <v>29</v>
      </c>
      <c r="I1773" t="s">
        <v>42</v>
      </c>
      <c r="J1773" t="s">
        <v>137</v>
      </c>
      <c r="K1773" t="s">
        <v>52</v>
      </c>
      <c r="L1773" t="s">
        <v>1598</v>
      </c>
      <c r="M1773">
        <v>0.85</v>
      </c>
      <c r="N1773" t="s">
        <v>34</v>
      </c>
      <c r="O1773" t="s">
        <v>54</v>
      </c>
      <c r="P1773" t="s">
        <v>189</v>
      </c>
      <c r="Q1773" t="s">
        <v>2859</v>
      </c>
      <c r="R1773">
        <v>77840</v>
      </c>
      <c r="S1773" s="1">
        <v>42168</v>
      </c>
      <c r="T1773" s="1">
        <v>42173</v>
      </c>
      <c r="U1773">
        <v>-138.0368</v>
      </c>
      <c r="V1773">
        <v>6</v>
      </c>
      <c r="W1773">
        <v>464.86</v>
      </c>
      <c r="X1773">
        <v>86181</v>
      </c>
      <c r="Y1773">
        <f>cleaneddata[[#This Row],[Unit Price]]-cleaneddata[[#This Row],[Discount]]</f>
        <v>85.99</v>
      </c>
      <c r="Z1773" t="str">
        <f>_xlfn.IFS(cleaneddata[[#This Row],[Region]]="Central","Chris",cleaneddata[[#This Row],[Region]]="East","Erin",cleaneddata[[#This Row],[Region]]="South","Sam",cleaneddata[[#This Row],[Region]]="West","William")</f>
        <v>Chris</v>
      </c>
    </row>
    <row r="1774" spans="1:26" x14ac:dyDescent="0.3">
      <c r="A1774">
        <v>5</v>
      </c>
      <c r="B1774" t="s">
        <v>2860</v>
      </c>
      <c r="C1774" t="s">
        <v>72</v>
      </c>
      <c r="D1774">
        <v>0.02</v>
      </c>
      <c r="E1774">
        <v>500.98</v>
      </c>
      <c r="F1774">
        <v>26</v>
      </c>
      <c r="G1774" t="s">
        <v>28</v>
      </c>
      <c r="H1774" t="s">
        <v>73</v>
      </c>
      <c r="I1774" t="s">
        <v>30</v>
      </c>
      <c r="J1774" t="s">
        <v>111</v>
      </c>
      <c r="K1774" t="s">
        <v>59</v>
      </c>
      <c r="L1774" t="s">
        <v>2298</v>
      </c>
      <c r="M1774">
        <v>0.6</v>
      </c>
      <c r="N1774" t="s">
        <v>34</v>
      </c>
      <c r="O1774" t="s">
        <v>61</v>
      </c>
      <c r="P1774" t="s">
        <v>92</v>
      </c>
      <c r="Q1774" t="s">
        <v>2218</v>
      </c>
      <c r="R1774">
        <v>91776</v>
      </c>
      <c r="S1774" s="1">
        <v>42168</v>
      </c>
      <c r="T1774" s="1">
        <v>42170</v>
      </c>
      <c r="U1774">
        <v>4390.3665000000001</v>
      </c>
      <c r="V1774">
        <v>12</v>
      </c>
      <c r="W1774">
        <v>6362.85</v>
      </c>
      <c r="X1774">
        <v>90193</v>
      </c>
      <c r="Y1774">
        <f>cleaneddata[[#This Row],[Unit Price]]-cleaneddata[[#This Row],[Discount]]</f>
        <v>500.96000000000004</v>
      </c>
      <c r="Z1774" t="str">
        <f>_xlfn.IFS(cleaneddata[[#This Row],[Region]]="Central","Chris",cleaneddata[[#This Row],[Region]]="East","Erin",cleaneddata[[#This Row],[Region]]="South","Sam",cleaneddata[[#This Row],[Region]]="West","William")</f>
        <v>William</v>
      </c>
    </row>
    <row r="1775" spans="1:26" x14ac:dyDescent="0.3">
      <c r="A1775">
        <v>1044</v>
      </c>
      <c r="B1775" t="s">
        <v>1402</v>
      </c>
      <c r="C1775" t="s">
        <v>27</v>
      </c>
      <c r="D1775">
        <v>0.02</v>
      </c>
      <c r="E1775">
        <v>209.84</v>
      </c>
      <c r="F1775">
        <v>21.21</v>
      </c>
      <c r="G1775" t="s">
        <v>40</v>
      </c>
      <c r="H1775" t="s">
        <v>73</v>
      </c>
      <c r="I1775" t="s">
        <v>30</v>
      </c>
      <c r="J1775" t="s">
        <v>128</v>
      </c>
      <c r="K1775" t="s">
        <v>66</v>
      </c>
      <c r="L1775" t="s">
        <v>211</v>
      </c>
      <c r="M1775">
        <v>0.59</v>
      </c>
      <c r="N1775" t="s">
        <v>34</v>
      </c>
      <c r="O1775" t="s">
        <v>61</v>
      </c>
      <c r="P1775" t="s">
        <v>92</v>
      </c>
      <c r="Q1775" t="s">
        <v>102</v>
      </c>
      <c r="R1775">
        <v>90004</v>
      </c>
      <c r="S1775" s="1">
        <v>42169</v>
      </c>
      <c r="T1775" s="1">
        <v>42169</v>
      </c>
      <c r="U1775">
        <v>2593.14</v>
      </c>
      <c r="V1775">
        <v>62</v>
      </c>
      <c r="W1775">
        <v>13546.94</v>
      </c>
      <c r="X1775">
        <v>28001</v>
      </c>
      <c r="Y1775">
        <f>cleaneddata[[#This Row],[Unit Price]]-cleaneddata[[#This Row],[Discount]]</f>
        <v>209.82</v>
      </c>
      <c r="Z1775" t="str">
        <f>_xlfn.IFS(cleaneddata[[#This Row],[Region]]="Central","Chris",cleaneddata[[#This Row],[Region]]="East","Erin",cleaneddata[[#This Row],[Region]]="South","Sam",cleaneddata[[#This Row],[Region]]="West","William")</f>
        <v>William</v>
      </c>
    </row>
    <row r="1776" spans="1:26" x14ac:dyDescent="0.3">
      <c r="A1776">
        <v>1044</v>
      </c>
      <c r="B1776" t="s">
        <v>1402</v>
      </c>
      <c r="C1776" t="s">
        <v>27</v>
      </c>
      <c r="D1776">
        <v>0.01</v>
      </c>
      <c r="E1776">
        <v>194.3</v>
      </c>
      <c r="F1776">
        <v>11.54</v>
      </c>
      <c r="G1776" t="s">
        <v>40</v>
      </c>
      <c r="H1776" t="s">
        <v>73</v>
      </c>
      <c r="I1776" t="s">
        <v>30</v>
      </c>
      <c r="J1776" t="s">
        <v>128</v>
      </c>
      <c r="K1776" t="s">
        <v>66</v>
      </c>
      <c r="L1776" t="s">
        <v>208</v>
      </c>
      <c r="M1776">
        <v>0.59</v>
      </c>
      <c r="N1776" t="s">
        <v>34</v>
      </c>
      <c r="O1776" t="s">
        <v>61</v>
      </c>
      <c r="P1776" t="s">
        <v>92</v>
      </c>
      <c r="Q1776" t="s">
        <v>102</v>
      </c>
      <c r="R1776">
        <v>90004</v>
      </c>
      <c r="S1776" s="1">
        <v>42169</v>
      </c>
      <c r="T1776" s="1">
        <v>42171</v>
      </c>
      <c r="U1776">
        <v>1162.76</v>
      </c>
      <c r="V1776">
        <v>32</v>
      </c>
      <c r="W1776">
        <v>6401.65</v>
      </c>
      <c r="X1776">
        <v>28001</v>
      </c>
      <c r="Y1776">
        <f>cleaneddata[[#This Row],[Unit Price]]-cleaneddata[[#This Row],[Discount]]</f>
        <v>194.29000000000002</v>
      </c>
      <c r="Z1776" t="str">
        <f>_xlfn.IFS(cleaneddata[[#This Row],[Region]]="Central","Chris",cleaneddata[[#This Row],[Region]]="East","Erin",cleaneddata[[#This Row],[Region]]="South","Sam",cleaneddata[[#This Row],[Region]]="West","William")</f>
        <v>William</v>
      </c>
    </row>
    <row r="1777" spans="1:26" x14ac:dyDescent="0.3">
      <c r="A1777">
        <v>1519</v>
      </c>
      <c r="B1777" t="s">
        <v>2861</v>
      </c>
      <c r="C1777" t="s">
        <v>27</v>
      </c>
      <c r="D1777">
        <v>0.06</v>
      </c>
      <c r="E1777">
        <v>55.48</v>
      </c>
      <c r="F1777">
        <v>4.8499999999999996</v>
      </c>
      <c r="G1777" t="s">
        <v>40</v>
      </c>
      <c r="H1777" t="s">
        <v>41</v>
      </c>
      <c r="I1777" t="s">
        <v>50</v>
      </c>
      <c r="J1777" t="s">
        <v>90</v>
      </c>
      <c r="K1777" t="s">
        <v>75</v>
      </c>
      <c r="L1777" t="s">
        <v>2862</v>
      </c>
      <c r="M1777">
        <v>0.37</v>
      </c>
      <c r="N1777" t="s">
        <v>34</v>
      </c>
      <c r="O1777" t="s">
        <v>113</v>
      </c>
      <c r="P1777" t="s">
        <v>333</v>
      </c>
      <c r="Q1777" t="s">
        <v>1206</v>
      </c>
      <c r="R1777">
        <v>4210</v>
      </c>
      <c r="S1777" s="1">
        <v>42169</v>
      </c>
      <c r="T1777" s="1">
        <v>42169</v>
      </c>
      <c r="U1777">
        <v>711.05190000000005</v>
      </c>
      <c r="V1777">
        <v>19</v>
      </c>
      <c r="W1777">
        <v>1030.51</v>
      </c>
      <c r="X1777">
        <v>89957</v>
      </c>
      <c r="Y1777">
        <f>cleaneddata[[#This Row],[Unit Price]]-cleaneddata[[#This Row],[Discount]]</f>
        <v>55.419999999999995</v>
      </c>
      <c r="Z1777" t="str">
        <f>_xlfn.IFS(cleaneddata[[#This Row],[Region]]="Central","Chris",cleaneddata[[#This Row],[Region]]="East","Erin",cleaneddata[[#This Row],[Region]]="South","Sam",cleaneddata[[#This Row],[Region]]="West","William")</f>
        <v>Erin</v>
      </c>
    </row>
    <row r="1778" spans="1:26" x14ac:dyDescent="0.3">
      <c r="A1778">
        <v>1522</v>
      </c>
      <c r="B1778" t="s">
        <v>2863</v>
      </c>
      <c r="C1778" t="s">
        <v>27</v>
      </c>
      <c r="D1778">
        <v>0.1</v>
      </c>
      <c r="E1778">
        <v>122.99</v>
      </c>
      <c r="F1778">
        <v>70.2</v>
      </c>
      <c r="G1778" t="s">
        <v>28</v>
      </c>
      <c r="H1778" t="s">
        <v>41</v>
      </c>
      <c r="I1778" t="s">
        <v>30</v>
      </c>
      <c r="J1778" t="s">
        <v>111</v>
      </c>
      <c r="K1778" t="s">
        <v>59</v>
      </c>
      <c r="L1778" t="s">
        <v>806</v>
      </c>
      <c r="M1778">
        <v>0.74</v>
      </c>
      <c r="N1778" t="s">
        <v>34</v>
      </c>
      <c r="O1778" t="s">
        <v>54</v>
      </c>
      <c r="P1778" t="s">
        <v>86</v>
      </c>
      <c r="Q1778" t="s">
        <v>2864</v>
      </c>
      <c r="R1778">
        <v>55305</v>
      </c>
      <c r="S1778" s="1">
        <v>42169</v>
      </c>
      <c r="T1778" s="1">
        <v>42170</v>
      </c>
      <c r="U1778">
        <v>-899.67499999999995</v>
      </c>
      <c r="V1778">
        <v>17</v>
      </c>
      <c r="W1778">
        <v>2026.91</v>
      </c>
      <c r="X1778">
        <v>89957</v>
      </c>
      <c r="Y1778">
        <f>cleaneddata[[#This Row],[Unit Price]]-cleaneddata[[#This Row],[Discount]]</f>
        <v>122.89</v>
      </c>
      <c r="Z1778" t="str">
        <f>_xlfn.IFS(cleaneddata[[#This Row],[Region]]="Central","Chris",cleaneddata[[#This Row],[Region]]="East","Erin",cleaneddata[[#This Row],[Region]]="South","Sam",cleaneddata[[#This Row],[Region]]="West","William")</f>
        <v>Chris</v>
      </c>
    </row>
    <row r="1779" spans="1:26" x14ac:dyDescent="0.3">
      <c r="A1779">
        <v>3339</v>
      </c>
      <c r="B1779" t="s">
        <v>2865</v>
      </c>
      <c r="C1779" t="s">
        <v>39</v>
      </c>
      <c r="D1779">
        <v>0.03</v>
      </c>
      <c r="E1779">
        <v>2.61</v>
      </c>
      <c r="F1779">
        <v>0.5</v>
      </c>
      <c r="G1779" t="s">
        <v>40</v>
      </c>
      <c r="H1779" t="s">
        <v>41</v>
      </c>
      <c r="I1779" t="s">
        <v>50</v>
      </c>
      <c r="J1779" t="s">
        <v>154</v>
      </c>
      <c r="K1779" t="s">
        <v>75</v>
      </c>
      <c r="L1779" t="s">
        <v>1369</v>
      </c>
      <c r="M1779">
        <v>0.39</v>
      </c>
      <c r="N1779" t="s">
        <v>34</v>
      </c>
      <c r="O1779" t="s">
        <v>35</v>
      </c>
      <c r="P1779" t="s">
        <v>125</v>
      </c>
      <c r="Q1779" t="s">
        <v>2866</v>
      </c>
      <c r="R1779">
        <v>32780</v>
      </c>
      <c r="S1779" s="1">
        <v>42169</v>
      </c>
      <c r="T1779" s="1">
        <v>42170</v>
      </c>
      <c r="U1779">
        <v>4.0442999999999998</v>
      </c>
      <c r="V1779">
        <v>7</v>
      </c>
      <c r="W1779">
        <v>19.02</v>
      </c>
      <c r="X1779">
        <v>85981</v>
      </c>
      <c r="Y1779">
        <f>cleaneddata[[#This Row],[Unit Price]]-cleaneddata[[#This Row],[Discount]]</f>
        <v>2.58</v>
      </c>
      <c r="Z1779" t="str">
        <f>_xlfn.IFS(cleaneddata[[#This Row],[Region]]="Central","Chris",cleaneddata[[#This Row],[Region]]="East","Erin",cleaneddata[[#This Row],[Region]]="South","Sam",cleaneddata[[#This Row],[Region]]="West","William")</f>
        <v>Sam</v>
      </c>
    </row>
    <row r="1780" spans="1:26" x14ac:dyDescent="0.3">
      <c r="A1780">
        <v>3339</v>
      </c>
      <c r="B1780" t="s">
        <v>2865</v>
      </c>
      <c r="C1780" t="s">
        <v>39</v>
      </c>
      <c r="D1780">
        <v>0.01</v>
      </c>
      <c r="E1780">
        <v>11.66</v>
      </c>
      <c r="F1780">
        <v>7.95</v>
      </c>
      <c r="G1780" t="s">
        <v>40</v>
      </c>
      <c r="H1780" t="s">
        <v>41</v>
      </c>
      <c r="I1780" t="s">
        <v>50</v>
      </c>
      <c r="J1780" t="s">
        <v>51</v>
      </c>
      <c r="K1780" t="s">
        <v>44</v>
      </c>
      <c r="L1780" t="s">
        <v>2140</v>
      </c>
      <c r="M1780">
        <v>0.57999999999999996</v>
      </c>
      <c r="N1780" t="s">
        <v>34</v>
      </c>
      <c r="O1780" t="s">
        <v>35</v>
      </c>
      <c r="P1780" t="s">
        <v>125</v>
      </c>
      <c r="Q1780" t="s">
        <v>2866</v>
      </c>
      <c r="R1780">
        <v>32780</v>
      </c>
      <c r="S1780" s="1">
        <v>42169</v>
      </c>
      <c r="T1780" s="1">
        <v>42170</v>
      </c>
      <c r="U1780">
        <v>-10.368399999999999</v>
      </c>
      <c r="V1780">
        <v>16</v>
      </c>
      <c r="W1780">
        <v>193.87</v>
      </c>
      <c r="X1780">
        <v>85981</v>
      </c>
      <c r="Y1780">
        <f>cleaneddata[[#This Row],[Unit Price]]-cleaneddata[[#This Row],[Discount]]</f>
        <v>11.65</v>
      </c>
      <c r="Z1780" t="str">
        <f>_xlfn.IFS(cleaneddata[[#This Row],[Region]]="Central","Chris",cleaneddata[[#This Row],[Region]]="East","Erin",cleaneddata[[#This Row],[Region]]="South","Sam",cleaneddata[[#This Row],[Region]]="West","William")</f>
        <v>Sam</v>
      </c>
    </row>
    <row r="1781" spans="1:26" x14ac:dyDescent="0.3">
      <c r="A1781">
        <v>1644</v>
      </c>
      <c r="B1781" t="s">
        <v>2867</v>
      </c>
      <c r="C1781" t="s">
        <v>49</v>
      </c>
      <c r="D1781">
        <v>0.09</v>
      </c>
      <c r="E1781">
        <v>107.53</v>
      </c>
      <c r="F1781">
        <v>5.81</v>
      </c>
      <c r="G1781" t="s">
        <v>40</v>
      </c>
      <c r="H1781" t="s">
        <v>29</v>
      </c>
      <c r="I1781" t="s">
        <v>30</v>
      </c>
      <c r="J1781" t="s">
        <v>128</v>
      </c>
      <c r="K1781" t="s">
        <v>146</v>
      </c>
      <c r="L1781" t="s">
        <v>1497</v>
      </c>
      <c r="M1781">
        <v>0.65</v>
      </c>
      <c r="N1781" t="s">
        <v>34</v>
      </c>
      <c r="O1781" t="s">
        <v>54</v>
      </c>
      <c r="P1781" t="s">
        <v>189</v>
      </c>
      <c r="Q1781" t="s">
        <v>1133</v>
      </c>
      <c r="R1781">
        <v>77546</v>
      </c>
      <c r="S1781" s="1">
        <v>42169</v>
      </c>
      <c r="T1781" s="1">
        <v>42171</v>
      </c>
      <c r="U1781">
        <v>69.545100000000005</v>
      </c>
      <c r="V1781">
        <v>1</v>
      </c>
      <c r="W1781">
        <v>100.79</v>
      </c>
      <c r="X1781">
        <v>87342</v>
      </c>
      <c r="Y1781">
        <f>cleaneddata[[#This Row],[Unit Price]]-cleaneddata[[#This Row],[Discount]]</f>
        <v>107.44</v>
      </c>
      <c r="Z1781" t="str">
        <f>_xlfn.IFS(cleaneddata[[#This Row],[Region]]="Central","Chris",cleaneddata[[#This Row],[Region]]="East","Erin",cleaneddata[[#This Row],[Region]]="South","Sam",cleaneddata[[#This Row],[Region]]="West","William")</f>
        <v>Chris</v>
      </c>
    </row>
    <row r="1782" spans="1:26" x14ac:dyDescent="0.3">
      <c r="A1782">
        <v>1738</v>
      </c>
      <c r="B1782" t="s">
        <v>1903</v>
      </c>
      <c r="C1782" t="s">
        <v>49</v>
      </c>
      <c r="D1782">
        <v>0.04</v>
      </c>
      <c r="E1782">
        <v>35.44</v>
      </c>
      <c r="F1782">
        <v>19.989999999999998</v>
      </c>
      <c r="G1782" t="s">
        <v>40</v>
      </c>
      <c r="H1782" t="s">
        <v>96</v>
      </c>
      <c r="I1782" t="s">
        <v>50</v>
      </c>
      <c r="J1782" t="s">
        <v>90</v>
      </c>
      <c r="K1782" t="s">
        <v>75</v>
      </c>
      <c r="L1782" t="s">
        <v>2259</v>
      </c>
      <c r="M1782">
        <v>0.38</v>
      </c>
      <c r="N1782" t="s">
        <v>34</v>
      </c>
      <c r="O1782" t="s">
        <v>35</v>
      </c>
      <c r="P1782" t="s">
        <v>99</v>
      </c>
      <c r="Q1782" t="s">
        <v>1904</v>
      </c>
      <c r="R1782">
        <v>28052</v>
      </c>
      <c r="S1782" s="1">
        <v>42169</v>
      </c>
      <c r="T1782" s="1">
        <v>42176</v>
      </c>
      <c r="U1782">
        <v>-108.27249999999999</v>
      </c>
      <c r="V1782">
        <v>11</v>
      </c>
      <c r="W1782">
        <v>406.26</v>
      </c>
      <c r="X1782">
        <v>85868</v>
      </c>
      <c r="Y1782">
        <f>cleaneddata[[#This Row],[Unit Price]]-cleaneddata[[#This Row],[Discount]]</f>
        <v>35.4</v>
      </c>
      <c r="Z1782" t="str">
        <f>_xlfn.IFS(cleaneddata[[#This Row],[Region]]="Central","Chris",cleaneddata[[#This Row],[Region]]="East","Erin",cleaneddata[[#This Row],[Region]]="South","Sam",cleaneddata[[#This Row],[Region]]="West","William")</f>
        <v>Sam</v>
      </c>
    </row>
    <row r="1783" spans="1:26" x14ac:dyDescent="0.3">
      <c r="A1783">
        <v>1775</v>
      </c>
      <c r="B1783" t="s">
        <v>2868</v>
      </c>
      <c r="C1783" t="s">
        <v>49</v>
      </c>
      <c r="D1783">
        <v>0.09</v>
      </c>
      <c r="E1783">
        <v>12.95</v>
      </c>
      <c r="F1783">
        <v>4.9800000000000004</v>
      </c>
      <c r="G1783" t="s">
        <v>40</v>
      </c>
      <c r="H1783" t="s">
        <v>41</v>
      </c>
      <c r="I1783" t="s">
        <v>50</v>
      </c>
      <c r="J1783" t="s">
        <v>74</v>
      </c>
      <c r="K1783" t="s">
        <v>75</v>
      </c>
      <c r="L1783" t="s">
        <v>2741</v>
      </c>
      <c r="M1783">
        <v>0.4</v>
      </c>
      <c r="N1783" t="s">
        <v>34</v>
      </c>
      <c r="O1783" t="s">
        <v>54</v>
      </c>
      <c r="P1783" t="s">
        <v>55</v>
      </c>
      <c r="Q1783" t="s">
        <v>2869</v>
      </c>
      <c r="R1783">
        <v>46614</v>
      </c>
      <c r="S1783" s="1">
        <v>42169</v>
      </c>
      <c r="T1783" s="1">
        <v>42176</v>
      </c>
      <c r="U1783">
        <v>123.89175</v>
      </c>
      <c r="V1783">
        <v>21</v>
      </c>
      <c r="W1783">
        <v>269.54000000000002</v>
      </c>
      <c r="X1783">
        <v>89944</v>
      </c>
      <c r="Y1783">
        <f>cleaneddata[[#This Row],[Unit Price]]-cleaneddata[[#This Row],[Discount]]</f>
        <v>12.86</v>
      </c>
      <c r="Z1783" t="str">
        <f>_xlfn.IFS(cleaneddata[[#This Row],[Region]]="Central","Chris",cleaneddata[[#This Row],[Region]]="East","Erin",cleaneddata[[#This Row],[Region]]="South","Sam",cleaneddata[[#This Row],[Region]]="West","William")</f>
        <v>Chris</v>
      </c>
    </row>
    <row r="1784" spans="1:26" x14ac:dyDescent="0.3">
      <c r="A1784">
        <v>547</v>
      </c>
      <c r="B1784" t="s">
        <v>2870</v>
      </c>
      <c r="C1784" t="s">
        <v>72</v>
      </c>
      <c r="D1784">
        <v>0.03</v>
      </c>
      <c r="E1784">
        <v>13.73</v>
      </c>
      <c r="F1784">
        <v>6.85</v>
      </c>
      <c r="G1784" t="s">
        <v>89</v>
      </c>
      <c r="H1784" t="s">
        <v>96</v>
      </c>
      <c r="I1784" t="s">
        <v>30</v>
      </c>
      <c r="J1784" t="s">
        <v>128</v>
      </c>
      <c r="K1784" t="s">
        <v>52</v>
      </c>
      <c r="L1784" t="s">
        <v>1769</v>
      </c>
      <c r="M1784">
        <v>0.54</v>
      </c>
      <c r="N1784" t="s">
        <v>34</v>
      </c>
      <c r="O1784" t="s">
        <v>113</v>
      </c>
      <c r="P1784" t="s">
        <v>905</v>
      </c>
      <c r="Q1784" t="s">
        <v>2871</v>
      </c>
      <c r="R1784">
        <v>26501</v>
      </c>
      <c r="S1784" s="1">
        <v>42169</v>
      </c>
      <c r="T1784" s="1">
        <v>42170</v>
      </c>
      <c r="U1784">
        <v>39.585299999999997</v>
      </c>
      <c r="V1784">
        <v>4</v>
      </c>
      <c r="W1784">
        <v>57.37</v>
      </c>
      <c r="X1784">
        <v>86250</v>
      </c>
      <c r="Y1784">
        <f>cleaneddata[[#This Row],[Unit Price]]-cleaneddata[[#This Row],[Discount]]</f>
        <v>13.700000000000001</v>
      </c>
      <c r="Z1784" t="str">
        <f>_xlfn.IFS(cleaneddata[[#This Row],[Region]]="Central","Chris",cleaneddata[[#This Row],[Region]]="East","Erin",cleaneddata[[#This Row],[Region]]="South","Sam",cleaneddata[[#This Row],[Region]]="West","William")</f>
        <v>Erin</v>
      </c>
    </row>
    <row r="1785" spans="1:26" x14ac:dyDescent="0.3">
      <c r="A1785">
        <v>2979</v>
      </c>
      <c r="B1785" t="s">
        <v>820</v>
      </c>
      <c r="C1785" t="s">
        <v>72</v>
      </c>
      <c r="D1785">
        <v>0.01</v>
      </c>
      <c r="E1785">
        <v>5.84</v>
      </c>
      <c r="F1785">
        <v>0.83</v>
      </c>
      <c r="G1785" t="s">
        <v>40</v>
      </c>
      <c r="H1785" t="s">
        <v>96</v>
      </c>
      <c r="I1785" t="s">
        <v>50</v>
      </c>
      <c r="J1785" t="s">
        <v>51</v>
      </c>
      <c r="K1785" t="s">
        <v>52</v>
      </c>
      <c r="L1785" t="s">
        <v>2608</v>
      </c>
      <c r="M1785">
        <v>0.49</v>
      </c>
      <c r="N1785" t="s">
        <v>34</v>
      </c>
      <c r="O1785" t="s">
        <v>54</v>
      </c>
      <c r="P1785" t="s">
        <v>567</v>
      </c>
      <c r="Q1785" t="s">
        <v>822</v>
      </c>
      <c r="R1785">
        <v>58601</v>
      </c>
      <c r="S1785" s="1">
        <v>42169</v>
      </c>
      <c r="T1785" s="1">
        <v>42171</v>
      </c>
      <c r="U1785">
        <v>16.091999999999999</v>
      </c>
      <c r="V1785">
        <v>4</v>
      </c>
      <c r="W1785">
        <v>23.89</v>
      </c>
      <c r="X1785">
        <v>86546</v>
      </c>
      <c r="Y1785">
        <f>cleaneddata[[#This Row],[Unit Price]]-cleaneddata[[#This Row],[Discount]]</f>
        <v>5.83</v>
      </c>
      <c r="Z1785" t="str">
        <f>_xlfn.IFS(cleaneddata[[#This Row],[Region]]="Central","Chris",cleaneddata[[#This Row],[Region]]="East","Erin",cleaneddata[[#This Row],[Region]]="South","Sam",cleaneddata[[#This Row],[Region]]="West","William")</f>
        <v>Chris</v>
      </c>
    </row>
    <row r="1786" spans="1:26" x14ac:dyDescent="0.3">
      <c r="A1786">
        <v>3120</v>
      </c>
      <c r="B1786" t="s">
        <v>2872</v>
      </c>
      <c r="C1786" t="s">
        <v>72</v>
      </c>
      <c r="D1786">
        <v>0.08</v>
      </c>
      <c r="E1786">
        <v>315.98</v>
      </c>
      <c r="F1786">
        <v>19.989999999999998</v>
      </c>
      <c r="G1786" t="s">
        <v>40</v>
      </c>
      <c r="H1786" t="s">
        <v>73</v>
      </c>
      <c r="I1786" t="s">
        <v>50</v>
      </c>
      <c r="J1786" t="s">
        <v>74</v>
      </c>
      <c r="K1786" t="s">
        <v>75</v>
      </c>
      <c r="L1786" t="s">
        <v>2229</v>
      </c>
      <c r="M1786">
        <v>0.38</v>
      </c>
      <c r="N1786" t="s">
        <v>34</v>
      </c>
      <c r="O1786" t="s">
        <v>35</v>
      </c>
      <c r="P1786" t="s">
        <v>170</v>
      </c>
      <c r="Q1786" t="s">
        <v>2873</v>
      </c>
      <c r="R1786">
        <v>70117</v>
      </c>
      <c r="S1786" s="1">
        <v>42169</v>
      </c>
      <c r="T1786" s="1">
        <v>42169</v>
      </c>
      <c r="U1786">
        <v>44.52</v>
      </c>
      <c r="V1786">
        <v>9</v>
      </c>
      <c r="W1786">
        <v>2642.48</v>
      </c>
      <c r="X1786">
        <v>90160</v>
      </c>
      <c r="Y1786">
        <f>cleaneddata[[#This Row],[Unit Price]]-cleaneddata[[#This Row],[Discount]]</f>
        <v>315.90000000000003</v>
      </c>
      <c r="Z1786" t="str">
        <f>_xlfn.IFS(cleaneddata[[#This Row],[Region]]="Central","Chris",cleaneddata[[#This Row],[Region]]="East","Erin",cleaneddata[[#This Row],[Region]]="South","Sam",cleaneddata[[#This Row],[Region]]="West","William")</f>
        <v>Sam</v>
      </c>
    </row>
    <row r="1787" spans="1:26" x14ac:dyDescent="0.3">
      <c r="A1787">
        <v>1860</v>
      </c>
      <c r="B1787" t="s">
        <v>2874</v>
      </c>
      <c r="C1787" t="s">
        <v>27</v>
      </c>
      <c r="D1787">
        <v>0.09</v>
      </c>
      <c r="E1787">
        <v>5.98</v>
      </c>
      <c r="F1787">
        <v>1.49</v>
      </c>
      <c r="G1787" t="s">
        <v>40</v>
      </c>
      <c r="H1787" t="s">
        <v>73</v>
      </c>
      <c r="I1787" t="s">
        <v>50</v>
      </c>
      <c r="J1787" t="s">
        <v>74</v>
      </c>
      <c r="K1787" t="s">
        <v>75</v>
      </c>
      <c r="L1787" t="s">
        <v>1589</v>
      </c>
      <c r="M1787">
        <v>0.39</v>
      </c>
      <c r="N1787" t="s">
        <v>34</v>
      </c>
      <c r="O1787" t="s">
        <v>113</v>
      </c>
      <c r="P1787" t="s">
        <v>405</v>
      </c>
      <c r="Q1787" t="s">
        <v>2875</v>
      </c>
      <c r="R1787">
        <v>1570</v>
      </c>
      <c r="S1787" s="1">
        <v>42170</v>
      </c>
      <c r="T1787" s="1">
        <v>42172</v>
      </c>
      <c r="U1787">
        <v>13.2294</v>
      </c>
      <c r="V1787">
        <v>5</v>
      </c>
      <c r="W1787">
        <v>28.01</v>
      </c>
      <c r="X1787">
        <v>86846</v>
      </c>
      <c r="Y1787">
        <f>cleaneddata[[#This Row],[Unit Price]]-cleaneddata[[#This Row],[Discount]]</f>
        <v>5.8900000000000006</v>
      </c>
      <c r="Z1787" t="str">
        <f>_xlfn.IFS(cleaneddata[[#This Row],[Region]]="Central","Chris",cleaneddata[[#This Row],[Region]]="East","Erin",cleaneddata[[#This Row],[Region]]="South","Sam",cleaneddata[[#This Row],[Region]]="West","William")</f>
        <v>Erin</v>
      </c>
    </row>
    <row r="1788" spans="1:26" x14ac:dyDescent="0.3">
      <c r="A1788">
        <v>33</v>
      </c>
      <c r="B1788" t="s">
        <v>2876</v>
      </c>
      <c r="C1788" t="s">
        <v>72</v>
      </c>
      <c r="D1788">
        <v>0.03</v>
      </c>
      <c r="E1788">
        <v>4.24</v>
      </c>
      <c r="F1788">
        <v>5.41</v>
      </c>
      <c r="G1788" t="s">
        <v>40</v>
      </c>
      <c r="H1788" t="s">
        <v>96</v>
      </c>
      <c r="I1788" t="s">
        <v>50</v>
      </c>
      <c r="J1788" t="s">
        <v>74</v>
      </c>
      <c r="K1788" t="s">
        <v>75</v>
      </c>
      <c r="L1788" t="s">
        <v>1673</v>
      </c>
      <c r="M1788">
        <v>0.35</v>
      </c>
      <c r="N1788" t="s">
        <v>34</v>
      </c>
      <c r="O1788" t="s">
        <v>61</v>
      </c>
      <c r="P1788" t="s">
        <v>141</v>
      </c>
      <c r="Q1788" t="s">
        <v>2877</v>
      </c>
      <c r="R1788">
        <v>97030</v>
      </c>
      <c r="S1788" s="1">
        <v>42170</v>
      </c>
      <c r="T1788" s="1">
        <v>42172</v>
      </c>
      <c r="U1788">
        <v>-84.437600000000003</v>
      </c>
      <c r="V1788">
        <v>13</v>
      </c>
      <c r="W1788">
        <v>58.68</v>
      </c>
      <c r="X1788">
        <v>89201</v>
      </c>
      <c r="Y1788">
        <f>cleaneddata[[#This Row],[Unit Price]]-cleaneddata[[#This Row],[Discount]]</f>
        <v>4.21</v>
      </c>
      <c r="Z1788" t="str">
        <f>_xlfn.IFS(cleaneddata[[#This Row],[Region]]="Central","Chris",cleaneddata[[#This Row],[Region]]="East","Erin",cleaneddata[[#This Row],[Region]]="South","Sam",cleaneddata[[#This Row],[Region]]="West","William")</f>
        <v>William</v>
      </c>
    </row>
    <row r="1789" spans="1:26" x14ac:dyDescent="0.3">
      <c r="A1789">
        <v>33</v>
      </c>
      <c r="B1789" t="s">
        <v>2876</v>
      </c>
      <c r="C1789" t="s">
        <v>72</v>
      </c>
      <c r="D1789">
        <v>0.04</v>
      </c>
      <c r="E1789">
        <v>2.94</v>
      </c>
      <c r="F1789">
        <v>0.7</v>
      </c>
      <c r="G1789" t="s">
        <v>40</v>
      </c>
      <c r="H1789" t="s">
        <v>96</v>
      </c>
      <c r="I1789" t="s">
        <v>50</v>
      </c>
      <c r="J1789" t="s">
        <v>51</v>
      </c>
      <c r="K1789" t="s">
        <v>52</v>
      </c>
      <c r="L1789" t="s">
        <v>821</v>
      </c>
      <c r="M1789">
        <v>0.57999999999999996</v>
      </c>
      <c r="N1789" t="s">
        <v>34</v>
      </c>
      <c r="O1789" t="s">
        <v>61</v>
      </c>
      <c r="P1789" t="s">
        <v>141</v>
      </c>
      <c r="Q1789" t="s">
        <v>2877</v>
      </c>
      <c r="R1789">
        <v>97030</v>
      </c>
      <c r="S1789" s="1">
        <v>42170</v>
      </c>
      <c r="T1789" s="1">
        <v>42171</v>
      </c>
      <c r="U1789">
        <v>24.312000000000001</v>
      </c>
      <c r="V1789">
        <v>18</v>
      </c>
      <c r="W1789">
        <v>53.1</v>
      </c>
      <c r="X1789">
        <v>89201</v>
      </c>
      <c r="Y1789">
        <f>cleaneddata[[#This Row],[Unit Price]]-cleaneddata[[#This Row],[Discount]]</f>
        <v>2.9</v>
      </c>
      <c r="Z1789" t="str">
        <f>_xlfn.IFS(cleaneddata[[#This Row],[Region]]="Central","Chris",cleaneddata[[#This Row],[Region]]="East","Erin",cleaneddata[[#This Row],[Region]]="South","Sam",cleaneddata[[#This Row],[Region]]="West","William")</f>
        <v>William</v>
      </c>
    </row>
    <row r="1790" spans="1:26" x14ac:dyDescent="0.3">
      <c r="A1790">
        <v>736</v>
      </c>
      <c r="B1790" t="s">
        <v>2878</v>
      </c>
      <c r="C1790" t="s">
        <v>72</v>
      </c>
      <c r="D1790">
        <v>0.06</v>
      </c>
      <c r="E1790">
        <v>350.98</v>
      </c>
      <c r="F1790">
        <v>30</v>
      </c>
      <c r="G1790" t="s">
        <v>28</v>
      </c>
      <c r="H1790" t="s">
        <v>41</v>
      </c>
      <c r="I1790" t="s">
        <v>30</v>
      </c>
      <c r="J1790" t="s">
        <v>111</v>
      </c>
      <c r="K1790" t="s">
        <v>59</v>
      </c>
      <c r="L1790" t="s">
        <v>193</v>
      </c>
      <c r="M1790">
        <v>0.61</v>
      </c>
      <c r="N1790" t="s">
        <v>34</v>
      </c>
      <c r="O1790" t="s">
        <v>113</v>
      </c>
      <c r="P1790" t="s">
        <v>1358</v>
      </c>
      <c r="Q1790" t="s">
        <v>1475</v>
      </c>
      <c r="R1790">
        <v>3079</v>
      </c>
      <c r="S1790" s="1">
        <v>42170</v>
      </c>
      <c r="T1790" s="1">
        <v>42172</v>
      </c>
      <c r="U1790">
        <v>797.85599999999999</v>
      </c>
      <c r="V1790">
        <v>6</v>
      </c>
      <c r="W1790">
        <v>2016.32</v>
      </c>
      <c r="X1790">
        <v>90361</v>
      </c>
      <c r="Y1790">
        <f>cleaneddata[[#This Row],[Unit Price]]-cleaneddata[[#This Row],[Discount]]</f>
        <v>350.92</v>
      </c>
      <c r="Z1790" t="str">
        <f>_xlfn.IFS(cleaneddata[[#This Row],[Region]]="Central","Chris",cleaneddata[[#This Row],[Region]]="East","Erin",cleaneddata[[#This Row],[Region]]="South","Sam",cleaneddata[[#This Row],[Region]]="West","William")</f>
        <v>Erin</v>
      </c>
    </row>
    <row r="1791" spans="1:26" x14ac:dyDescent="0.3">
      <c r="A1791">
        <v>738</v>
      </c>
      <c r="B1791" t="s">
        <v>2879</v>
      </c>
      <c r="C1791" t="s">
        <v>72</v>
      </c>
      <c r="D1791">
        <v>0.02</v>
      </c>
      <c r="E1791">
        <v>70.98</v>
      </c>
      <c r="F1791">
        <v>46.74</v>
      </c>
      <c r="G1791" t="s">
        <v>28</v>
      </c>
      <c r="H1791" t="s">
        <v>41</v>
      </c>
      <c r="I1791" t="s">
        <v>30</v>
      </c>
      <c r="J1791" t="s">
        <v>119</v>
      </c>
      <c r="K1791" t="s">
        <v>32</v>
      </c>
      <c r="L1791" t="s">
        <v>380</v>
      </c>
      <c r="M1791">
        <v>0.56000000000000005</v>
      </c>
      <c r="N1791" t="s">
        <v>34</v>
      </c>
      <c r="O1791" t="s">
        <v>113</v>
      </c>
      <c r="P1791" t="s">
        <v>399</v>
      </c>
      <c r="Q1791" t="s">
        <v>2374</v>
      </c>
      <c r="R1791">
        <v>7016</v>
      </c>
      <c r="S1791" s="1">
        <v>42170</v>
      </c>
      <c r="T1791" s="1">
        <v>42171</v>
      </c>
      <c r="U1791">
        <v>-178.21600000000001</v>
      </c>
      <c r="V1791">
        <v>4</v>
      </c>
      <c r="W1791">
        <v>313.63</v>
      </c>
      <c r="X1791">
        <v>90361</v>
      </c>
      <c r="Y1791">
        <f>cleaneddata[[#This Row],[Unit Price]]-cleaneddata[[#This Row],[Discount]]</f>
        <v>70.960000000000008</v>
      </c>
      <c r="Z1791" t="str">
        <f>_xlfn.IFS(cleaneddata[[#This Row],[Region]]="Central","Chris",cleaneddata[[#This Row],[Region]]="East","Erin",cleaneddata[[#This Row],[Region]]="South","Sam",cleaneddata[[#This Row],[Region]]="West","William")</f>
        <v>Erin</v>
      </c>
    </row>
    <row r="1792" spans="1:26" x14ac:dyDescent="0.3">
      <c r="A1792">
        <v>741</v>
      </c>
      <c r="B1792" t="s">
        <v>2880</v>
      </c>
      <c r="C1792" t="s">
        <v>72</v>
      </c>
      <c r="D1792">
        <v>0.04</v>
      </c>
      <c r="E1792">
        <v>27.48</v>
      </c>
      <c r="F1792">
        <v>4</v>
      </c>
      <c r="G1792" t="s">
        <v>40</v>
      </c>
      <c r="H1792" t="s">
        <v>41</v>
      </c>
      <c r="I1792" t="s">
        <v>42</v>
      </c>
      <c r="J1792" t="s">
        <v>43</v>
      </c>
      <c r="K1792" t="s">
        <v>75</v>
      </c>
      <c r="L1792" t="s">
        <v>2063</v>
      </c>
      <c r="M1792">
        <v>0.75</v>
      </c>
      <c r="N1792" t="s">
        <v>34</v>
      </c>
      <c r="O1792" t="s">
        <v>113</v>
      </c>
      <c r="P1792" t="s">
        <v>399</v>
      </c>
      <c r="Q1792" t="s">
        <v>2881</v>
      </c>
      <c r="R1792">
        <v>7901</v>
      </c>
      <c r="S1792" s="1">
        <v>42170</v>
      </c>
      <c r="T1792" s="1">
        <v>42172</v>
      </c>
      <c r="U1792">
        <v>-26.655999999999999</v>
      </c>
      <c r="V1792">
        <v>15</v>
      </c>
      <c r="W1792">
        <v>397.17</v>
      </c>
      <c r="X1792">
        <v>90361</v>
      </c>
      <c r="Y1792">
        <f>cleaneddata[[#This Row],[Unit Price]]-cleaneddata[[#This Row],[Discount]]</f>
        <v>27.44</v>
      </c>
      <c r="Z1792" t="str">
        <f>_xlfn.IFS(cleaneddata[[#This Row],[Region]]="Central","Chris",cleaneddata[[#This Row],[Region]]="East","Erin",cleaneddata[[#This Row],[Region]]="South","Sam",cleaneddata[[#This Row],[Region]]="West","William")</f>
        <v>Erin</v>
      </c>
    </row>
    <row r="1793" spans="1:26" x14ac:dyDescent="0.3">
      <c r="A1793">
        <v>2183</v>
      </c>
      <c r="B1793" t="s">
        <v>2882</v>
      </c>
      <c r="C1793" t="s">
        <v>72</v>
      </c>
      <c r="D1793">
        <v>0</v>
      </c>
      <c r="E1793">
        <v>1.48</v>
      </c>
      <c r="F1793">
        <v>0.7</v>
      </c>
      <c r="G1793" t="s">
        <v>40</v>
      </c>
      <c r="H1793" t="s">
        <v>73</v>
      </c>
      <c r="I1793" t="s">
        <v>50</v>
      </c>
      <c r="J1793" t="s">
        <v>178</v>
      </c>
      <c r="K1793" t="s">
        <v>52</v>
      </c>
      <c r="L1793" t="s">
        <v>179</v>
      </c>
      <c r="M1793">
        <v>0.37</v>
      </c>
      <c r="N1793" t="s">
        <v>34</v>
      </c>
      <c r="O1793" t="s">
        <v>35</v>
      </c>
      <c r="P1793" t="s">
        <v>390</v>
      </c>
      <c r="Q1793" t="s">
        <v>2883</v>
      </c>
      <c r="R1793">
        <v>42301</v>
      </c>
      <c r="S1793" s="1">
        <v>42170</v>
      </c>
      <c r="T1793" s="1">
        <v>42172</v>
      </c>
      <c r="U1793">
        <v>-203.09800000000001</v>
      </c>
      <c r="V1793">
        <v>12</v>
      </c>
      <c r="W1793">
        <v>19.32</v>
      </c>
      <c r="X1793">
        <v>91571</v>
      </c>
      <c r="Y1793">
        <f>cleaneddata[[#This Row],[Unit Price]]-cleaneddata[[#This Row],[Discount]]</f>
        <v>1.48</v>
      </c>
      <c r="Z1793" t="str">
        <f>_xlfn.IFS(cleaneddata[[#This Row],[Region]]="Central","Chris",cleaneddata[[#This Row],[Region]]="East","Erin",cleaneddata[[#This Row],[Region]]="South","Sam",cleaneddata[[#This Row],[Region]]="West","William")</f>
        <v>Sam</v>
      </c>
    </row>
    <row r="1794" spans="1:26" x14ac:dyDescent="0.3">
      <c r="A1794">
        <v>2512</v>
      </c>
      <c r="B1794" t="s">
        <v>2884</v>
      </c>
      <c r="C1794" t="s">
        <v>72</v>
      </c>
      <c r="D1794">
        <v>0.04</v>
      </c>
      <c r="E1794">
        <v>6.48</v>
      </c>
      <c r="F1794">
        <v>9.5399999999999991</v>
      </c>
      <c r="G1794" t="s">
        <v>40</v>
      </c>
      <c r="H1794" t="s">
        <v>73</v>
      </c>
      <c r="I1794" t="s">
        <v>50</v>
      </c>
      <c r="J1794" t="s">
        <v>90</v>
      </c>
      <c r="K1794" t="s">
        <v>75</v>
      </c>
      <c r="L1794" t="s">
        <v>2226</v>
      </c>
      <c r="M1794">
        <v>0.37</v>
      </c>
      <c r="N1794" t="s">
        <v>34</v>
      </c>
      <c r="O1794" t="s">
        <v>113</v>
      </c>
      <c r="P1794" t="s">
        <v>405</v>
      </c>
      <c r="Q1794" t="s">
        <v>2885</v>
      </c>
      <c r="R1794">
        <v>2138</v>
      </c>
      <c r="S1794" s="1">
        <v>42170</v>
      </c>
      <c r="T1794" s="1">
        <v>42172</v>
      </c>
      <c r="U1794">
        <v>-223.94399999999999</v>
      </c>
      <c r="V1794">
        <v>19</v>
      </c>
      <c r="W1794">
        <v>125.37</v>
      </c>
      <c r="X1794">
        <v>87030</v>
      </c>
      <c r="Y1794">
        <f>cleaneddata[[#This Row],[Unit Price]]-cleaneddata[[#This Row],[Discount]]</f>
        <v>6.44</v>
      </c>
      <c r="Z1794" t="str">
        <f>_xlfn.IFS(cleaneddata[[#This Row],[Region]]="Central","Chris",cleaneddata[[#This Row],[Region]]="East","Erin",cleaneddata[[#This Row],[Region]]="South","Sam",cleaneddata[[#This Row],[Region]]="West","William")</f>
        <v>Erin</v>
      </c>
    </row>
    <row r="1795" spans="1:26" x14ac:dyDescent="0.3">
      <c r="A1795">
        <v>1038</v>
      </c>
      <c r="B1795" t="s">
        <v>2886</v>
      </c>
      <c r="C1795" t="s">
        <v>27</v>
      </c>
      <c r="D1795">
        <v>0.1</v>
      </c>
      <c r="E1795">
        <v>7.64</v>
      </c>
      <c r="F1795">
        <v>5.83</v>
      </c>
      <c r="G1795" t="s">
        <v>40</v>
      </c>
      <c r="H1795" t="s">
        <v>96</v>
      </c>
      <c r="I1795" t="s">
        <v>50</v>
      </c>
      <c r="J1795" t="s">
        <v>90</v>
      </c>
      <c r="K1795" t="s">
        <v>52</v>
      </c>
      <c r="L1795" t="s">
        <v>234</v>
      </c>
      <c r="M1795">
        <v>0.36</v>
      </c>
      <c r="N1795" t="s">
        <v>34</v>
      </c>
      <c r="O1795" t="s">
        <v>35</v>
      </c>
      <c r="P1795" t="s">
        <v>125</v>
      </c>
      <c r="Q1795" t="s">
        <v>2887</v>
      </c>
      <c r="R1795">
        <v>33430</v>
      </c>
      <c r="S1795" s="1">
        <v>42171</v>
      </c>
      <c r="T1795" s="1">
        <v>42172</v>
      </c>
      <c r="U1795">
        <v>-403.18740000000003</v>
      </c>
      <c r="V1795">
        <v>5</v>
      </c>
      <c r="W1795">
        <v>39.36</v>
      </c>
      <c r="X1795">
        <v>90641</v>
      </c>
      <c r="Y1795">
        <f>cleaneddata[[#This Row],[Unit Price]]-cleaneddata[[#This Row],[Discount]]</f>
        <v>7.54</v>
      </c>
      <c r="Z1795" t="str">
        <f>_xlfn.IFS(cleaneddata[[#This Row],[Region]]="Central","Chris",cleaneddata[[#This Row],[Region]]="East","Erin",cleaneddata[[#This Row],[Region]]="South","Sam",cleaneddata[[#This Row],[Region]]="West","William")</f>
        <v>Sam</v>
      </c>
    </row>
    <row r="1796" spans="1:26" x14ac:dyDescent="0.3">
      <c r="A1796">
        <v>2677</v>
      </c>
      <c r="B1796" t="s">
        <v>2888</v>
      </c>
      <c r="C1796" t="s">
        <v>27</v>
      </c>
      <c r="D1796">
        <v>0.03</v>
      </c>
      <c r="E1796">
        <v>41.32</v>
      </c>
      <c r="F1796">
        <v>58.66</v>
      </c>
      <c r="G1796" t="s">
        <v>89</v>
      </c>
      <c r="H1796" t="s">
        <v>29</v>
      </c>
      <c r="I1796" t="s">
        <v>30</v>
      </c>
      <c r="J1796" t="s">
        <v>128</v>
      </c>
      <c r="K1796" t="s">
        <v>146</v>
      </c>
      <c r="L1796" t="s">
        <v>2889</v>
      </c>
      <c r="M1796">
        <v>0.76</v>
      </c>
      <c r="N1796" t="s">
        <v>34</v>
      </c>
      <c r="O1796" t="s">
        <v>35</v>
      </c>
      <c r="P1796" t="s">
        <v>244</v>
      </c>
      <c r="Q1796" t="s">
        <v>804</v>
      </c>
      <c r="R1796">
        <v>22601</v>
      </c>
      <c r="S1796" s="1">
        <v>42171</v>
      </c>
      <c r="T1796" s="1">
        <v>42172</v>
      </c>
      <c r="U1796">
        <v>-32.816000000000003</v>
      </c>
      <c r="V1796">
        <v>10</v>
      </c>
      <c r="W1796">
        <v>419.27</v>
      </c>
      <c r="X1796">
        <v>86633</v>
      </c>
      <c r="Y1796">
        <f>cleaneddata[[#This Row],[Unit Price]]-cleaneddata[[#This Row],[Discount]]</f>
        <v>41.29</v>
      </c>
      <c r="Z1796" t="str">
        <f>_xlfn.IFS(cleaneddata[[#This Row],[Region]]="Central","Chris",cleaneddata[[#This Row],[Region]]="East","Erin",cleaneddata[[#This Row],[Region]]="South","Sam",cleaneddata[[#This Row],[Region]]="West","William")</f>
        <v>Sam</v>
      </c>
    </row>
    <row r="1797" spans="1:26" x14ac:dyDescent="0.3">
      <c r="A1797">
        <v>2677</v>
      </c>
      <c r="B1797" t="s">
        <v>2888</v>
      </c>
      <c r="C1797" t="s">
        <v>27</v>
      </c>
      <c r="D1797">
        <v>0</v>
      </c>
      <c r="E1797">
        <v>6.88</v>
      </c>
      <c r="F1797">
        <v>2</v>
      </c>
      <c r="G1797" t="s">
        <v>40</v>
      </c>
      <c r="H1797" t="s">
        <v>29</v>
      </c>
      <c r="I1797" t="s">
        <v>50</v>
      </c>
      <c r="J1797" t="s">
        <v>90</v>
      </c>
      <c r="K1797" t="s">
        <v>52</v>
      </c>
      <c r="L1797" t="s">
        <v>854</v>
      </c>
      <c r="M1797">
        <v>0.39</v>
      </c>
      <c r="N1797" t="s">
        <v>34</v>
      </c>
      <c r="O1797" t="s">
        <v>35</v>
      </c>
      <c r="P1797" t="s">
        <v>244</v>
      </c>
      <c r="Q1797" t="s">
        <v>804</v>
      </c>
      <c r="R1797">
        <v>22601</v>
      </c>
      <c r="S1797" s="1">
        <v>42171</v>
      </c>
      <c r="T1797" s="1">
        <v>42171</v>
      </c>
      <c r="U1797">
        <v>-15.61</v>
      </c>
      <c r="V1797">
        <v>5</v>
      </c>
      <c r="W1797">
        <v>36</v>
      </c>
      <c r="X1797">
        <v>86633</v>
      </c>
      <c r="Y1797">
        <f>cleaneddata[[#This Row],[Unit Price]]-cleaneddata[[#This Row],[Discount]]</f>
        <v>6.88</v>
      </c>
      <c r="Z1797" t="str">
        <f>_xlfn.IFS(cleaneddata[[#This Row],[Region]]="Central","Chris",cleaneddata[[#This Row],[Region]]="East","Erin",cleaneddata[[#This Row],[Region]]="South","Sam",cleaneddata[[#This Row],[Region]]="West","William")</f>
        <v>Sam</v>
      </c>
    </row>
    <row r="1798" spans="1:26" x14ac:dyDescent="0.3">
      <c r="A1798">
        <v>2720</v>
      </c>
      <c r="B1798" t="s">
        <v>2890</v>
      </c>
      <c r="C1798" t="s">
        <v>27</v>
      </c>
      <c r="D1798">
        <v>0</v>
      </c>
      <c r="E1798">
        <v>40.479999999999997</v>
      </c>
      <c r="F1798">
        <v>19.989999999999998</v>
      </c>
      <c r="G1798" t="s">
        <v>40</v>
      </c>
      <c r="H1798" t="s">
        <v>29</v>
      </c>
      <c r="I1798" t="s">
        <v>42</v>
      </c>
      <c r="J1798" t="s">
        <v>43</v>
      </c>
      <c r="K1798" t="s">
        <v>75</v>
      </c>
      <c r="L1798" t="s">
        <v>2056</v>
      </c>
      <c r="M1798">
        <v>0.77</v>
      </c>
      <c r="N1798" t="s">
        <v>34</v>
      </c>
      <c r="O1798" t="s">
        <v>35</v>
      </c>
      <c r="P1798" t="s">
        <v>77</v>
      </c>
      <c r="Q1798" t="s">
        <v>2891</v>
      </c>
      <c r="R1798">
        <v>30721</v>
      </c>
      <c r="S1798" s="1">
        <v>42171</v>
      </c>
      <c r="T1798" s="1">
        <v>42172</v>
      </c>
      <c r="U1798">
        <v>-25.634</v>
      </c>
      <c r="V1798">
        <v>6</v>
      </c>
      <c r="W1798">
        <v>264.95</v>
      </c>
      <c r="X1798">
        <v>88766</v>
      </c>
      <c r="Y1798">
        <f>cleaneddata[[#This Row],[Unit Price]]-cleaneddata[[#This Row],[Discount]]</f>
        <v>40.479999999999997</v>
      </c>
      <c r="Z1798" t="str">
        <f>_xlfn.IFS(cleaneddata[[#This Row],[Region]]="Central","Chris",cleaneddata[[#This Row],[Region]]="East","Erin",cleaneddata[[#This Row],[Region]]="South","Sam",cleaneddata[[#This Row],[Region]]="West","William")</f>
        <v>Sam</v>
      </c>
    </row>
    <row r="1799" spans="1:26" x14ac:dyDescent="0.3">
      <c r="A1799">
        <v>1492</v>
      </c>
      <c r="B1799" t="s">
        <v>2892</v>
      </c>
      <c r="C1799" t="s">
        <v>39</v>
      </c>
      <c r="D1799">
        <v>0.04</v>
      </c>
      <c r="E1799">
        <v>119.99</v>
      </c>
      <c r="F1799">
        <v>14</v>
      </c>
      <c r="G1799" t="s">
        <v>28</v>
      </c>
      <c r="H1799" t="s">
        <v>96</v>
      </c>
      <c r="I1799" t="s">
        <v>42</v>
      </c>
      <c r="J1799" t="s">
        <v>58</v>
      </c>
      <c r="K1799" t="s">
        <v>59</v>
      </c>
      <c r="L1799" t="s">
        <v>2153</v>
      </c>
      <c r="M1799">
        <v>0.36</v>
      </c>
      <c r="N1799" t="s">
        <v>34</v>
      </c>
      <c r="O1799" t="s">
        <v>54</v>
      </c>
      <c r="P1799" t="s">
        <v>82</v>
      </c>
      <c r="Q1799" t="s">
        <v>2893</v>
      </c>
      <c r="R1799">
        <v>65721</v>
      </c>
      <c r="S1799" s="1">
        <v>42171</v>
      </c>
      <c r="T1799" s="1">
        <v>42173</v>
      </c>
      <c r="U1799">
        <v>509.95830000000001</v>
      </c>
      <c r="V1799">
        <v>6</v>
      </c>
      <c r="W1799">
        <v>739.07</v>
      </c>
      <c r="X1799">
        <v>88004</v>
      </c>
      <c r="Y1799">
        <f>cleaneddata[[#This Row],[Unit Price]]-cleaneddata[[#This Row],[Discount]]</f>
        <v>119.94999999999999</v>
      </c>
      <c r="Z1799" t="str">
        <f>_xlfn.IFS(cleaneddata[[#This Row],[Region]]="Central","Chris",cleaneddata[[#This Row],[Region]]="East","Erin",cleaneddata[[#This Row],[Region]]="South","Sam",cleaneddata[[#This Row],[Region]]="West","William")</f>
        <v>Chris</v>
      </c>
    </row>
    <row r="1800" spans="1:26" x14ac:dyDescent="0.3">
      <c r="A1800">
        <v>2355</v>
      </c>
      <c r="B1800" t="s">
        <v>1214</v>
      </c>
      <c r="C1800" t="s">
        <v>118</v>
      </c>
      <c r="D1800">
        <v>0.06</v>
      </c>
      <c r="E1800">
        <v>146.34</v>
      </c>
      <c r="F1800">
        <v>43.75</v>
      </c>
      <c r="G1800" t="s">
        <v>28</v>
      </c>
      <c r="H1800" t="s">
        <v>41</v>
      </c>
      <c r="I1800" t="s">
        <v>30</v>
      </c>
      <c r="J1800" t="s">
        <v>31</v>
      </c>
      <c r="K1800" t="s">
        <v>32</v>
      </c>
      <c r="L1800" t="s">
        <v>157</v>
      </c>
      <c r="M1800">
        <v>0.65</v>
      </c>
      <c r="N1800" t="s">
        <v>34</v>
      </c>
      <c r="O1800" t="s">
        <v>61</v>
      </c>
      <c r="P1800" t="s">
        <v>92</v>
      </c>
      <c r="Q1800" t="s">
        <v>1216</v>
      </c>
      <c r="R1800">
        <v>92236</v>
      </c>
      <c r="S1800" s="1">
        <v>42171</v>
      </c>
      <c r="T1800" s="1">
        <v>42173</v>
      </c>
      <c r="U1800">
        <v>-89.27</v>
      </c>
      <c r="V1800">
        <v>12</v>
      </c>
      <c r="W1800">
        <v>1721.24</v>
      </c>
      <c r="X1800">
        <v>91306</v>
      </c>
      <c r="Y1800">
        <f>cleaneddata[[#This Row],[Unit Price]]-cleaneddata[[#This Row],[Discount]]</f>
        <v>146.28</v>
      </c>
      <c r="Z1800" t="str">
        <f>_xlfn.IFS(cleaneddata[[#This Row],[Region]]="Central","Chris",cleaneddata[[#This Row],[Region]]="East","Erin",cleaneddata[[#This Row],[Region]]="South","Sam",cleaneddata[[#This Row],[Region]]="West","William")</f>
        <v>William</v>
      </c>
    </row>
    <row r="1801" spans="1:26" x14ac:dyDescent="0.3">
      <c r="A1801">
        <v>3096</v>
      </c>
      <c r="B1801" t="s">
        <v>2655</v>
      </c>
      <c r="C1801" t="s">
        <v>27</v>
      </c>
      <c r="D1801">
        <v>0.04</v>
      </c>
      <c r="E1801">
        <v>33.89</v>
      </c>
      <c r="F1801">
        <v>5.0999999999999996</v>
      </c>
      <c r="G1801" t="s">
        <v>89</v>
      </c>
      <c r="H1801" t="s">
        <v>41</v>
      </c>
      <c r="I1801" t="s">
        <v>50</v>
      </c>
      <c r="J1801" t="s">
        <v>80</v>
      </c>
      <c r="K1801" t="s">
        <v>75</v>
      </c>
      <c r="L1801" t="s">
        <v>307</v>
      </c>
      <c r="M1801">
        <v>0.6</v>
      </c>
      <c r="N1801" t="s">
        <v>34</v>
      </c>
      <c r="O1801" t="s">
        <v>113</v>
      </c>
      <c r="P1801" t="s">
        <v>319</v>
      </c>
      <c r="Q1801" t="s">
        <v>2442</v>
      </c>
      <c r="R1801">
        <v>43026</v>
      </c>
      <c r="S1801" s="1">
        <v>42172</v>
      </c>
      <c r="T1801" s="1">
        <v>42173</v>
      </c>
      <c r="U1801">
        <v>72.983999999999995</v>
      </c>
      <c r="V1801">
        <v>6</v>
      </c>
      <c r="W1801">
        <v>200.83</v>
      </c>
      <c r="X1801">
        <v>86222</v>
      </c>
      <c r="Y1801">
        <f>cleaneddata[[#This Row],[Unit Price]]-cleaneddata[[#This Row],[Discount]]</f>
        <v>33.85</v>
      </c>
      <c r="Z1801" t="str">
        <f>_xlfn.IFS(cleaneddata[[#This Row],[Region]]="Central","Chris",cleaneddata[[#This Row],[Region]]="East","Erin",cleaneddata[[#This Row],[Region]]="South","Sam",cleaneddata[[#This Row],[Region]]="West","William")</f>
        <v>Erin</v>
      </c>
    </row>
    <row r="1802" spans="1:26" x14ac:dyDescent="0.3">
      <c r="A1802">
        <v>283</v>
      </c>
      <c r="B1802" t="s">
        <v>2894</v>
      </c>
      <c r="C1802" t="s">
        <v>39</v>
      </c>
      <c r="D1802">
        <v>0.1</v>
      </c>
      <c r="E1802">
        <v>1.68</v>
      </c>
      <c r="F1802">
        <v>1.57</v>
      </c>
      <c r="G1802" t="s">
        <v>40</v>
      </c>
      <c r="H1802" t="s">
        <v>96</v>
      </c>
      <c r="I1802" t="s">
        <v>50</v>
      </c>
      <c r="J1802" t="s">
        <v>51</v>
      </c>
      <c r="K1802" t="s">
        <v>52</v>
      </c>
      <c r="L1802" t="s">
        <v>576</v>
      </c>
      <c r="M1802">
        <v>0.59</v>
      </c>
      <c r="N1802" t="s">
        <v>34</v>
      </c>
      <c r="O1802" t="s">
        <v>113</v>
      </c>
      <c r="P1802" t="s">
        <v>399</v>
      </c>
      <c r="Q1802" t="s">
        <v>2727</v>
      </c>
      <c r="R1802">
        <v>7101</v>
      </c>
      <c r="S1802" s="1">
        <v>42172</v>
      </c>
      <c r="T1802" s="1">
        <v>42173</v>
      </c>
      <c r="U1802">
        <v>-11.57</v>
      </c>
      <c r="V1802">
        <v>11</v>
      </c>
      <c r="W1802">
        <v>18.71</v>
      </c>
      <c r="X1802">
        <v>89293</v>
      </c>
      <c r="Y1802">
        <f>cleaneddata[[#This Row],[Unit Price]]-cleaneddata[[#This Row],[Discount]]</f>
        <v>1.5799999999999998</v>
      </c>
      <c r="Z1802" t="str">
        <f>_xlfn.IFS(cleaneddata[[#This Row],[Region]]="Central","Chris",cleaneddata[[#This Row],[Region]]="East","Erin",cleaneddata[[#This Row],[Region]]="South","Sam",cleaneddata[[#This Row],[Region]]="West","William")</f>
        <v>Erin</v>
      </c>
    </row>
    <row r="1803" spans="1:26" x14ac:dyDescent="0.3">
      <c r="A1803">
        <v>286</v>
      </c>
      <c r="B1803" t="s">
        <v>2895</v>
      </c>
      <c r="C1803" t="s">
        <v>49</v>
      </c>
      <c r="D1803">
        <v>0</v>
      </c>
      <c r="E1803">
        <v>4.13</v>
      </c>
      <c r="F1803">
        <v>5.34</v>
      </c>
      <c r="G1803" t="s">
        <v>40</v>
      </c>
      <c r="H1803" t="s">
        <v>29</v>
      </c>
      <c r="I1803" t="s">
        <v>50</v>
      </c>
      <c r="J1803" t="s">
        <v>74</v>
      </c>
      <c r="K1803" t="s">
        <v>75</v>
      </c>
      <c r="L1803" t="s">
        <v>2896</v>
      </c>
      <c r="M1803">
        <v>0.38</v>
      </c>
      <c r="N1803" t="s">
        <v>34</v>
      </c>
      <c r="O1803" t="s">
        <v>54</v>
      </c>
      <c r="P1803" t="s">
        <v>539</v>
      </c>
      <c r="Q1803" t="s">
        <v>2897</v>
      </c>
      <c r="R1803">
        <v>66203</v>
      </c>
      <c r="S1803" s="1">
        <v>42172</v>
      </c>
      <c r="T1803" s="1">
        <v>42176</v>
      </c>
      <c r="U1803">
        <v>-61.87</v>
      </c>
      <c r="V1803">
        <v>9</v>
      </c>
      <c r="W1803">
        <v>40.950000000000003</v>
      </c>
      <c r="X1803">
        <v>89761</v>
      </c>
      <c r="Y1803">
        <f>cleaneddata[[#This Row],[Unit Price]]-cleaneddata[[#This Row],[Discount]]</f>
        <v>4.13</v>
      </c>
      <c r="Z1803" t="str">
        <f>_xlfn.IFS(cleaneddata[[#This Row],[Region]]="Central","Chris",cleaneddata[[#This Row],[Region]]="East","Erin",cleaneddata[[#This Row],[Region]]="South","Sam",cleaneddata[[#This Row],[Region]]="West","William")</f>
        <v>Chris</v>
      </c>
    </row>
    <row r="1804" spans="1:26" x14ac:dyDescent="0.3">
      <c r="A1804">
        <v>286</v>
      </c>
      <c r="B1804" t="s">
        <v>2895</v>
      </c>
      <c r="C1804" t="s">
        <v>49</v>
      </c>
      <c r="D1804">
        <v>0.1</v>
      </c>
      <c r="E1804">
        <v>130.97999999999999</v>
      </c>
      <c r="F1804">
        <v>54.74</v>
      </c>
      <c r="G1804" t="s">
        <v>28</v>
      </c>
      <c r="H1804" t="s">
        <v>29</v>
      </c>
      <c r="I1804" t="s">
        <v>30</v>
      </c>
      <c r="J1804" t="s">
        <v>119</v>
      </c>
      <c r="K1804" t="s">
        <v>32</v>
      </c>
      <c r="L1804" t="s">
        <v>1405</v>
      </c>
      <c r="M1804">
        <v>0.69</v>
      </c>
      <c r="N1804" t="s">
        <v>34</v>
      </c>
      <c r="O1804" t="s">
        <v>54</v>
      </c>
      <c r="P1804" t="s">
        <v>539</v>
      </c>
      <c r="Q1804" t="s">
        <v>2897</v>
      </c>
      <c r="R1804">
        <v>66203</v>
      </c>
      <c r="S1804" s="1">
        <v>42172</v>
      </c>
      <c r="T1804" s="1">
        <v>42176</v>
      </c>
      <c r="U1804">
        <v>-530.24</v>
      </c>
      <c r="V1804">
        <v>9</v>
      </c>
      <c r="W1804">
        <v>1155.73</v>
      </c>
      <c r="X1804">
        <v>89761</v>
      </c>
      <c r="Y1804">
        <f>cleaneddata[[#This Row],[Unit Price]]-cleaneddata[[#This Row],[Discount]]</f>
        <v>130.88</v>
      </c>
      <c r="Z1804" t="str">
        <f>_xlfn.IFS(cleaneddata[[#This Row],[Region]]="Central","Chris",cleaneddata[[#This Row],[Region]]="East","Erin",cleaneddata[[#This Row],[Region]]="South","Sam",cleaneddata[[#This Row],[Region]]="West","William")</f>
        <v>Chris</v>
      </c>
    </row>
    <row r="1805" spans="1:26" x14ac:dyDescent="0.3">
      <c r="A1805">
        <v>646</v>
      </c>
      <c r="B1805" t="s">
        <v>2898</v>
      </c>
      <c r="C1805" t="s">
        <v>49</v>
      </c>
      <c r="D1805">
        <v>0.03</v>
      </c>
      <c r="E1805">
        <v>51.75</v>
      </c>
      <c r="F1805">
        <v>19.989999999999998</v>
      </c>
      <c r="G1805" t="s">
        <v>40</v>
      </c>
      <c r="H1805" t="s">
        <v>96</v>
      </c>
      <c r="I1805" t="s">
        <v>30</v>
      </c>
      <c r="J1805" t="s">
        <v>128</v>
      </c>
      <c r="K1805" t="s">
        <v>75</v>
      </c>
      <c r="L1805" t="s">
        <v>2899</v>
      </c>
      <c r="M1805">
        <v>0.55000000000000004</v>
      </c>
      <c r="N1805" t="s">
        <v>34</v>
      </c>
      <c r="O1805" t="s">
        <v>54</v>
      </c>
      <c r="P1805" t="s">
        <v>86</v>
      </c>
      <c r="Q1805" t="s">
        <v>2900</v>
      </c>
      <c r="R1805">
        <v>55379</v>
      </c>
      <c r="S1805" s="1">
        <v>42172</v>
      </c>
      <c r="T1805" s="1">
        <v>42177</v>
      </c>
      <c r="U1805">
        <v>261.44400000000002</v>
      </c>
      <c r="V1805">
        <v>16</v>
      </c>
      <c r="W1805">
        <v>818.81</v>
      </c>
      <c r="X1805">
        <v>90735</v>
      </c>
      <c r="Y1805">
        <f>cleaneddata[[#This Row],[Unit Price]]-cleaneddata[[#This Row],[Discount]]</f>
        <v>51.72</v>
      </c>
      <c r="Z1805" t="str">
        <f>_xlfn.IFS(cleaneddata[[#This Row],[Region]]="Central","Chris",cleaneddata[[#This Row],[Region]]="East","Erin",cleaneddata[[#This Row],[Region]]="South","Sam",cleaneddata[[#This Row],[Region]]="West","William")</f>
        <v>Chris</v>
      </c>
    </row>
    <row r="1806" spans="1:26" x14ac:dyDescent="0.3">
      <c r="A1806">
        <v>1189</v>
      </c>
      <c r="B1806" t="s">
        <v>2901</v>
      </c>
      <c r="C1806" t="s">
        <v>49</v>
      </c>
      <c r="D1806">
        <v>0.06</v>
      </c>
      <c r="E1806">
        <v>10.89</v>
      </c>
      <c r="F1806">
        <v>4.5</v>
      </c>
      <c r="G1806" t="s">
        <v>40</v>
      </c>
      <c r="H1806" t="s">
        <v>41</v>
      </c>
      <c r="I1806" t="s">
        <v>50</v>
      </c>
      <c r="J1806" t="s">
        <v>97</v>
      </c>
      <c r="K1806" t="s">
        <v>75</v>
      </c>
      <c r="L1806" t="s">
        <v>775</v>
      </c>
      <c r="M1806">
        <v>0.59</v>
      </c>
      <c r="N1806" t="s">
        <v>34</v>
      </c>
      <c r="O1806" t="s">
        <v>61</v>
      </c>
      <c r="P1806" t="s">
        <v>92</v>
      </c>
      <c r="Q1806" t="s">
        <v>2098</v>
      </c>
      <c r="R1806">
        <v>92646</v>
      </c>
      <c r="S1806" s="1">
        <v>42172</v>
      </c>
      <c r="T1806" s="1">
        <v>42177</v>
      </c>
      <c r="U1806">
        <v>-25.111999999999998</v>
      </c>
      <c r="V1806">
        <v>14</v>
      </c>
      <c r="W1806">
        <v>149.32</v>
      </c>
      <c r="X1806">
        <v>87584</v>
      </c>
      <c r="Y1806">
        <f>cleaneddata[[#This Row],[Unit Price]]-cleaneddata[[#This Row],[Discount]]</f>
        <v>10.83</v>
      </c>
      <c r="Z1806" t="str">
        <f>_xlfn.IFS(cleaneddata[[#This Row],[Region]]="Central","Chris",cleaneddata[[#This Row],[Region]]="East","Erin",cleaneddata[[#This Row],[Region]]="South","Sam",cleaneddata[[#This Row],[Region]]="West","William")</f>
        <v>William</v>
      </c>
    </row>
    <row r="1807" spans="1:26" x14ac:dyDescent="0.3">
      <c r="A1807">
        <v>1189</v>
      </c>
      <c r="B1807" t="s">
        <v>2901</v>
      </c>
      <c r="C1807" t="s">
        <v>49</v>
      </c>
      <c r="D1807">
        <v>0.03</v>
      </c>
      <c r="E1807">
        <v>10.64</v>
      </c>
      <c r="F1807">
        <v>5.16</v>
      </c>
      <c r="G1807" t="s">
        <v>40</v>
      </c>
      <c r="H1807" t="s">
        <v>41</v>
      </c>
      <c r="I1807" t="s">
        <v>30</v>
      </c>
      <c r="J1807" t="s">
        <v>128</v>
      </c>
      <c r="K1807" t="s">
        <v>75</v>
      </c>
      <c r="L1807" t="s">
        <v>1846</v>
      </c>
      <c r="M1807">
        <v>0.56999999999999995</v>
      </c>
      <c r="N1807" t="s">
        <v>34</v>
      </c>
      <c r="O1807" t="s">
        <v>61</v>
      </c>
      <c r="P1807" t="s">
        <v>92</v>
      </c>
      <c r="Q1807" t="s">
        <v>2098</v>
      </c>
      <c r="R1807">
        <v>92646</v>
      </c>
      <c r="S1807" s="1">
        <v>42172</v>
      </c>
      <c r="T1807" s="1">
        <v>42177</v>
      </c>
      <c r="U1807">
        <v>17.376000000000001</v>
      </c>
      <c r="V1807">
        <v>16</v>
      </c>
      <c r="W1807">
        <v>177.01</v>
      </c>
      <c r="X1807">
        <v>87584</v>
      </c>
      <c r="Y1807">
        <f>cleaneddata[[#This Row],[Unit Price]]-cleaneddata[[#This Row],[Discount]]</f>
        <v>10.610000000000001</v>
      </c>
      <c r="Z1807" t="str">
        <f>_xlfn.IFS(cleaneddata[[#This Row],[Region]]="Central","Chris",cleaneddata[[#This Row],[Region]]="East","Erin",cleaneddata[[#This Row],[Region]]="South","Sam",cleaneddata[[#This Row],[Region]]="West","William")</f>
        <v>William</v>
      </c>
    </row>
    <row r="1808" spans="1:26" x14ac:dyDescent="0.3">
      <c r="A1808">
        <v>1189</v>
      </c>
      <c r="B1808" t="s">
        <v>2901</v>
      </c>
      <c r="C1808" t="s">
        <v>49</v>
      </c>
      <c r="D1808">
        <v>0.03</v>
      </c>
      <c r="E1808">
        <v>7.96</v>
      </c>
      <c r="F1808">
        <v>4.95</v>
      </c>
      <c r="G1808" t="s">
        <v>40</v>
      </c>
      <c r="H1808" t="s">
        <v>41</v>
      </c>
      <c r="I1808" t="s">
        <v>30</v>
      </c>
      <c r="J1808" t="s">
        <v>128</v>
      </c>
      <c r="K1808" t="s">
        <v>75</v>
      </c>
      <c r="L1808" t="s">
        <v>813</v>
      </c>
      <c r="M1808">
        <v>0.41</v>
      </c>
      <c r="N1808" t="s">
        <v>34</v>
      </c>
      <c r="O1808" t="s">
        <v>61</v>
      </c>
      <c r="P1808" t="s">
        <v>92</v>
      </c>
      <c r="Q1808" t="s">
        <v>2098</v>
      </c>
      <c r="R1808">
        <v>92646</v>
      </c>
      <c r="S1808" s="1">
        <v>42172</v>
      </c>
      <c r="T1808" s="1">
        <v>42174</v>
      </c>
      <c r="U1808">
        <v>24.260400000000001</v>
      </c>
      <c r="V1808">
        <v>4</v>
      </c>
      <c r="W1808">
        <v>35.159999999999997</v>
      </c>
      <c r="X1808">
        <v>87584</v>
      </c>
      <c r="Y1808">
        <f>cleaneddata[[#This Row],[Unit Price]]-cleaneddata[[#This Row],[Discount]]</f>
        <v>7.93</v>
      </c>
      <c r="Z1808" t="str">
        <f>_xlfn.IFS(cleaneddata[[#This Row],[Region]]="Central","Chris",cleaneddata[[#This Row],[Region]]="East","Erin",cleaneddata[[#This Row],[Region]]="South","Sam",cleaneddata[[#This Row],[Region]]="West","William")</f>
        <v>William</v>
      </c>
    </row>
    <row r="1809" spans="1:26" x14ac:dyDescent="0.3">
      <c r="A1809">
        <v>1193</v>
      </c>
      <c r="B1809" t="s">
        <v>1353</v>
      </c>
      <c r="C1809" t="s">
        <v>49</v>
      </c>
      <c r="D1809">
        <v>0.03</v>
      </c>
      <c r="E1809">
        <v>10.64</v>
      </c>
      <c r="F1809">
        <v>5.16</v>
      </c>
      <c r="G1809" t="s">
        <v>40</v>
      </c>
      <c r="H1809" t="s">
        <v>41</v>
      </c>
      <c r="I1809" t="s">
        <v>30</v>
      </c>
      <c r="J1809" t="s">
        <v>128</v>
      </c>
      <c r="K1809" t="s">
        <v>75</v>
      </c>
      <c r="L1809" t="s">
        <v>1846</v>
      </c>
      <c r="M1809">
        <v>0.56999999999999995</v>
      </c>
      <c r="N1809" t="s">
        <v>34</v>
      </c>
      <c r="O1809" t="s">
        <v>113</v>
      </c>
      <c r="P1809" t="s">
        <v>376</v>
      </c>
      <c r="Q1809" t="s">
        <v>68</v>
      </c>
      <c r="R1809">
        <v>20016</v>
      </c>
      <c r="S1809" s="1">
        <v>42172</v>
      </c>
      <c r="T1809" s="1">
        <v>42177</v>
      </c>
      <c r="U1809">
        <v>14.48</v>
      </c>
      <c r="V1809">
        <v>63</v>
      </c>
      <c r="W1809">
        <v>696.96</v>
      </c>
      <c r="X1809">
        <v>5984</v>
      </c>
      <c r="Y1809">
        <f>cleaneddata[[#This Row],[Unit Price]]-cleaneddata[[#This Row],[Discount]]</f>
        <v>10.610000000000001</v>
      </c>
      <c r="Z1809" t="str">
        <f>_xlfn.IFS(cleaneddata[[#This Row],[Region]]="Central","Chris",cleaneddata[[#This Row],[Region]]="East","Erin",cleaneddata[[#This Row],[Region]]="South","Sam",cleaneddata[[#This Row],[Region]]="West","William")</f>
        <v>Erin</v>
      </c>
    </row>
    <row r="1810" spans="1:26" x14ac:dyDescent="0.3">
      <c r="A1810">
        <v>1193</v>
      </c>
      <c r="B1810" t="s">
        <v>1353</v>
      </c>
      <c r="C1810" t="s">
        <v>49</v>
      </c>
      <c r="D1810">
        <v>0.03</v>
      </c>
      <c r="E1810">
        <v>7.96</v>
      </c>
      <c r="F1810">
        <v>4.95</v>
      </c>
      <c r="G1810" t="s">
        <v>40</v>
      </c>
      <c r="H1810" t="s">
        <v>41</v>
      </c>
      <c r="I1810" t="s">
        <v>30</v>
      </c>
      <c r="J1810" t="s">
        <v>128</v>
      </c>
      <c r="K1810" t="s">
        <v>75</v>
      </c>
      <c r="L1810" t="s">
        <v>813</v>
      </c>
      <c r="M1810">
        <v>0.41</v>
      </c>
      <c r="N1810" t="s">
        <v>34</v>
      </c>
      <c r="O1810" t="s">
        <v>113</v>
      </c>
      <c r="P1810" t="s">
        <v>376</v>
      </c>
      <c r="Q1810" t="s">
        <v>68</v>
      </c>
      <c r="R1810">
        <v>20016</v>
      </c>
      <c r="S1810" s="1">
        <v>42172</v>
      </c>
      <c r="T1810" s="1">
        <v>42174</v>
      </c>
      <c r="U1810">
        <v>22.25</v>
      </c>
      <c r="V1810">
        <v>17</v>
      </c>
      <c r="W1810">
        <v>149.41</v>
      </c>
      <c r="X1810">
        <v>5984</v>
      </c>
      <c r="Y1810">
        <f>cleaneddata[[#This Row],[Unit Price]]-cleaneddata[[#This Row],[Discount]]</f>
        <v>7.93</v>
      </c>
      <c r="Z1810" t="str">
        <f>_xlfn.IFS(cleaneddata[[#This Row],[Region]]="Central","Chris",cleaneddata[[#This Row],[Region]]="East","Erin",cleaneddata[[#This Row],[Region]]="South","Sam",cleaneddata[[#This Row],[Region]]="West","William")</f>
        <v>Erin</v>
      </c>
    </row>
    <row r="1811" spans="1:26" x14ac:dyDescent="0.3">
      <c r="A1811">
        <v>3098</v>
      </c>
      <c r="B1811" t="s">
        <v>1422</v>
      </c>
      <c r="C1811" t="s">
        <v>49</v>
      </c>
      <c r="D1811">
        <v>0</v>
      </c>
      <c r="E1811">
        <v>11.7</v>
      </c>
      <c r="F1811">
        <v>6.96</v>
      </c>
      <c r="G1811" t="s">
        <v>89</v>
      </c>
      <c r="H1811" t="s">
        <v>41</v>
      </c>
      <c r="I1811" t="s">
        <v>50</v>
      </c>
      <c r="J1811" t="s">
        <v>97</v>
      </c>
      <c r="K1811" t="s">
        <v>146</v>
      </c>
      <c r="L1811" t="s">
        <v>762</v>
      </c>
      <c r="M1811">
        <v>0.5</v>
      </c>
      <c r="N1811" t="s">
        <v>34</v>
      </c>
      <c r="O1811" t="s">
        <v>113</v>
      </c>
      <c r="P1811" t="s">
        <v>114</v>
      </c>
      <c r="Q1811" t="s">
        <v>1423</v>
      </c>
      <c r="R1811">
        <v>11967</v>
      </c>
      <c r="S1811" s="1">
        <v>42172</v>
      </c>
      <c r="T1811" s="1">
        <v>42174</v>
      </c>
      <c r="U1811">
        <v>-11.247999999999999</v>
      </c>
      <c r="V1811">
        <v>10</v>
      </c>
      <c r="W1811">
        <v>131.69</v>
      </c>
      <c r="X1811">
        <v>89315</v>
      </c>
      <c r="Y1811">
        <f>cleaneddata[[#This Row],[Unit Price]]-cleaneddata[[#This Row],[Discount]]</f>
        <v>11.7</v>
      </c>
      <c r="Z1811" t="str">
        <f>_xlfn.IFS(cleaneddata[[#This Row],[Region]]="Central","Chris",cleaneddata[[#This Row],[Region]]="East","Erin",cleaneddata[[#This Row],[Region]]="South","Sam",cleaneddata[[#This Row],[Region]]="West","William")</f>
        <v>Erin</v>
      </c>
    </row>
    <row r="1812" spans="1:26" x14ac:dyDescent="0.3">
      <c r="A1812">
        <v>907</v>
      </c>
      <c r="B1812" t="s">
        <v>1373</v>
      </c>
      <c r="C1812" t="s">
        <v>118</v>
      </c>
      <c r="D1812">
        <v>0.09</v>
      </c>
      <c r="E1812">
        <v>2.6</v>
      </c>
      <c r="F1812">
        <v>2.4</v>
      </c>
      <c r="G1812" t="s">
        <v>40</v>
      </c>
      <c r="H1812" t="s">
        <v>73</v>
      </c>
      <c r="I1812" t="s">
        <v>50</v>
      </c>
      <c r="J1812" t="s">
        <v>51</v>
      </c>
      <c r="K1812" t="s">
        <v>52</v>
      </c>
      <c r="L1812" t="s">
        <v>358</v>
      </c>
      <c r="M1812">
        <v>0.57999999999999996</v>
      </c>
      <c r="N1812" t="s">
        <v>34</v>
      </c>
      <c r="O1812" t="s">
        <v>35</v>
      </c>
      <c r="P1812" t="s">
        <v>390</v>
      </c>
      <c r="Q1812" t="s">
        <v>468</v>
      </c>
      <c r="R1812">
        <v>42420</v>
      </c>
      <c r="S1812" s="1">
        <v>42172</v>
      </c>
      <c r="T1812" s="1">
        <v>42174</v>
      </c>
      <c r="U1812">
        <v>1107.4079999999999</v>
      </c>
      <c r="V1812">
        <v>12</v>
      </c>
      <c r="W1812">
        <v>31.73</v>
      </c>
      <c r="X1812">
        <v>86460</v>
      </c>
      <c r="Y1812">
        <f>cleaneddata[[#This Row],[Unit Price]]-cleaneddata[[#This Row],[Discount]]</f>
        <v>2.5100000000000002</v>
      </c>
      <c r="Z1812" t="str">
        <f>_xlfn.IFS(cleaneddata[[#This Row],[Region]]="Central","Chris",cleaneddata[[#This Row],[Region]]="East","Erin",cleaneddata[[#This Row],[Region]]="South","Sam",cleaneddata[[#This Row],[Region]]="West","William")</f>
        <v>Sam</v>
      </c>
    </row>
    <row r="1813" spans="1:26" x14ac:dyDescent="0.3">
      <c r="A1813">
        <v>317</v>
      </c>
      <c r="B1813" t="s">
        <v>2902</v>
      </c>
      <c r="C1813" t="s">
        <v>72</v>
      </c>
      <c r="D1813">
        <v>0.09</v>
      </c>
      <c r="E1813">
        <v>7.38</v>
      </c>
      <c r="F1813">
        <v>5.21</v>
      </c>
      <c r="G1813" t="s">
        <v>40</v>
      </c>
      <c r="H1813" t="s">
        <v>96</v>
      </c>
      <c r="I1813" t="s">
        <v>30</v>
      </c>
      <c r="J1813" t="s">
        <v>128</v>
      </c>
      <c r="K1813" t="s">
        <v>75</v>
      </c>
      <c r="L1813" t="s">
        <v>1919</v>
      </c>
      <c r="M1813">
        <v>0.56000000000000005</v>
      </c>
      <c r="N1813" t="s">
        <v>34</v>
      </c>
      <c r="O1813" t="s">
        <v>61</v>
      </c>
      <c r="P1813" t="s">
        <v>92</v>
      </c>
      <c r="Q1813" t="s">
        <v>2903</v>
      </c>
      <c r="R1813">
        <v>91945</v>
      </c>
      <c r="S1813" s="1">
        <v>42172</v>
      </c>
      <c r="T1813" s="1">
        <v>42173</v>
      </c>
      <c r="U1813">
        <v>-27.16</v>
      </c>
      <c r="V1813">
        <v>9</v>
      </c>
      <c r="W1813">
        <v>66.55</v>
      </c>
      <c r="X1813">
        <v>86041</v>
      </c>
      <c r="Y1813">
        <f>cleaneddata[[#This Row],[Unit Price]]-cleaneddata[[#This Row],[Discount]]</f>
        <v>7.29</v>
      </c>
      <c r="Z1813" t="str">
        <f>_xlfn.IFS(cleaneddata[[#This Row],[Region]]="Central","Chris",cleaneddata[[#This Row],[Region]]="East","Erin",cleaneddata[[#This Row],[Region]]="South","Sam",cleaneddata[[#This Row],[Region]]="West","William")</f>
        <v>William</v>
      </c>
    </row>
    <row r="1814" spans="1:26" x14ac:dyDescent="0.3">
      <c r="A1814">
        <v>317</v>
      </c>
      <c r="B1814" t="s">
        <v>2902</v>
      </c>
      <c r="C1814" t="s">
        <v>72</v>
      </c>
      <c r="D1814">
        <v>0.04</v>
      </c>
      <c r="E1814">
        <v>5.98</v>
      </c>
      <c r="F1814">
        <v>5.15</v>
      </c>
      <c r="G1814" t="s">
        <v>40</v>
      </c>
      <c r="H1814" t="s">
        <v>96</v>
      </c>
      <c r="I1814" t="s">
        <v>50</v>
      </c>
      <c r="J1814" t="s">
        <v>90</v>
      </c>
      <c r="K1814" t="s">
        <v>75</v>
      </c>
      <c r="L1814" t="s">
        <v>2470</v>
      </c>
      <c r="M1814">
        <v>0.36</v>
      </c>
      <c r="N1814" t="s">
        <v>34</v>
      </c>
      <c r="O1814" t="s">
        <v>61</v>
      </c>
      <c r="P1814" t="s">
        <v>92</v>
      </c>
      <c r="Q1814" t="s">
        <v>2903</v>
      </c>
      <c r="R1814">
        <v>91945</v>
      </c>
      <c r="S1814" s="1">
        <v>42172</v>
      </c>
      <c r="T1814" s="1">
        <v>42173</v>
      </c>
      <c r="U1814">
        <v>-52.344000000000001</v>
      </c>
      <c r="V1814">
        <v>17</v>
      </c>
      <c r="W1814">
        <v>103.49</v>
      </c>
      <c r="X1814">
        <v>86041</v>
      </c>
      <c r="Y1814">
        <f>cleaneddata[[#This Row],[Unit Price]]-cleaneddata[[#This Row],[Discount]]</f>
        <v>5.94</v>
      </c>
      <c r="Z1814" t="str">
        <f>_xlfn.IFS(cleaneddata[[#This Row],[Region]]="Central","Chris",cleaneddata[[#This Row],[Region]]="East","Erin",cleaneddata[[#This Row],[Region]]="South","Sam",cleaneddata[[#This Row],[Region]]="West","William")</f>
        <v>William</v>
      </c>
    </row>
    <row r="1815" spans="1:26" x14ac:dyDescent="0.3">
      <c r="A1815">
        <v>317</v>
      </c>
      <c r="B1815" t="s">
        <v>2902</v>
      </c>
      <c r="C1815" t="s">
        <v>72</v>
      </c>
      <c r="D1815">
        <v>0.04</v>
      </c>
      <c r="E1815">
        <v>15.42</v>
      </c>
      <c r="F1815">
        <v>10.68</v>
      </c>
      <c r="G1815" t="s">
        <v>40</v>
      </c>
      <c r="H1815" t="s">
        <v>96</v>
      </c>
      <c r="I1815" t="s">
        <v>50</v>
      </c>
      <c r="J1815" t="s">
        <v>80</v>
      </c>
      <c r="K1815" t="s">
        <v>75</v>
      </c>
      <c r="L1815" t="s">
        <v>2267</v>
      </c>
      <c r="M1815">
        <v>0.57999999999999996</v>
      </c>
      <c r="N1815" t="s">
        <v>34</v>
      </c>
      <c r="O1815" t="s">
        <v>61</v>
      </c>
      <c r="P1815" t="s">
        <v>92</v>
      </c>
      <c r="Q1815" t="s">
        <v>2903</v>
      </c>
      <c r="R1815">
        <v>91945</v>
      </c>
      <c r="S1815" s="1">
        <v>42172</v>
      </c>
      <c r="T1815" s="1">
        <v>42173</v>
      </c>
      <c r="U1815">
        <v>-119.93600000000001</v>
      </c>
      <c r="V1815">
        <v>12</v>
      </c>
      <c r="W1815">
        <v>192.18</v>
      </c>
      <c r="X1815">
        <v>86041</v>
      </c>
      <c r="Y1815">
        <f>cleaneddata[[#This Row],[Unit Price]]-cleaneddata[[#This Row],[Discount]]</f>
        <v>15.38</v>
      </c>
      <c r="Z1815" t="str">
        <f>_xlfn.IFS(cleaneddata[[#This Row],[Region]]="Central","Chris",cleaneddata[[#This Row],[Region]]="East","Erin",cleaneddata[[#This Row],[Region]]="South","Sam",cleaneddata[[#This Row],[Region]]="West","William")</f>
        <v>William</v>
      </c>
    </row>
    <row r="1816" spans="1:26" x14ac:dyDescent="0.3">
      <c r="A1816">
        <v>395</v>
      </c>
      <c r="B1816" t="s">
        <v>2904</v>
      </c>
      <c r="C1816" t="s">
        <v>27</v>
      </c>
      <c r="D1816">
        <v>0.04</v>
      </c>
      <c r="E1816">
        <v>15.98</v>
      </c>
      <c r="F1816">
        <v>4</v>
      </c>
      <c r="G1816" t="s">
        <v>40</v>
      </c>
      <c r="H1816" t="s">
        <v>96</v>
      </c>
      <c r="I1816" t="s">
        <v>42</v>
      </c>
      <c r="J1816" t="s">
        <v>43</v>
      </c>
      <c r="K1816" t="s">
        <v>75</v>
      </c>
      <c r="L1816" t="s">
        <v>1884</v>
      </c>
      <c r="M1816">
        <v>0.37</v>
      </c>
      <c r="N1816" t="s">
        <v>34</v>
      </c>
      <c r="O1816" t="s">
        <v>35</v>
      </c>
      <c r="P1816" t="s">
        <v>99</v>
      </c>
      <c r="Q1816" t="s">
        <v>2905</v>
      </c>
      <c r="R1816">
        <v>28001</v>
      </c>
      <c r="S1816" s="1">
        <v>42173</v>
      </c>
      <c r="T1816" s="1">
        <v>42174</v>
      </c>
      <c r="U1816">
        <v>-19.207999999999998</v>
      </c>
      <c r="V1816">
        <v>4</v>
      </c>
      <c r="W1816">
        <v>64.59</v>
      </c>
      <c r="X1816">
        <v>86384</v>
      </c>
      <c r="Y1816">
        <f>cleaneddata[[#This Row],[Unit Price]]-cleaneddata[[#This Row],[Discount]]</f>
        <v>15.940000000000001</v>
      </c>
      <c r="Z1816" t="str">
        <f>_xlfn.IFS(cleaneddata[[#This Row],[Region]]="Central","Chris",cleaneddata[[#This Row],[Region]]="East","Erin",cleaneddata[[#This Row],[Region]]="South","Sam",cleaneddata[[#This Row],[Region]]="West","William")</f>
        <v>Sam</v>
      </c>
    </row>
    <row r="1817" spans="1:26" x14ac:dyDescent="0.3">
      <c r="A1817">
        <v>395</v>
      </c>
      <c r="B1817" t="s">
        <v>2904</v>
      </c>
      <c r="C1817" t="s">
        <v>27</v>
      </c>
      <c r="D1817">
        <v>0.06</v>
      </c>
      <c r="E1817">
        <v>22.84</v>
      </c>
      <c r="F1817">
        <v>5.47</v>
      </c>
      <c r="G1817" t="s">
        <v>40</v>
      </c>
      <c r="H1817" t="s">
        <v>96</v>
      </c>
      <c r="I1817" t="s">
        <v>50</v>
      </c>
      <c r="J1817" t="s">
        <v>90</v>
      </c>
      <c r="K1817" t="s">
        <v>75</v>
      </c>
      <c r="L1817" t="s">
        <v>2906</v>
      </c>
      <c r="M1817">
        <v>0.39</v>
      </c>
      <c r="N1817" t="s">
        <v>34</v>
      </c>
      <c r="O1817" t="s">
        <v>35</v>
      </c>
      <c r="P1817" t="s">
        <v>99</v>
      </c>
      <c r="Q1817" t="s">
        <v>2905</v>
      </c>
      <c r="R1817">
        <v>28001</v>
      </c>
      <c r="S1817" s="1">
        <v>42173</v>
      </c>
      <c r="T1817" s="1">
        <v>42175</v>
      </c>
      <c r="U1817">
        <v>7.44</v>
      </c>
      <c r="V1817">
        <v>20</v>
      </c>
      <c r="W1817">
        <v>461.94</v>
      </c>
      <c r="X1817">
        <v>86384</v>
      </c>
      <c r="Y1817">
        <f>cleaneddata[[#This Row],[Unit Price]]-cleaneddata[[#This Row],[Discount]]</f>
        <v>22.78</v>
      </c>
      <c r="Z1817" t="str">
        <f>_xlfn.IFS(cleaneddata[[#This Row],[Region]]="Central","Chris",cleaneddata[[#This Row],[Region]]="East","Erin",cleaneddata[[#This Row],[Region]]="South","Sam",cleaneddata[[#This Row],[Region]]="West","William")</f>
        <v>Sam</v>
      </c>
    </row>
    <row r="1818" spans="1:26" x14ac:dyDescent="0.3">
      <c r="A1818">
        <v>152</v>
      </c>
      <c r="B1818" t="s">
        <v>507</v>
      </c>
      <c r="C1818" t="s">
        <v>49</v>
      </c>
      <c r="D1818">
        <v>0.1</v>
      </c>
      <c r="E1818">
        <v>39.979999999999997</v>
      </c>
      <c r="F1818">
        <v>4</v>
      </c>
      <c r="G1818" t="s">
        <v>40</v>
      </c>
      <c r="H1818" t="s">
        <v>29</v>
      </c>
      <c r="I1818" t="s">
        <v>42</v>
      </c>
      <c r="J1818" t="s">
        <v>43</v>
      </c>
      <c r="K1818" t="s">
        <v>75</v>
      </c>
      <c r="L1818" t="s">
        <v>1929</v>
      </c>
      <c r="M1818">
        <v>0.7</v>
      </c>
      <c r="N1818" t="s">
        <v>34</v>
      </c>
      <c r="O1818" t="s">
        <v>35</v>
      </c>
      <c r="P1818" t="s">
        <v>402</v>
      </c>
      <c r="Q1818" t="s">
        <v>509</v>
      </c>
      <c r="R1818">
        <v>37918</v>
      </c>
      <c r="S1818" s="1">
        <v>42173</v>
      </c>
      <c r="T1818" s="1">
        <v>42177</v>
      </c>
      <c r="U1818">
        <v>360.24</v>
      </c>
      <c r="V1818">
        <v>21</v>
      </c>
      <c r="W1818">
        <v>772.56</v>
      </c>
      <c r="X1818">
        <v>89525</v>
      </c>
      <c r="Y1818">
        <f>cleaneddata[[#This Row],[Unit Price]]-cleaneddata[[#This Row],[Discount]]</f>
        <v>39.879999999999995</v>
      </c>
      <c r="Z1818" t="str">
        <f>_xlfn.IFS(cleaneddata[[#This Row],[Region]]="Central","Chris",cleaneddata[[#This Row],[Region]]="East","Erin",cleaneddata[[#This Row],[Region]]="South","Sam",cleaneddata[[#This Row],[Region]]="West","William")</f>
        <v>Sam</v>
      </c>
    </row>
    <row r="1819" spans="1:26" x14ac:dyDescent="0.3">
      <c r="A1819">
        <v>1958</v>
      </c>
      <c r="B1819" t="s">
        <v>2907</v>
      </c>
      <c r="C1819" t="s">
        <v>49</v>
      </c>
      <c r="D1819">
        <v>0.09</v>
      </c>
      <c r="E1819">
        <v>30.98</v>
      </c>
      <c r="F1819">
        <v>6.5</v>
      </c>
      <c r="G1819" t="s">
        <v>89</v>
      </c>
      <c r="H1819" t="s">
        <v>41</v>
      </c>
      <c r="I1819" t="s">
        <v>42</v>
      </c>
      <c r="J1819" t="s">
        <v>43</v>
      </c>
      <c r="K1819" t="s">
        <v>75</v>
      </c>
      <c r="L1819" t="s">
        <v>2523</v>
      </c>
      <c r="M1819">
        <v>0.64</v>
      </c>
      <c r="N1819" t="s">
        <v>34</v>
      </c>
      <c r="O1819" t="s">
        <v>61</v>
      </c>
      <c r="P1819" t="s">
        <v>141</v>
      </c>
      <c r="Q1819" t="s">
        <v>1730</v>
      </c>
      <c r="R1819">
        <v>97068</v>
      </c>
      <c r="S1819" s="1">
        <v>42173</v>
      </c>
      <c r="T1819" s="1">
        <v>42177</v>
      </c>
      <c r="U1819">
        <v>-55.97</v>
      </c>
      <c r="V1819">
        <v>7</v>
      </c>
      <c r="W1819">
        <v>204.34</v>
      </c>
      <c r="X1819">
        <v>89819</v>
      </c>
      <c r="Y1819">
        <f>cleaneddata[[#This Row],[Unit Price]]-cleaneddata[[#This Row],[Discount]]</f>
        <v>30.89</v>
      </c>
      <c r="Z1819" t="str">
        <f>_xlfn.IFS(cleaneddata[[#This Row],[Region]]="Central","Chris",cleaneddata[[#This Row],[Region]]="East","Erin",cleaneddata[[#This Row],[Region]]="South","Sam",cleaneddata[[#This Row],[Region]]="West","William")</f>
        <v>William</v>
      </c>
    </row>
    <row r="1820" spans="1:26" x14ac:dyDescent="0.3">
      <c r="A1820">
        <v>2954</v>
      </c>
      <c r="B1820" t="s">
        <v>2908</v>
      </c>
      <c r="C1820" t="s">
        <v>49</v>
      </c>
      <c r="D1820">
        <v>0.09</v>
      </c>
      <c r="E1820">
        <v>12.22</v>
      </c>
      <c r="F1820">
        <v>2.85</v>
      </c>
      <c r="G1820" t="s">
        <v>40</v>
      </c>
      <c r="H1820" t="s">
        <v>41</v>
      </c>
      <c r="I1820" t="s">
        <v>30</v>
      </c>
      <c r="J1820" t="s">
        <v>128</v>
      </c>
      <c r="K1820" t="s">
        <v>44</v>
      </c>
      <c r="L1820" t="s">
        <v>2088</v>
      </c>
      <c r="M1820">
        <v>0.55000000000000004</v>
      </c>
      <c r="N1820" t="s">
        <v>34</v>
      </c>
      <c r="O1820" t="s">
        <v>54</v>
      </c>
      <c r="P1820" t="s">
        <v>86</v>
      </c>
      <c r="Q1820" t="s">
        <v>2909</v>
      </c>
      <c r="R1820">
        <v>55119</v>
      </c>
      <c r="S1820" s="1">
        <v>42173</v>
      </c>
      <c r="T1820" s="1">
        <v>42180</v>
      </c>
      <c r="U1820">
        <v>70.676699999999997</v>
      </c>
      <c r="V1820">
        <v>9</v>
      </c>
      <c r="W1820">
        <v>102.43</v>
      </c>
      <c r="X1820">
        <v>86427</v>
      </c>
      <c r="Y1820">
        <f>cleaneddata[[#This Row],[Unit Price]]-cleaneddata[[#This Row],[Discount]]</f>
        <v>12.13</v>
      </c>
      <c r="Z1820" t="str">
        <f>_xlfn.IFS(cleaneddata[[#This Row],[Region]]="Central","Chris",cleaneddata[[#This Row],[Region]]="East","Erin",cleaneddata[[#This Row],[Region]]="South","Sam",cleaneddata[[#This Row],[Region]]="West","William")</f>
        <v>Chris</v>
      </c>
    </row>
    <row r="1821" spans="1:26" x14ac:dyDescent="0.3">
      <c r="A1821">
        <v>553</v>
      </c>
      <c r="B1821" t="s">
        <v>853</v>
      </c>
      <c r="C1821" t="s">
        <v>118</v>
      </c>
      <c r="D1821">
        <v>0.08</v>
      </c>
      <c r="E1821">
        <v>124.49</v>
      </c>
      <c r="F1821">
        <v>51.94</v>
      </c>
      <c r="G1821" t="s">
        <v>28</v>
      </c>
      <c r="H1821" t="s">
        <v>96</v>
      </c>
      <c r="I1821" t="s">
        <v>30</v>
      </c>
      <c r="J1821" t="s">
        <v>31</v>
      </c>
      <c r="K1821" t="s">
        <v>32</v>
      </c>
      <c r="L1821" t="s">
        <v>1151</v>
      </c>
      <c r="M1821">
        <v>0.63</v>
      </c>
      <c r="N1821" t="s">
        <v>34</v>
      </c>
      <c r="O1821" t="s">
        <v>61</v>
      </c>
      <c r="P1821" t="s">
        <v>92</v>
      </c>
      <c r="Q1821" t="s">
        <v>102</v>
      </c>
      <c r="R1821">
        <v>90008</v>
      </c>
      <c r="S1821" s="1">
        <v>42173</v>
      </c>
      <c r="T1821" s="1">
        <v>42174</v>
      </c>
      <c r="U1821">
        <v>-500.38</v>
      </c>
      <c r="V1821">
        <v>56</v>
      </c>
      <c r="W1821">
        <v>6831.37</v>
      </c>
      <c r="X1821">
        <v>359</v>
      </c>
      <c r="Y1821">
        <f>cleaneddata[[#This Row],[Unit Price]]-cleaneddata[[#This Row],[Discount]]</f>
        <v>124.41</v>
      </c>
      <c r="Z1821" t="str">
        <f>_xlfn.IFS(cleaneddata[[#This Row],[Region]]="Central","Chris",cleaneddata[[#This Row],[Region]]="East","Erin",cleaneddata[[#This Row],[Region]]="South","Sam",cleaneddata[[#This Row],[Region]]="West","William")</f>
        <v>William</v>
      </c>
    </row>
    <row r="1822" spans="1:26" x14ac:dyDescent="0.3">
      <c r="A1822">
        <v>555</v>
      </c>
      <c r="B1822" t="s">
        <v>1302</v>
      </c>
      <c r="C1822" t="s">
        <v>118</v>
      </c>
      <c r="D1822">
        <v>0.08</v>
      </c>
      <c r="E1822">
        <v>124.49</v>
      </c>
      <c r="F1822">
        <v>51.94</v>
      </c>
      <c r="G1822" t="s">
        <v>28</v>
      </c>
      <c r="H1822" t="s">
        <v>96</v>
      </c>
      <c r="I1822" t="s">
        <v>30</v>
      </c>
      <c r="J1822" t="s">
        <v>31</v>
      </c>
      <c r="K1822" t="s">
        <v>32</v>
      </c>
      <c r="L1822" t="s">
        <v>1151</v>
      </c>
      <c r="M1822">
        <v>0.63</v>
      </c>
      <c r="N1822" t="s">
        <v>34</v>
      </c>
      <c r="O1822" t="s">
        <v>61</v>
      </c>
      <c r="P1822" t="s">
        <v>148</v>
      </c>
      <c r="Q1822" t="s">
        <v>1303</v>
      </c>
      <c r="R1822">
        <v>84062</v>
      </c>
      <c r="S1822" s="1">
        <v>42173</v>
      </c>
      <c r="T1822" s="1">
        <v>42174</v>
      </c>
      <c r="U1822">
        <v>-250.19</v>
      </c>
      <c r="V1822">
        <v>14</v>
      </c>
      <c r="W1822">
        <v>1707.84</v>
      </c>
      <c r="X1822">
        <v>86192</v>
      </c>
      <c r="Y1822">
        <f>cleaneddata[[#This Row],[Unit Price]]-cleaneddata[[#This Row],[Discount]]</f>
        <v>124.41</v>
      </c>
      <c r="Z1822" t="str">
        <f>_xlfn.IFS(cleaneddata[[#This Row],[Region]]="Central","Chris",cleaneddata[[#This Row],[Region]]="East","Erin",cleaneddata[[#This Row],[Region]]="South","Sam",cleaneddata[[#This Row],[Region]]="West","William")</f>
        <v>William</v>
      </c>
    </row>
    <row r="1823" spans="1:26" x14ac:dyDescent="0.3">
      <c r="A1823">
        <v>2016</v>
      </c>
      <c r="B1823" t="s">
        <v>2910</v>
      </c>
      <c r="C1823" t="s">
        <v>118</v>
      </c>
      <c r="D1823">
        <v>0.1</v>
      </c>
      <c r="E1823">
        <v>10.48</v>
      </c>
      <c r="F1823">
        <v>2.89</v>
      </c>
      <c r="G1823" t="s">
        <v>40</v>
      </c>
      <c r="H1823" t="s">
        <v>96</v>
      </c>
      <c r="I1823" t="s">
        <v>50</v>
      </c>
      <c r="J1823" t="s">
        <v>51</v>
      </c>
      <c r="K1823" t="s">
        <v>44</v>
      </c>
      <c r="L1823" t="s">
        <v>998</v>
      </c>
      <c r="M1823">
        <v>0.6</v>
      </c>
      <c r="N1823" t="s">
        <v>34</v>
      </c>
      <c r="O1823" t="s">
        <v>54</v>
      </c>
      <c r="P1823" t="s">
        <v>291</v>
      </c>
      <c r="Q1823" t="s">
        <v>292</v>
      </c>
      <c r="R1823">
        <v>48195</v>
      </c>
      <c r="S1823" s="1">
        <v>42173</v>
      </c>
      <c r="T1823" s="1">
        <v>42174</v>
      </c>
      <c r="U1823">
        <v>-8.9039999999999999</v>
      </c>
      <c r="V1823">
        <v>4</v>
      </c>
      <c r="W1823">
        <v>40.29</v>
      </c>
      <c r="X1823">
        <v>86874</v>
      </c>
      <c r="Y1823">
        <f>cleaneddata[[#This Row],[Unit Price]]-cleaneddata[[#This Row],[Discount]]</f>
        <v>10.38</v>
      </c>
      <c r="Z1823" t="str">
        <f>_xlfn.IFS(cleaneddata[[#This Row],[Region]]="Central","Chris",cleaneddata[[#This Row],[Region]]="East","Erin",cleaneddata[[#This Row],[Region]]="South","Sam",cleaneddata[[#This Row],[Region]]="West","William")</f>
        <v>Chris</v>
      </c>
    </row>
    <row r="1824" spans="1:26" x14ac:dyDescent="0.3">
      <c r="A1824">
        <v>594</v>
      </c>
      <c r="B1824" t="s">
        <v>1646</v>
      </c>
      <c r="C1824" t="s">
        <v>27</v>
      </c>
      <c r="D1824">
        <v>0.04</v>
      </c>
      <c r="E1824">
        <v>39.479999999999997</v>
      </c>
      <c r="F1824">
        <v>1.99</v>
      </c>
      <c r="G1824" t="s">
        <v>40</v>
      </c>
      <c r="H1824" t="s">
        <v>41</v>
      </c>
      <c r="I1824" t="s">
        <v>42</v>
      </c>
      <c r="J1824" t="s">
        <v>43</v>
      </c>
      <c r="K1824" t="s">
        <v>44</v>
      </c>
      <c r="L1824" t="s">
        <v>1259</v>
      </c>
      <c r="M1824">
        <v>0.54</v>
      </c>
      <c r="N1824" t="s">
        <v>34</v>
      </c>
      <c r="O1824" t="s">
        <v>54</v>
      </c>
      <c r="P1824" t="s">
        <v>55</v>
      </c>
      <c r="Q1824" t="s">
        <v>1647</v>
      </c>
      <c r="R1824">
        <v>46016</v>
      </c>
      <c r="S1824" s="1">
        <v>42174</v>
      </c>
      <c r="T1824" s="1">
        <v>42177</v>
      </c>
      <c r="U1824">
        <v>484.8492</v>
      </c>
      <c r="V1824">
        <v>18</v>
      </c>
      <c r="W1824">
        <v>702.68</v>
      </c>
      <c r="X1824">
        <v>86311</v>
      </c>
      <c r="Y1824">
        <f>cleaneddata[[#This Row],[Unit Price]]-cleaneddata[[#This Row],[Discount]]</f>
        <v>39.44</v>
      </c>
      <c r="Z1824" t="str">
        <f>_xlfn.IFS(cleaneddata[[#This Row],[Region]]="Central","Chris",cleaneddata[[#This Row],[Region]]="East","Erin",cleaneddata[[#This Row],[Region]]="South","Sam",cleaneddata[[#This Row],[Region]]="West","William")</f>
        <v>Chris</v>
      </c>
    </row>
    <row r="1825" spans="1:26" x14ac:dyDescent="0.3">
      <c r="A1825">
        <v>594</v>
      </c>
      <c r="B1825" t="s">
        <v>1646</v>
      </c>
      <c r="C1825" t="s">
        <v>27</v>
      </c>
      <c r="D1825">
        <v>0.04</v>
      </c>
      <c r="E1825">
        <v>3.7</v>
      </c>
      <c r="F1825">
        <v>1.61</v>
      </c>
      <c r="G1825" t="s">
        <v>40</v>
      </c>
      <c r="H1825" t="s">
        <v>41</v>
      </c>
      <c r="I1825" t="s">
        <v>30</v>
      </c>
      <c r="J1825" t="s">
        <v>128</v>
      </c>
      <c r="K1825" t="s">
        <v>52</v>
      </c>
      <c r="L1825" t="s">
        <v>2911</v>
      </c>
      <c r="M1825">
        <v>0.44</v>
      </c>
      <c r="N1825" t="s">
        <v>34</v>
      </c>
      <c r="O1825" t="s">
        <v>54</v>
      </c>
      <c r="P1825" t="s">
        <v>55</v>
      </c>
      <c r="Q1825" t="s">
        <v>1647</v>
      </c>
      <c r="R1825">
        <v>46016</v>
      </c>
      <c r="S1825" s="1">
        <v>42174</v>
      </c>
      <c r="T1825" s="1">
        <v>42175</v>
      </c>
      <c r="U1825">
        <v>18</v>
      </c>
      <c r="V1825">
        <v>18</v>
      </c>
      <c r="W1825">
        <v>67.239999999999995</v>
      </c>
      <c r="X1825">
        <v>86311</v>
      </c>
      <c r="Y1825">
        <f>cleaneddata[[#This Row],[Unit Price]]-cleaneddata[[#This Row],[Discount]]</f>
        <v>3.66</v>
      </c>
      <c r="Z1825" t="str">
        <f>_xlfn.IFS(cleaneddata[[#This Row],[Region]]="Central","Chris",cleaneddata[[#This Row],[Region]]="East","Erin",cleaneddata[[#This Row],[Region]]="South","Sam",cleaneddata[[#This Row],[Region]]="West","William")</f>
        <v>Chris</v>
      </c>
    </row>
    <row r="1826" spans="1:26" x14ac:dyDescent="0.3">
      <c r="A1826">
        <v>1009</v>
      </c>
      <c r="B1826" t="s">
        <v>2912</v>
      </c>
      <c r="C1826" t="s">
        <v>39</v>
      </c>
      <c r="D1826">
        <v>0.1</v>
      </c>
      <c r="E1826">
        <v>550.98</v>
      </c>
      <c r="F1826">
        <v>45.7</v>
      </c>
      <c r="G1826" t="s">
        <v>28</v>
      </c>
      <c r="H1826" t="s">
        <v>96</v>
      </c>
      <c r="I1826" t="s">
        <v>30</v>
      </c>
      <c r="J1826" t="s">
        <v>31</v>
      </c>
      <c r="K1826" t="s">
        <v>32</v>
      </c>
      <c r="L1826" t="s">
        <v>2913</v>
      </c>
      <c r="M1826">
        <v>0.71</v>
      </c>
      <c r="N1826" t="s">
        <v>34</v>
      </c>
      <c r="O1826" t="s">
        <v>113</v>
      </c>
      <c r="P1826" t="s">
        <v>333</v>
      </c>
      <c r="Q1826" t="s">
        <v>2914</v>
      </c>
      <c r="R1826">
        <v>4072</v>
      </c>
      <c r="S1826" s="1">
        <v>42174</v>
      </c>
      <c r="T1826" s="1">
        <v>42176</v>
      </c>
      <c r="U1826">
        <v>818.54617499999995</v>
      </c>
      <c r="V1826">
        <v>14</v>
      </c>
      <c r="W1826">
        <v>6963.67</v>
      </c>
      <c r="X1826">
        <v>88372</v>
      </c>
      <c r="Y1826">
        <f>cleaneddata[[#This Row],[Unit Price]]-cleaneddata[[#This Row],[Discount]]</f>
        <v>550.88</v>
      </c>
      <c r="Z1826" t="str">
        <f>_xlfn.IFS(cleaneddata[[#This Row],[Region]]="Central","Chris",cleaneddata[[#This Row],[Region]]="East","Erin",cleaneddata[[#This Row],[Region]]="South","Sam",cleaneddata[[#This Row],[Region]]="West","William")</f>
        <v>Erin</v>
      </c>
    </row>
    <row r="1827" spans="1:26" x14ac:dyDescent="0.3">
      <c r="A1827">
        <v>1956</v>
      </c>
      <c r="B1827" t="s">
        <v>2915</v>
      </c>
      <c r="C1827" t="s">
        <v>39</v>
      </c>
      <c r="D1827">
        <v>0.09</v>
      </c>
      <c r="E1827">
        <v>40.98</v>
      </c>
      <c r="F1827">
        <v>6.5</v>
      </c>
      <c r="G1827" t="s">
        <v>40</v>
      </c>
      <c r="H1827" t="s">
        <v>41</v>
      </c>
      <c r="I1827" t="s">
        <v>42</v>
      </c>
      <c r="J1827" t="s">
        <v>43</v>
      </c>
      <c r="K1827" t="s">
        <v>75</v>
      </c>
      <c r="L1827" t="s">
        <v>448</v>
      </c>
      <c r="M1827">
        <v>0.74</v>
      </c>
      <c r="N1827" t="s">
        <v>34</v>
      </c>
      <c r="O1827" t="s">
        <v>61</v>
      </c>
      <c r="P1827" t="s">
        <v>62</v>
      </c>
      <c r="Q1827" t="s">
        <v>1315</v>
      </c>
      <c r="R1827">
        <v>80027</v>
      </c>
      <c r="S1827" s="1">
        <v>42174</v>
      </c>
      <c r="T1827" s="1">
        <v>42176</v>
      </c>
      <c r="U1827">
        <v>-50.244999999999997</v>
      </c>
      <c r="V1827">
        <v>19</v>
      </c>
      <c r="W1827">
        <v>746.91</v>
      </c>
      <c r="X1827">
        <v>89820</v>
      </c>
      <c r="Y1827">
        <f>cleaneddata[[#This Row],[Unit Price]]-cleaneddata[[#This Row],[Discount]]</f>
        <v>40.889999999999993</v>
      </c>
      <c r="Z1827" t="str">
        <f>_xlfn.IFS(cleaneddata[[#This Row],[Region]]="Central","Chris",cleaneddata[[#This Row],[Region]]="East","Erin",cleaneddata[[#This Row],[Region]]="South","Sam",cleaneddata[[#This Row],[Region]]="West","William")</f>
        <v>William</v>
      </c>
    </row>
    <row r="1828" spans="1:26" x14ac:dyDescent="0.3">
      <c r="A1828">
        <v>796</v>
      </c>
      <c r="B1828" t="s">
        <v>1590</v>
      </c>
      <c r="C1828" t="s">
        <v>72</v>
      </c>
      <c r="D1828">
        <v>0.1</v>
      </c>
      <c r="E1828">
        <v>14.42</v>
      </c>
      <c r="F1828">
        <v>6.75</v>
      </c>
      <c r="G1828" t="s">
        <v>40</v>
      </c>
      <c r="H1828" t="s">
        <v>96</v>
      </c>
      <c r="I1828" t="s">
        <v>50</v>
      </c>
      <c r="J1828" t="s">
        <v>97</v>
      </c>
      <c r="K1828" t="s">
        <v>146</v>
      </c>
      <c r="L1828" t="s">
        <v>411</v>
      </c>
      <c r="M1828">
        <v>0.52</v>
      </c>
      <c r="N1828" t="s">
        <v>34</v>
      </c>
      <c r="O1828" t="s">
        <v>54</v>
      </c>
      <c r="P1828" t="s">
        <v>135</v>
      </c>
      <c r="Q1828" t="s">
        <v>1591</v>
      </c>
      <c r="R1828">
        <v>68046</v>
      </c>
      <c r="S1828" s="1">
        <v>42174</v>
      </c>
      <c r="T1828" s="1">
        <v>42177</v>
      </c>
      <c r="U1828">
        <v>-20.103999999999999</v>
      </c>
      <c r="V1828">
        <v>1</v>
      </c>
      <c r="W1828">
        <v>15.49</v>
      </c>
      <c r="X1828">
        <v>86869</v>
      </c>
      <c r="Y1828">
        <f>cleaneddata[[#This Row],[Unit Price]]-cleaneddata[[#This Row],[Discount]]</f>
        <v>14.32</v>
      </c>
      <c r="Z1828" t="str">
        <f>_xlfn.IFS(cleaneddata[[#This Row],[Region]]="Central","Chris",cleaneddata[[#This Row],[Region]]="East","Erin",cleaneddata[[#This Row],[Region]]="South","Sam",cleaneddata[[#This Row],[Region]]="West","William")</f>
        <v>Chris</v>
      </c>
    </row>
    <row r="1829" spans="1:26" x14ac:dyDescent="0.3">
      <c r="A1829">
        <v>2323</v>
      </c>
      <c r="B1829" t="s">
        <v>1677</v>
      </c>
      <c r="C1829" t="s">
        <v>72</v>
      </c>
      <c r="D1829">
        <v>0.06</v>
      </c>
      <c r="E1829">
        <v>4.9800000000000004</v>
      </c>
      <c r="F1829">
        <v>4.62</v>
      </c>
      <c r="G1829" t="s">
        <v>89</v>
      </c>
      <c r="H1829" t="s">
        <v>29</v>
      </c>
      <c r="I1829" t="s">
        <v>42</v>
      </c>
      <c r="J1829" t="s">
        <v>43</v>
      </c>
      <c r="K1829" t="s">
        <v>44</v>
      </c>
      <c r="L1829" t="s">
        <v>1223</v>
      </c>
      <c r="M1829">
        <v>0.64</v>
      </c>
      <c r="N1829" t="s">
        <v>34</v>
      </c>
      <c r="O1829" t="s">
        <v>61</v>
      </c>
      <c r="P1829" t="s">
        <v>92</v>
      </c>
      <c r="Q1829" t="s">
        <v>1216</v>
      </c>
      <c r="R1829">
        <v>92236</v>
      </c>
      <c r="S1829" s="1">
        <v>42174</v>
      </c>
      <c r="T1829" s="1">
        <v>42174</v>
      </c>
      <c r="U1829">
        <v>-27.004999999999999</v>
      </c>
      <c r="V1829">
        <v>7</v>
      </c>
      <c r="W1829">
        <v>38.74</v>
      </c>
      <c r="X1829">
        <v>88722</v>
      </c>
      <c r="Y1829">
        <f>cleaneddata[[#This Row],[Unit Price]]-cleaneddata[[#This Row],[Discount]]</f>
        <v>4.9200000000000008</v>
      </c>
      <c r="Z1829" t="str">
        <f>_xlfn.IFS(cleaneddata[[#This Row],[Region]]="Central","Chris",cleaneddata[[#This Row],[Region]]="East","Erin",cleaneddata[[#This Row],[Region]]="South","Sam",cleaneddata[[#This Row],[Region]]="West","William")</f>
        <v>William</v>
      </c>
    </row>
    <row r="1830" spans="1:26" x14ac:dyDescent="0.3">
      <c r="A1830">
        <v>3138</v>
      </c>
      <c r="B1830" t="s">
        <v>2916</v>
      </c>
      <c r="C1830" t="s">
        <v>72</v>
      </c>
      <c r="D1830">
        <v>0.05</v>
      </c>
      <c r="E1830">
        <v>4.0599999999999996</v>
      </c>
      <c r="F1830">
        <v>6.89</v>
      </c>
      <c r="G1830" t="s">
        <v>89</v>
      </c>
      <c r="H1830" t="s">
        <v>96</v>
      </c>
      <c r="I1830" t="s">
        <v>50</v>
      </c>
      <c r="J1830" t="s">
        <v>97</v>
      </c>
      <c r="K1830" t="s">
        <v>75</v>
      </c>
      <c r="L1830" t="s">
        <v>1273</v>
      </c>
      <c r="M1830">
        <v>0.6</v>
      </c>
      <c r="N1830" t="s">
        <v>34</v>
      </c>
      <c r="O1830" t="s">
        <v>113</v>
      </c>
      <c r="P1830" t="s">
        <v>1358</v>
      </c>
      <c r="Q1830" t="s">
        <v>2917</v>
      </c>
      <c r="R1830">
        <v>3053</v>
      </c>
      <c r="S1830" s="1">
        <v>42174</v>
      </c>
      <c r="T1830" s="1">
        <v>42176</v>
      </c>
      <c r="U1830">
        <v>-122.83499999999999</v>
      </c>
      <c r="V1830">
        <v>22</v>
      </c>
      <c r="W1830">
        <v>92.57</v>
      </c>
      <c r="X1830">
        <v>86796</v>
      </c>
      <c r="Y1830">
        <f>cleaneddata[[#This Row],[Unit Price]]-cleaneddata[[#This Row],[Discount]]</f>
        <v>4.01</v>
      </c>
      <c r="Z1830" t="str">
        <f>_xlfn.IFS(cleaneddata[[#This Row],[Region]]="Central","Chris",cleaneddata[[#This Row],[Region]]="East","Erin",cleaneddata[[#This Row],[Region]]="South","Sam",cleaneddata[[#This Row],[Region]]="West","William")</f>
        <v>Erin</v>
      </c>
    </row>
    <row r="1831" spans="1:26" x14ac:dyDescent="0.3">
      <c r="A1831">
        <v>3167</v>
      </c>
      <c r="B1831" t="s">
        <v>2918</v>
      </c>
      <c r="C1831" t="s">
        <v>72</v>
      </c>
      <c r="D1831">
        <v>7.0000000000000007E-2</v>
      </c>
      <c r="E1831">
        <v>280.98</v>
      </c>
      <c r="F1831">
        <v>57</v>
      </c>
      <c r="G1831" t="s">
        <v>28</v>
      </c>
      <c r="H1831" t="s">
        <v>96</v>
      </c>
      <c r="I1831" t="s">
        <v>30</v>
      </c>
      <c r="J1831" t="s">
        <v>111</v>
      </c>
      <c r="K1831" t="s">
        <v>59</v>
      </c>
      <c r="L1831" t="s">
        <v>864</v>
      </c>
      <c r="M1831">
        <v>0.78</v>
      </c>
      <c r="N1831" t="s">
        <v>34</v>
      </c>
      <c r="O1831" t="s">
        <v>35</v>
      </c>
      <c r="P1831" t="s">
        <v>125</v>
      </c>
      <c r="Q1831" t="s">
        <v>2919</v>
      </c>
      <c r="R1831">
        <v>32004</v>
      </c>
      <c r="S1831" s="1">
        <v>42174</v>
      </c>
      <c r="T1831" s="1">
        <v>42175</v>
      </c>
      <c r="U1831">
        <v>-283.9914</v>
      </c>
      <c r="V1831">
        <v>14</v>
      </c>
      <c r="W1831">
        <v>3936.61</v>
      </c>
      <c r="X1831">
        <v>86491</v>
      </c>
      <c r="Y1831">
        <f>cleaneddata[[#This Row],[Unit Price]]-cleaneddata[[#This Row],[Discount]]</f>
        <v>280.91000000000003</v>
      </c>
      <c r="Z1831" t="str">
        <f>_xlfn.IFS(cleaneddata[[#This Row],[Region]]="Central","Chris",cleaneddata[[#This Row],[Region]]="East","Erin",cleaneddata[[#This Row],[Region]]="South","Sam",cleaneddata[[#This Row],[Region]]="West","William")</f>
        <v>Sam</v>
      </c>
    </row>
    <row r="1832" spans="1:26" x14ac:dyDescent="0.3">
      <c r="A1832">
        <v>3167</v>
      </c>
      <c r="B1832" t="s">
        <v>2918</v>
      </c>
      <c r="C1832" t="s">
        <v>72</v>
      </c>
      <c r="D1832">
        <v>0</v>
      </c>
      <c r="E1832">
        <v>4.9800000000000004</v>
      </c>
      <c r="F1832">
        <v>7.44</v>
      </c>
      <c r="G1832" t="s">
        <v>40</v>
      </c>
      <c r="H1832" t="s">
        <v>96</v>
      </c>
      <c r="I1832" t="s">
        <v>50</v>
      </c>
      <c r="J1832" t="s">
        <v>90</v>
      </c>
      <c r="K1832" t="s">
        <v>75</v>
      </c>
      <c r="L1832" t="s">
        <v>2176</v>
      </c>
      <c r="M1832">
        <v>0.36</v>
      </c>
      <c r="N1832" t="s">
        <v>34</v>
      </c>
      <c r="O1832" t="s">
        <v>35</v>
      </c>
      <c r="P1832" t="s">
        <v>125</v>
      </c>
      <c r="Q1832" t="s">
        <v>2919</v>
      </c>
      <c r="R1832">
        <v>32004</v>
      </c>
      <c r="S1832" s="1">
        <v>42174</v>
      </c>
      <c r="T1832" s="1">
        <v>42176</v>
      </c>
      <c r="U1832">
        <v>-195.34200000000001</v>
      </c>
      <c r="V1832">
        <v>15</v>
      </c>
      <c r="W1832">
        <v>78.31</v>
      </c>
      <c r="X1832">
        <v>86491</v>
      </c>
      <c r="Y1832">
        <f>cleaneddata[[#This Row],[Unit Price]]-cleaneddata[[#This Row],[Discount]]</f>
        <v>4.9800000000000004</v>
      </c>
      <c r="Z1832" t="str">
        <f>_xlfn.IFS(cleaneddata[[#This Row],[Region]]="Central","Chris",cleaneddata[[#This Row],[Region]]="East","Erin",cleaneddata[[#This Row],[Region]]="South","Sam",cleaneddata[[#This Row],[Region]]="West","William")</f>
        <v>Sam</v>
      </c>
    </row>
    <row r="1833" spans="1:26" x14ac:dyDescent="0.3">
      <c r="A1833">
        <v>3167</v>
      </c>
      <c r="B1833" t="s">
        <v>2918</v>
      </c>
      <c r="C1833" t="s">
        <v>72</v>
      </c>
      <c r="D1833">
        <v>0.1</v>
      </c>
      <c r="E1833">
        <v>3.98</v>
      </c>
      <c r="F1833">
        <v>0.83</v>
      </c>
      <c r="G1833" t="s">
        <v>40</v>
      </c>
      <c r="H1833" t="s">
        <v>96</v>
      </c>
      <c r="I1833" t="s">
        <v>50</v>
      </c>
      <c r="J1833" t="s">
        <v>51</v>
      </c>
      <c r="K1833" t="s">
        <v>52</v>
      </c>
      <c r="L1833" t="s">
        <v>2787</v>
      </c>
      <c r="M1833">
        <v>0.51</v>
      </c>
      <c r="N1833" t="s">
        <v>34</v>
      </c>
      <c r="O1833" t="s">
        <v>35</v>
      </c>
      <c r="P1833" t="s">
        <v>125</v>
      </c>
      <c r="Q1833" t="s">
        <v>2919</v>
      </c>
      <c r="R1833">
        <v>32004</v>
      </c>
      <c r="S1833" s="1">
        <v>42174</v>
      </c>
      <c r="T1833" s="1">
        <v>42176</v>
      </c>
      <c r="U1833">
        <v>-89.709199999999996</v>
      </c>
      <c r="V1833">
        <v>11</v>
      </c>
      <c r="W1833">
        <v>42.46</v>
      </c>
      <c r="X1833">
        <v>86491</v>
      </c>
      <c r="Y1833">
        <f>cleaneddata[[#This Row],[Unit Price]]-cleaneddata[[#This Row],[Discount]]</f>
        <v>3.88</v>
      </c>
      <c r="Z1833" t="str">
        <f>_xlfn.IFS(cleaneddata[[#This Row],[Region]]="Central","Chris",cleaneddata[[#This Row],[Region]]="East","Erin",cleaneddata[[#This Row],[Region]]="South","Sam",cleaneddata[[#This Row],[Region]]="West","William")</f>
        <v>Sam</v>
      </c>
    </row>
    <row r="1834" spans="1:26" x14ac:dyDescent="0.3">
      <c r="A1834">
        <v>491</v>
      </c>
      <c r="B1834" t="s">
        <v>1075</v>
      </c>
      <c r="C1834" t="s">
        <v>27</v>
      </c>
      <c r="D1834">
        <v>0.02</v>
      </c>
      <c r="E1834">
        <v>1360.14</v>
      </c>
      <c r="F1834">
        <v>14.7</v>
      </c>
      <c r="G1834" t="s">
        <v>28</v>
      </c>
      <c r="H1834" t="s">
        <v>41</v>
      </c>
      <c r="I1834" t="s">
        <v>42</v>
      </c>
      <c r="J1834" t="s">
        <v>58</v>
      </c>
      <c r="K1834" t="s">
        <v>59</v>
      </c>
      <c r="L1834" t="s">
        <v>2774</v>
      </c>
      <c r="M1834">
        <v>0.59</v>
      </c>
      <c r="N1834" t="s">
        <v>34</v>
      </c>
      <c r="O1834" t="s">
        <v>113</v>
      </c>
      <c r="P1834" t="s">
        <v>114</v>
      </c>
      <c r="Q1834" t="s">
        <v>115</v>
      </c>
      <c r="R1834">
        <v>10154</v>
      </c>
      <c r="S1834" s="1">
        <v>42175</v>
      </c>
      <c r="T1834" s="1">
        <v>42177</v>
      </c>
      <c r="U1834">
        <v>2028.12</v>
      </c>
      <c r="V1834">
        <v>22</v>
      </c>
      <c r="W1834">
        <v>31670.6</v>
      </c>
      <c r="X1834">
        <v>6562</v>
      </c>
      <c r="Y1834">
        <f>cleaneddata[[#This Row],[Unit Price]]-cleaneddata[[#This Row],[Discount]]</f>
        <v>1360.1200000000001</v>
      </c>
      <c r="Z1834" t="str">
        <f>_xlfn.IFS(cleaneddata[[#This Row],[Region]]="Central","Chris",cleaneddata[[#This Row],[Region]]="East","Erin",cleaneddata[[#This Row],[Region]]="South","Sam",cleaneddata[[#This Row],[Region]]="West","William")</f>
        <v>Erin</v>
      </c>
    </row>
    <row r="1835" spans="1:26" x14ac:dyDescent="0.3">
      <c r="A1835">
        <v>494</v>
      </c>
      <c r="B1835" t="s">
        <v>1076</v>
      </c>
      <c r="C1835" t="s">
        <v>27</v>
      </c>
      <c r="D1835">
        <v>0.02</v>
      </c>
      <c r="E1835">
        <v>1360.14</v>
      </c>
      <c r="F1835">
        <v>14.7</v>
      </c>
      <c r="G1835" t="s">
        <v>28</v>
      </c>
      <c r="H1835" t="s">
        <v>41</v>
      </c>
      <c r="I1835" t="s">
        <v>42</v>
      </c>
      <c r="J1835" t="s">
        <v>58</v>
      </c>
      <c r="K1835" t="s">
        <v>59</v>
      </c>
      <c r="L1835" t="s">
        <v>2774</v>
      </c>
      <c r="M1835">
        <v>0.59</v>
      </c>
      <c r="N1835" t="s">
        <v>34</v>
      </c>
      <c r="O1835" t="s">
        <v>61</v>
      </c>
      <c r="P1835" t="s">
        <v>68</v>
      </c>
      <c r="Q1835" t="s">
        <v>144</v>
      </c>
      <c r="R1835">
        <v>98115</v>
      </c>
      <c r="S1835" s="1">
        <v>42175</v>
      </c>
      <c r="T1835" s="1">
        <v>42177</v>
      </c>
      <c r="U1835">
        <v>3042.18</v>
      </c>
      <c r="V1835">
        <v>6</v>
      </c>
      <c r="W1835">
        <v>8637.44</v>
      </c>
      <c r="X1835">
        <v>88908</v>
      </c>
      <c r="Y1835">
        <f>cleaneddata[[#This Row],[Unit Price]]-cleaneddata[[#This Row],[Discount]]</f>
        <v>1360.1200000000001</v>
      </c>
      <c r="Z1835" t="str">
        <f>_xlfn.IFS(cleaneddata[[#This Row],[Region]]="Central","Chris",cleaneddata[[#This Row],[Region]]="East","Erin",cleaneddata[[#This Row],[Region]]="South","Sam",cleaneddata[[#This Row],[Region]]="West","William")</f>
        <v>William</v>
      </c>
    </row>
    <row r="1836" spans="1:26" x14ac:dyDescent="0.3">
      <c r="A1836">
        <v>896</v>
      </c>
      <c r="B1836" t="s">
        <v>377</v>
      </c>
      <c r="C1836" t="s">
        <v>27</v>
      </c>
      <c r="D1836">
        <v>0.06</v>
      </c>
      <c r="E1836">
        <v>47.98</v>
      </c>
      <c r="F1836">
        <v>3.61</v>
      </c>
      <c r="G1836" t="s">
        <v>40</v>
      </c>
      <c r="H1836" t="s">
        <v>96</v>
      </c>
      <c r="I1836" t="s">
        <v>42</v>
      </c>
      <c r="J1836" t="s">
        <v>43</v>
      </c>
      <c r="K1836" t="s">
        <v>44</v>
      </c>
      <c r="L1836" t="s">
        <v>1241</v>
      </c>
      <c r="M1836">
        <v>0.71</v>
      </c>
      <c r="N1836" t="s">
        <v>34</v>
      </c>
      <c r="O1836" t="s">
        <v>54</v>
      </c>
      <c r="P1836" t="s">
        <v>189</v>
      </c>
      <c r="Q1836" t="s">
        <v>378</v>
      </c>
      <c r="R1836">
        <v>76201</v>
      </c>
      <c r="S1836" s="1">
        <v>42175</v>
      </c>
      <c r="T1836" s="1">
        <v>42177</v>
      </c>
      <c r="U1836">
        <v>35.954999999999998</v>
      </c>
      <c r="V1836">
        <v>11</v>
      </c>
      <c r="W1836">
        <v>517.67999999999995</v>
      </c>
      <c r="X1836">
        <v>90167</v>
      </c>
      <c r="Y1836">
        <f>cleaneddata[[#This Row],[Unit Price]]-cleaneddata[[#This Row],[Discount]]</f>
        <v>47.919999999999995</v>
      </c>
      <c r="Z1836" t="str">
        <f>_xlfn.IFS(cleaneddata[[#This Row],[Region]]="Central","Chris",cleaneddata[[#This Row],[Region]]="East","Erin",cleaneddata[[#This Row],[Region]]="South","Sam",cleaneddata[[#This Row],[Region]]="West","William")</f>
        <v>Chris</v>
      </c>
    </row>
    <row r="1837" spans="1:26" x14ac:dyDescent="0.3">
      <c r="A1837">
        <v>2352</v>
      </c>
      <c r="B1837" t="s">
        <v>2920</v>
      </c>
      <c r="C1837" t="s">
        <v>27</v>
      </c>
      <c r="D1837">
        <v>0.06</v>
      </c>
      <c r="E1837">
        <v>59.76</v>
      </c>
      <c r="F1837">
        <v>9.7100000000000009</v>
      </c>
      <c r="G1837" t="s">
        <v>40</v>
      </c>
      <c r="H1837" t="s">
        <v>41</v>
      </c>
      <c r="I1837" t="s">
        <v>50</v>
      </c>
      <c r="J1837" t="s">
        <v>80</v>
      </c>
      <c r="K1837" t="s">
        <v>75</v>
      </c>
      <c r="L1837" t="s">
        <v>1975</v>
      </c>
      <c r="M1837">
        <v>0.56999999999999995</v>
      </c>
      <c r="N1837" t="s">
        <v>34</v>
      </c>
      <c r="O1837" t="s">
        <v>113</v>
      </c>
      <c r="P1837" t="s">
        <v>420</v>
      </c>
      <c r="Q1837" t="s">
        <v>2921</v>
      </c>
      <c r="R1837">
        <v>21501</v>
      </c>
      <c r="S1837" s="1">
        <v>42175</v>
      </c>
      <c r="T1837" s="1">
        <v>42178</v>
      </c>
      <c r="U1837">
        <v>756.67470000000003</v>
      </c>
      <c r="V1837">
        <v>18</v>
      </c>
      <c r="W1837">
        <v>1096.6300000000001</v>
      </c>
      <c r="X1837">
        <v>86165</v>
      </c>
      <c r="Y1837">
        <f>cleaneddata[[#This Row],[Unit Price]]-cleaneddata[[#This Row],[Discount]]</f>
        <v>59.699999999999996</v>
      </c>
      <c r="Z1837" t="str">
        <f>_xlfn.IFS(cleaneddata[[#This Row],[Region]]="Central","Chris",cleaneddata[[#This Row],[Region]]="East","Erin",cleaneddata[[#This Row],[Region]]="South","Sam",cleaneddata[[#This Row],[Region]]="West","William")</f>
        <v>Erin</v>
      </c>
    </row>
    <row r="1838" spans="1:26" x14ac:dyDescent="0.3">
      <c r="A1838">
        <v>2352</v>
      </c>
      <c r="B1838" t="s">
        <v>2920</v>
      </c>
      <c r="C1838" t="s">
        <v>27</v>
      </c>
      <c r="D1838">
        <v>7.0000000000000007E-2</v>
      </c>
      <c r="E1838">
        <v>195.99</v>
      </c>
      <c r="F1838">
        <v>4.2</v>
      </c>
      <c r="G1838" t="s">
        <v>40</v>
      </c>
      <c r="H1838" t="s">
        <v>41</v>
      </c>
      <c r="I1838" t="s">
        <v>42</v>
      </c>
      <c r="J1838" t="s">
        <v>137</v>
      </c>
      <c r="K1838" t="s">
        <v>75</v>
      </c>
      <c r="L1838" t="s">
        <v>2830</v>
      </c>
      <c r="M1838">
        <v>0.56000000000000005</v>
      </c>
      <c r="N1838" t="s">
        <v>34</v>
      </c>
      <c r="O1838" t="s">
        <v>113</v>
      </c>
      <c r="P1838" t="s">
        <v>420</v>
      </c>
      <c r="Q1838" t="s">
        <v>2921</v>
      </c>
      <c r="R1838">
        <v>21501</v>
      </c>
      <c r="S1838" s="1">
        <v>42175</v>
      </c>
      <c r="T1838" s="1">
        <v>42178</v>
      </c>
      <c r="U1838">
        <v>-222.34299999999999</v>
      </c>
      <c r="V1838">
        <v>4</v>
      </c>
      <c r="W1838">
        <v>632.12</v>
      </c>
      <c r="X1838">
        <v>86165</v>
      </c>
      <c r="Y1838">
        <f>cleaneddata[[#This Row],[Unit Price]]-cleaneddata[[#This Row],[Discount]]</f>
        <v>195.92000000000002</v>
      </c>
      <c r="Z1838" t="str">
        <f>_xlfn.IFS(cleaneddata[[#This Row],[Region]]="Central","Chris",cleaneddata[[#This Row],[Region]]="East","Erin",cleaneddata[[#This Row],[Region]]="South","Sam",cleaneddata[[#This Row],[Region]]="West","William")</f>
        <v>Erin</v>
      </c>
    </row>
    <row r="1839" spans="1:26" x14ac:dyDescent="0.3">
      <c r="A1839">
        <v>1123</v>
      </c>
      <c r="B1839" t="s">
        <v>1649</v>
      </c>
      <c r="C1839" t="s">
        <v>39</v>
      </c>
      <c r="D1839">
        <v>0.09</v>
      </c>
      <c r="E1839">
        <v>175.99</v>
      </c>
      <c r="F1839">
        <v>4.99</v>
      </c>
      <c r="G1839" t="s">
        <v>40</v>
      </c>
      <c r="H1839" t="s">
        <v>29</v>
      </c>
      <c r="I1839" t="s">
        <v>42</v>
      </c>
      <c r="J1839" t="s">
        <v>137</v>
      </c>
      <c r="K1839" t="s">
        <v>75</v>
      </c>
      <c r="L1839" t="s">
        <v>1251</v>
      </c>
      <c r="M1839">
        <v>0.59</v>
      </c>
      <c r="N1839" t="s">
        <v>34</v>
      </c>
      <c r="O1839" t="s">
        <v>61</v>
      </c>
      <c r="P1839" t="s">
        <v>92</v>
      </c>
      <c r="Q1839" t="s">
        <v>1651</v>
      </c>
      <c r="R1839">
        <v>95661</v>
      </c>
      <c r="S1839" s="1">
        <v>42175</v>
      </c>
      <c r="T1839" s="1">
        <v>42177</v>
      </c>
      <c r="U1839">
        <v>2169.7464</v>
      </c>
      <c r="V1839">
        <v>22</v>
      </c>
      <c r="W1839">
        <v>3144.56</v>
      </c>
      <c r="X1839">
        <v>87016</v>
      </c>
      <c r="Y1839">
        <f>cleaneddata[[#This Row],[Unit Price]]-cleaneddata[[#This Row],[Discount]]</f>
        <v>175.9</v>
      </c>
      <c r="Z1839" t="str">
        <f>_xlfn.IFS(cleaneddata[[#This Row],[Region]]="Central","Chris",cleaneddata[[#This Row],[Region]]="East","Erin",cleaneddata[[#This Row],[Region]]="South","Sam",cleaneddata[[#This Row],[Region]]="West","William")</f>
        <v>William</v>
      </c>
    </row>
    <row r="1840" spans="1:26" x14ac:dyDescent="0.3">
      <c r="A1840">
        <v>1124</v>
      </c>
      <c r="B1840" t="s">
        <v>2922</v>
      </c>
      <c r="C1840" t="s">
        <v>39</v>
      </c>
      <c r="D1840">
        <v>0.09</v>
      </c>
      <c r="E1840">
        <v>160.97999999999999</v>
      </c>
      <c r="F1840">
        <v>35.020000000000003</v>
      </c>
      <c r="G1840" t="s">
        <v>28</v>
      </c>
      <c r="H1840" t="s">
        <v>29</v>
      </c>
      <c r="I1840" t="s">
        <v>30</v>
      </c>
      <c r="J1840" t="s">
        <v>119</v>
      </c>
      <c r="K1840" t="s">
        <v>32</v>
      </c>
      <c r="L1840" t="s">
        <v>1757</v>
      </c>
      <c r="M1840">
        <v>0.72</v>
      </c>
      <c r="N1840" t="s">
        <v>34</v>
      </c>
      <c r="O1840" t="s">
        <v>113</v>
      </c>
      <c r="P1840" t="s">
        <v>250</v>
      </c>
      <c r="Q1840" t="s">
        <v>2923</v>
      </c>
      <c r="R1840">
        <v>6360</v>
      </c>
      <c r="S1840" s="1">
        <v>42175</v>
      </c>
      <c r="T1840" s="1">
        <v>42176</v>
      </c>
      <c r="U1840">
        <v>-229.93</v>
      </c>
      <c r="V1840">
        <v>18</v>
      </c>
      <c r="W1840">
        <v>2653.02</v>
      </c>
      <c r="X1840">
        <v>87016</v>
      </c>
      <c r="Y1840">
        <f>cleaneddata[[#This Row],[Unit Price]]-cleaneddata[[#This Row],[Discount]]</f>
        <v>160.88999999999999</v>
      </c>
      <c r="Z1840" t="str">
        <f>_xlfn.IFS(cleaneddata[[#This Row],[Region]]="Central","Chris",cleaneddata[[#This Row],[Region]]="East","Erin",cleaneddata[[#This Row],[Region]]="South","Sam",cleaneddata[[#This Row],[Region]]="West","William")</f>
        <v>Erin</v>
      </c>
    </row>
    <row r="1841" spans="1:26" x14ac:dyDescent="0.3">
      <c r="A1841">
        <v>1432</v>
      </c>
      <c r="B1841" t="s">
        <v>1512</v>
      </c>
      <c r="C1841" t="s">
        <v>49</v>
      </c>
      <c r="D1841">
        <v>7.0000000000000007E-2</v>
      </c>
      <c r="E1841">
        <v>10.98</v>
      </c>
      <c r="F1841">
        <v>4.8</v>
      </c>
      <c r="G1841" t="s">
        <v>40</v>
      </c>
      <c r="H1841" t="s">
        <v>96</v>
      </c>
      <c r="I1841" t="s">
        <v>50</v>
      </c>
      <c r="J1841" t="s">
        <v>347</v>
      </c>
      <c r="K1841" t="s">
        <v>75</v>
      </c>
      <c r="L1841" t="s">
        <v>1483</v>
      </c>
      <c r="M1841">
        <v>0.36</v>
      </c>
      <c r="N1841" t="s">
        <v>34</v>
      </c>
      <c r="O1841" t="s">
        <v>54</v>
      </c>
      <c r="P1841" t="s">
        <v>55</v>
      </c>
      <c r="Q1841" t="s">
        <v>1514</v>
      </c>
      <c r="R1841">
        <v>46203</v>
      </c>
      <c r="S1841" s="1">
        <v>42175</v>
      </c>
      <c r="T1841" s="1">
        <v>42182</v>
      </c>
      <c r="U1841">
        <v>52.92</v>
      </c>
      <c r="V1841">
        <v>16</v>
      </c>
      <c r="W1841">
        <v>165.21</v>
      </c>
      <c r="X1841">
        <v>86827</v>
      </c>
      <c r="Y1841">
        <f>cleaneddata[[#This Row],[Unit Price]]-cleaneddata[[#This Row],[Discount]]</f>
        <v>10.91</v>
      </c>
      <c r="Z1841" t="str">
        <f>_xlfn.IFS(cleaneddata[[#This Row],[Region]]="Central","Chris",cleaneddata[[#This Row],[Region]]="East","Erin",cleaneddata[[#This Row],[Region]]="South","Sam",cleaneddata[[#This Row],[Region]]="West","William")</f>
        <v>Chris</v>
      </c>
    </row>
    <row r="1842" spans="1:26" x14ac:dyDescent="0.3">
      <c r="A1842">
        <v>491</v>
      </c>
      <c r="B1842" t="s">
        <v>1075</v>
      </c>
      <c r="C1842" t="s">
        <v>72</v>
      </c>
      <c r="D1842">
        <v>0.02</v>
      </c>
      <c r="E1842">
        <v>9.06</v>
      </c>
      <c r="F1842">
        <v>9.86</v>
      </c>
      <c r="G1842" t="s">
        <v>40</v>
      </c>
      <c r="H1842" t="s">
        <v>41</v>
      </c>
      <c r="I1842" t="s">
        <v>50</v>
      </c>
      <c r="J1842" t="s">
        <v>90</v>
      </c>
      <c r="K1842" t="s">
        <v>75</v>
      </c>
      <c r="L1842" t="s">
        <v>2288</v>
      </c>
      <c r="M1842">
        <v>0.4</v>
      </c>
      <c r="N1842" t="s">
        <v>34</v>
      </c>
      <c r="O1842" t="s">
        <v>113</v>
      </c>
      <c r="P1842" t="s">
        <v>114</v>
      </c>
      <c r="Q1842" t="s">
        <v>115</v>
      </c>
      <c r="R1842">
        <v>10154</v>
      </c>
      <c r="S1842" s="1">
        <v>42175</v>
      </c>
      <c r="T1842" s="1">
        <v>42177</v>
      </c>
      <c r="U1842">
        <v>-63.51</v>
      </c>
      <c r="V1842">
        <v>24</v>
      </c>
      <c r="W1842">
        <v>239.82</v>
      </c>
      <c r="X1842">
        <v>42852</v>
      </c>
      <c r="Y1842">
        <f>cleaneddata[[#This Row],[Unit Price]]-cleaneddata[[#This Row],[Discount]]</f>
        <v>9.0400000000000009</v>
      </c>
      <c r="Z1842" t="str">
        <f>_xlfn.IFS(cleaneddata[[#This Row],[Region]]="Central","Chris",cleaneddata[[#This Row],[Region]]="East","Erin",cleaneddata[[#This Row],[Region]]="South","Sam",cleaneddata[[#This Row],[Region]]="West","William")</f>
        <v>Erin</v>
      </c>
    </row>
    <row r="1843" spans="1:26" x14ac:dyDescent="0.3">
      <c r="A1843">
        <v>494</v>
      </c>
      <c r="B1843" t="s">
        <v>1076</v>
      </c>
      <c r="C1843" t="s">
        <v>72</v>
      </c>
      <c r="D1843">
        <v>0.02</v>
      </c>
      <c r="E1843">
        <v>9.06</v>
      </c>
      <c r="F1843">
        <v>9.86</v>
      </c>
      <c r="G1843" t="s">
        <v>40</v>
      </c>
      <c r="H1843" t="s">
        <v>41</v>
      </c>
      <c r="I1843" t="s">
        <v>50</v>
      </c>
      <c r="J1843" t="s">
        <v>90</v>
      </c>
      <c r="K1843" t="s">
        <v>75</v>
      </c>
      <c r="L1843" t="s">
        <v>2288</v>
      </c>
      <c r="M1843">
        <v>0.4</v>
      </c>
      <c r="N1843" t="s">
        <v>34</v>
      </c>
      <c r="O1843" t="s">
        <v>61</v>
      </c>
      <c r="P1843" t="s">
        <v>68</v>
      </c>
      <c r="Q1843" t="s">
        <v>144</v>
      </c>
      <c r="R1843">
        <v>98115</v>
      </c>
      <c r="S1843" s="1">
        <v>42175</v>
      </c>
      <c r="T1843" s="1">
        <v>42177</v>
      </c>
      <c r="U1843">
        <v>-31.754999999999999</v>
      </c>
      <c r="V1843">
        <v>6</v>
      </c>
      <c r="W1843">
        <v>59.95</v>
      </c>
      <c r="X1843">
        <v>88908</v>
      </c>
      <c r="Y1843">
        <f>cleaneddata[[#This Row],[Unit Price]]-cleaneddata[[#This Row],[Discount]]</f>
        <v>9.0400000000000009</v>
      </c>
      <c r="Z1843" t="str">
        <f>_xlfn.IFS(cleaneddata[[#This Row],[Region]]="Central","Chris",cleaneddata[[#This Row],[Region]]="East","Erin",cleaneddata[[#This Row],[Region]]="South","Sam",cleaneddata[[#This Row],[Region]]="West","William")</f>
        <v>William</v>
      </c>
    </row>
    <row r="1844" spans="1:26" x14ac:dyDescent="0.3">
      <c r="A1844">
        <v>1424</v>
      </c>
      <c r="B1844" t="s">
        <v>439</v>
      </c>
      <c r="C1844" t="s">
        <v>72</v>
      </c>
      <c r="D1844">
        <v>0.05</v>
      </c>
      <c r="E1844">
        <v>8.0399999999999991</v>
      </c>
      <c r="F1844">
        <v>8.94</v>
      </c>
      <c r="G1844" t="s">
        <v>40</v>
      </c>
      <c r="H1844" t="s">
        <v>73</v>
      </c>
      <c r="I1844" t="s">
        <v>50</v>
      </c>
      <c r="J1844" t="s">
        <v>74</v>
      </c>
      <c r="K1844" t="s">
        <v>75</v>
      </c>
      <c r="L1844" t="s">
        <v>2151</v>
      </c>
      <c r="M1844">
        <v>0.4</v>
      </c>
      <c r="N1844" t="s">
        <v>34</v>
      </c>
      <c r="O1844" t="s">
        <v>61</v>
      </c>
      <c r="P1844" t="s">
        <v>62</v>
      </c>
      <c r="Q1844" t="s">
        <v>441</v>
      </c>
      <c r="R1844">
        <v>80112</v>
      </c>
      <c r="S1844" s="1">
        <v>42175</v>
      </c>
      <c r="T1844" s="1">
        <v>42177</v>
      </c>
      <c r="U1844">
        <v>-164.3948</v>
      </c>
      <c r="V1844">
        <v>15</v>
      </c>
      <c r="W1844">
        <v>121.36</v>
      </c>
      <c r="X1844">
        <v>89449</v>
      </c>
      <c r="Y1844">
        <f>cleaneddata[[#This Row],[Unit Price]]-cleaneddata[[#This Row],[Discount]]</f>
        <v>7.9899999999999993</v>
      </c>
      <c r="Z1844" t="str">
        <f>_xlfn.IFS(cleaneddata[[#This Row],[Region]]="Central","Chris",cleaneddata[[#This Row],[Region]]="East","Erin",cleaneddata[[#This Row],[Region]]="South","Sam",cleaneddata[[#This Row],[Region]]="West","William")</f>
        <v>William</v>
      </c>
    </row>
    <row r="1845" spans="1:26" x14ac:dyDescent="0.3">
      <c r="A1845">
        <v>2487</v>
      </c>
      <c r="B1845" t="s">
        <v>2748</v>
      </c>
      <c r="C1845" t="s">
        <v>72</v>
      </c>
      <c r="D1845">
        <v>0.04</v>
      </c>
      <c r="E1845">
        <v>3.08</v>
      </c>
      <c r="F1845">
        <v>0.99</v>
      </c>
      <c r="G1845" t="s">
        <v>40</v>
      </c>
      <c r="H1845" t="s">
        <v>29</v>
      </c>
      <c r="I1845" t="s">
        <v>50</v>
      </c>
      <c r="J1845" t="s">
        <v>154</v>
      </c>
      <c r="K1845" t="s">
        <v>75</v>
      </c>
      <c r="L1845" t="s">
        <v>660</v>
      </c>
      <c r="M1845">
        <v>0.37</v>
      </c>
      <c r="N1845" t="s">
        <v>34</v>
      </c>
      <c r="O1845" t="s">
        <v>35</v>
      </c>
      <c r="P1845" t="s">
        <v>77</v>
      </c>
      <c r="Q1845" t="s">
        <v>2749</v>
      </c>
      <c r="R1845">
        <v>30084</v>
      </c>
      <c r="S1845" s="1">
        <v>42175</v>
      </c>
      <c r="T1845" s="1">
        <v>42176</v>
      </c>
      <c r="U1845">
        <v>257.08319999999998</v>
      </c>
      <c r="V1845">
        <v>14</v>
      </c>
      <c r="W1845">
        <v>43.41</v>
      </c>
      <c r="X1845">
        <v>91415</v>
      </c>
      <c r="Y1845">
        <f>cleaneddata[[#This Row],[Unit Price]]-cleaneddata[[#This Row],[Discount]]</f>
        <v>3.04</v>
      </c>
      <c r="Z1845" t="str">
        <f>_xlfn.IFS(cleaneddata[[#This Row],[Region]]="Central","Chris",cleaneddata[[#This Row],[Region]]="East","Erin",cleaneddata[[#This Row],[Region]]="South","Sam",cleaneddata[[#This Row],[Region]]="West","William")</f>
        <v>Sam</v>
      </c>
    </row>
    <row r="1846" spans="1:26" x14ac:dyDescent="0.3">
      <c r="A1846">
        <v>2487</v>
      </c>
      <c r="B1846" t="s">
        <v>2748</v>
      </c>
      <c r="C1846" t="s">
        <v>72</v>
      </c>
      <c r="D1846">
        <v>0.1</v>
      </c>
      <c r="E1846">
        <v>2.78</v>
      </c>
      <c r="F1846">
        <v>1.25</v>
      </c>
      <c r="G1846" t="s">
        <v>40</v>
      </c>
      <c r="H1846" t="s">
        <v>29</v>
      </c>
      <c r="I1846" t="s">
        <v>50</v>
      </c>
      <c r="J1846" t="s">
        <v>51</v>
      </c>
      <c r="K1846" t="s">
        <v>52</v>
      </c>
      <c r="L1846" t="s">
        <v>384</v>
      </c>
      <c r="M1846">
        <v>0.59</v>
      </c>
      <c r="N1846" t="s">
        <v>34</v>
      </c>
      <c r="O1846" t="s">
        <v>35</v>
      </c>
      <c r="P1846" t="s">
        <v>77</v>
      </c>
      <c r="Q1846" t="s">
        <v>2749</v>
      </c>
      <c r="R1846">
        <v>30084</v>
      </c>
      <c r="S1846" s="1">
        <v>42175</v>
      </c>
      <c r="T1846" s="1">
        <v>42176</v>
      </c>
      <c r="U1846">
        <v>0.78539999999999999</v>
      </c>
      <c r="V1846">
        <v>18</v>
      </c>
      <c r="W1846">
        <v>46.42</v>
      </c>
      <c r="X1846">
        <v>91415</v>
      </c>
      <c r="Y1846">
        <f>cleaneddata[[#This Row],[Unit Price]]-cleaneddata[[#This Row],[Discount]]</f>
        <v>2.6799999999999997</v>
      </c>
      <c r="Z1846" t="str">
        <f>_xlfn.IFS(cleaneddata[[#This Row],[Region]]="Central","Chris",cleaneddata[[#This Row],[Region]]="East","Erin",cleaneddata[[#This Row],[Region]]="South","Sam",cleaneddata[[#This Row],[Region]]="West","William")</f>
        <v>Sam</v>
      </c>
    </row>
    <row r="1847" spans="1:26" x14ac:dyDescent="0.3">
      <c r="A1847">
        <v>2713</v>
      </c>
      <c r="B1847" t="s">
        <v>2924</v>
      </c>
      <c r="C1847" t="s">
        <v>27</v>
      </c>
      <c r="D1847">
        <v>7.0000000000000007E-2</v>
      </c>
      <c r="E1847">
        <v>2.88</v>
      </c>
      <c r="F1847">
        <v>0.5</v>
      </c>
      <c r="G1847" t="s">
        <v>40</v>
      </c>
      <c r="H1847" t="s">
        <v>96</v>
      </c>
      <c r="I1847" t="s">
        <v>50</v>
      </c>
      <c r="J1847" t="s">
        <v>154</v>
      </c>
      <c r="K1847" t="s">
        <v>75</v>
      </c>
      <c r="L1847" t="s">
        <v>2925</v>
      </c>
      <c r="M1847">
        <v>0.39</v>
      </c>
      <c r="N1847" t="s">
        <v>34</v>
      </c>
      <c r="O1847" t="s">
        <v>54</v>
      </c>
      <c r="P1847" t="s">
        <v>291</v>
      </c>
      <c r="Q1847" t="s">
        <v>2926</v>
      </c>
      <c r="R1847">
        <v>49001</v>
      </c>
      <c r="S1847" s="1">
        <v>42176</v>
      </c>
      <c r="T1847" s="1">
        <v>42179</v>
      </c>
      <c r="U1847">
        <v>17.429400000000001</v>
      </c>
      <c r="V1847">
        <v>9</v>
      </c>
      <c r="W1847">
        <v>25.26</v>
      </c>
      <c r="X1847">
        <v>88701</v>
      </c>
      <c r="Y1847">
        <f>cleaneddata[[#This Row],[Unit Price]]-cleaneddata[[#This Row],[Discount]]</f>
        <v>2.81</v>
      </c>
      <c r="Z1847" t="str">
        <f>_xlfn.IFS(cleaneddata[[#This Row],[Region]]="Central","Chris",cleaneddata[[#This Row],[Region]]="East","Erin",cleaneddata[[#This Row],[Region]]="South","Sam",cleaneddata[[#This Row],[Region]]="West","William")</f>
        <v>Chris</v>
      </c>
    </row>
    <row r="1848" spans="1:26" x14ac:dyDescent="0.3">
      <c r="A1848">
        <v>2713</v>
      </c>
      <c r="B1848" t="s">
        <v>2924</v>
      </c>
      <c r="C1848" t="s">
        <v>27</v>
      </c>
      <c r="D1848">
        <v>0.03</v>
      </c>
      <c r="E1848">
        <v>348.21</v>
      </c>
      <c r="F1848">
        <v>40.19</v>
      </c>
      <c r="G1848" t="s">
        <v>28</v>
      </c>
      <c r="H1848" t="s">
        <v>96</v>
      </c>
      <c r="I1848" t="s">
        <v>30</v>
      </c>
      <c r="J1848" t="s">
        <v>31</v>
      </c>
      <c r="K1848" t="s">
        <v>32</v>
      </c>
      <c r="L1848" t="s">
        <v>33</v>
      </c>
      <c r="M1848">
        <v>0.62</v>
      </c>
      <c r="N1848" t="s">
        <v>34</v>
      </c>
      <c r="O1848" t="s">
        <v>54</v>
      </c>
      <c r="P1848" t="s">
        <v>291</v>
      </c>
      <c r="Q1848" t="s">
        <v>2926</v>
      </c>
      <c r="R1848">
        <v>49001</v>
      </c>
      <c r="S1848" s="1">
        <v>42176</v>
      </c>
      <c r="T1848" s="1">
        <v>42177</v>
      </c>
      <c r="U1848">
        <v>-178.86959999999999</v>
      </c>
      <c r="V1848">
        <v>2</v>
      </c>
      <c r="W1848">
        <v>736.16</v>
      </c>
      <c r="X1848">
        <v>88701</v>
      </c>
      <c r="Y1848">
        <f>cleaneddata[[#This Row],[Unit Price]]-cleaneddata[[#This Row],[Discount]]</f>
        <v>348.18</v>
      </c>
      <c r="Z1848" t="str">
        <f>_xlfn.IFS(cleaneddata[[#This Row],[Region]]="Central","Chris",cleaneddata[[#This Row],[Region]]="East","Erin",cleaneddata[[#This Row],[Region]]="South","Sam",cleaneddata[[#This Row],[Region]]="West","William")</f>
        <v>Chris</v>
      </c>
    </row>
    <row r="1849" spans="1:26" x14ac:dyDescent="0.3">
      <c r="A1849">
        <v>2049</v>
      </c>
      <c r="B1849" t="s">
        <v>2927</v>
      </c>
      <c r="C1849" t="s">
        <v>39</v>
      </c>
      <c r="D1849">
        <v>0.03</v>
      </c>
      <c r="E1849">
        <v>15.28</v>
      </c>
      <c r="F1849">
        <v>1.99</v>
      </c>
      <c r="G1849" t="s">
        <v>40</v>
      </c>
      <c r="H1849" t="s">
        <v>96</v>
      </c>
      <c r="I1849" t="s">
        <v>42</v>
      </c>
      <c r="J1849" t="s">
        <v>43</v>
      </c>
      <c r="K1849" t="s">
        <v>44</v>
      </c>
      <c r="L1849" t="s">
        <v>514</v>
      </c>
      <c r="M1849">
        <v>0.42</v>
      </c>
      <c r="N1849" t="s">
        <v>34</v>
      </c>
      <c r="O1849" t="s">
        <v>35</v>
      </c>
      <c r="P1849" t="s">
        <v>244</v>
      </c>
      <c r="Q1849" t="s">
        <v>2928</v>
      </c>
      <c r="R1849">
        <v>22801</v>
      </c>
      <c r="S1849" s="1">
        <v>42176</v>
      </c>
      <c r="T1849" s="1">
        <v>42178</v>
      </c>
      <c r="U1849">
        <v>-266.68599999999998</v>
      </c>
      <c r="V1849">
        <v>19</v>
      </c>
      <c r="W1849">
        <v>290.98</v>
      </c>
      <c r="X1849">
        <v>88220</v>
      </c>
      <c r="Y1849">
        <f>cleaneddata[[#This Row],[Unit Price]]-cleaneddata[[#This Row],[Discount]]</f>
        <v>15.25</v>
      </c>
      <c r="Z1849" t="str">
        <f>_xlfn.IFS(cleaneddata[[#This Row],[Region]]="Central","Chris",cleaneddata[[#This Row],[Region]]="East","Erin",cleaneddata[[#This Row],[Region]]="South","Sam",cleaneddata[[#This Row],[Region]]="West","William")</f>
        <v>Sam</v>
      </c>
    </row>
    <row r="1850" spans="1:26" x14ac:dyDescent="0.3">
      <c r="A1850">
        <v>2049</v>
      </c>
      <c r="B1850" t="s">
        <v>2927</v>
      </c>
      <c r="C1850" t="s">
        <v>39</v>
      </c>
      <c r="D1850">
        <v>0.09</v>
      </c>
      <c r="E1850">
        <v>1.76</v>
      </c>
      <c r="F1850">
        <v>0.7</v>
      </c>
      <c r="G1850" t="s">
        <v>40</v>
      </c>
      <c r="H1850" t="s">
        <v>96</v>
      </c>
      <c r="I1850" t="s">
        <v>50</v>
      </c>
      <c r="J1850" t="s">
        <v>51</v>
      </c>
      <c r="K1850" t="s">
        <v>52</v>
      </c>
      <c r="L1850" t="s">
        <v>2929</v>
      </c>
      <c r="M1850">
        <v>0.56000000000000005</v>
      </c>
      <c r="N1850" t="s">
        <v>34</v>
      </c>
      <c r="O1850" t="s">
        <v>35</v>
      </c>
      <c r="P1850" t="s">
        <v>244</v>
      </c>
      <c r="Q1850" t="s">
        <v>2928</v>
      </c>
      <c r="R1850">
        <v>22801</v>
      </c>
      <c r="S1850" s="1">
        <v>42176</v>
      </c>
      <c r="T1850" s="1">
        <v>42179</v>
      </c>
      <c r="U1850">
        <v>-12.278</v>
      </c>
      <c r="V1850">
        <v>13</v>
      </c>
      <c r="W1850">
        <v>21.77</v>
      </c>
      <c r="X1850">
        <v>88220</v>
      </c>
      <c r="Y1850">
        <f>cleaneddata[[#This Row],[Unit Price]]-cleaneddata[[#This Row],[Discount]]</f>
        <v>1.67</v>
      </c>
      <c r="Z1850" t="str">
        <f>_xlfn.IFS(cleaneddata[[#This Row],[Region]]="Central","Chris",cleaneddata[[#This Row],[Region]]="East","Erin",cleaneddata[[#This Row],[Region]]="South","Sam",cleaneddata[[#This Row],[Region]]="West","William")</f>
        <v>Sam</v>
      </c>
    </row>
    <row r="1851" spans="1:26" x14ac:dyDescent="0.3">
      <c r="A1851">
        <v>2305</v>
      </c>
      <c r="B1851" t="s">
        <v>2930</v>
      </c>
      <c r="C1851" t="s">
        <v>39</v>
      </c>
      <c r="D1851">
        <v>0</v>
      </c>
      <c r="E1851">
        <v>90.48</v>
      </c>
      <c r="F1851">
        <v>19.989999999999998</v>
      </c>
      <c r="G1851" t="s">
        <v>40</v>
      </c>
      <c r="H1851" t="s">
        <v>29</v>
      </c>
      <c r="I1851" t="s">
        <v>50</v>
      </c>
      <c r="J1851" t="s">
        <v>347</v>
      </c>
      <c r="K1851" t="s">
        <v>75</v>
      </c>
      <c r="L1851" t="s">
        <v>504</v>
      </c>
      <c r="M1851">
        <v>0.4</v>
      </c>
      <c r="N1851" t="s">
        <v>34</v>
      </c>
      <c r="O1851" t="s">
        <v>54</v>
      </c>
      <c r="P1851" t="s">
        <v>1073</v>
      </c>
      <c r="Q1851" t="s">
        <v>132</v>
      </c>
      <c r="R1851">
        <v>57201</v>
      </c>
      <c r="S1851" s="1">
        <v>42176</v>
      </c>
      <c r="T1851" s="1">
        <v>42179</v>
      </c>
      <c r="U1851">
        <v>800.25509999999997</v>
      </c>
      <c r="V1851">
        <v>12</v>
      </c>
      <c r="W1851">
        <v>1159.79</v>
      </c>
      <c r="X1851">
        <v>89869</v>
      </c>
      <c r="Y1851">
        <f>cleaneddata[[#This Row],[Unit Price]]-cleaneddata[[#This Row],[Discount]]</f>
        <v>90.48</v>
      </c>
      <c r="Z1851" t="str">
        <f>_xlfn.IFS(cleaneddata[[#This Row],[Region]]="Central","Chris",cleaneddata[[#This Row],[Region]]="East","Erin",cleaneddata[[#This Row],[Region]]="South","Sam",cleaneddata[[#This Row],[Region]]="West","William")</f>
        <v>Chris</v>
      </c>
    </row>
    <row r="1852" spans="1:26" x14ac:dyDescent="0.3">
      <c r="A1852">
        <v>648</v>
      </c>
      <c r="B1852" t="s">
        <v>2931</v>
      </c>
      <c r="C1852" t="s">
        <v>72</v>
      </c>
      <c r="D1852">
        <v>0.02</v>
      </c>
      <c r="E1852">
        <v>25.38</v>
      </c>
      <c r="F1852">
        <v>8.99</v>
      </c>
      <c r="G1852" t="s">
        <v>40</v>
      </c>
      <c r="H1852" t="s">
        <v>73</v>
      </c>
      <c r="I1852" t="s">
        <v>30</v>
      </c>
      <c r="J1852" t="s">
        <v>128</v>
      </c>
      <c r="K1852" t="s">
        <v>44</v>
      </c>
      <c r="L1852" t="s">
        <v>2387</v>
      </c>
      <c r="M1852">
        <v>0.5</v>
      </c>
      <c r="N1852" t="s">
        <v>34</v>
      </c>
      <c r="O1852" t="s">
        <v>54</v>
      </c>
      <c r="P1852" t="s">
        <v>105</v>
      </c>
      <c r="Q1852" t="s">
        <v>2932</v>
      </c>
      <c r="R1852">
        <v>60440</v>
      </c>
      <c r="S1852" s="1">
        <v>42176</v>
      </c>
      <c r="T1852" s="1">
        <v>42177</v>
      </c>
      <c r="U1852">
        <v>-10.36</v>
      </c>
      <c r="V1852">
        <v>1</v>
      </c>
      <c r="W1852">
        <v>34.11</v>
      </c>
      <c r="X1852">
        <v>91365</v>
      </c>
      <c r="Y1852">
        <f>cleaneddata[[#This Row],[Unit Price]]-cleaneddata[[#This Row],[Discount]]</f>
        <v>25.36</v>
      </c>
      <c r="Z1852" t="str">
        <f>_xlfn.IFS(cleaneddata[[#This Row],[Region]]="Central","Chris",cleaneddata[[#This Row],[Region]]="East","Erin",cleaneddata[[#This Row],[Region]]="South","Sam",cleaneddata[[#This Row],[Region]]="West","William")</f>
        <v>Chris</v>
      </c>
    </row>
    <row r="1853" spans="1:26" x14ac:dyDescent="0.3">
      <c r="A1853">
        <v>792</v>
      </c>
      <c r="B1853" t="s">
        <v>2933</v>
      </c>
      <c r="C1853" t="s">
        <v>72</v>
      </c>
      <c r="D1853">
        <v>0.09</v>
      </c>
      <c r="E1853">
        <v>6.48</v>
      </c>
      <c r="F1853">
        <v>9.68</v>
      </c>
      <c r="G1853" t="s">
        <v>40</v>
      </c>
      <c r="H1853" t="s">
        <v>96</v>
      </c>
      <c r="I1853" t="s">
        <v>50</v>
      </c>
      <c r="J1853" t="s">
        <v>90</v>
      </c>
      <c r="K1853" t="s">
        <v>75</v>
      </c>
      <c r="L1853" t="s">
        <v>2934</v>
      </c>
      <c r="M1853">
        <v>0.36</v>
      </c>
      <c r="N1853" t="s">
        <v>34</v>
      </c>
      <c r="O1853" t="s">
        <v>54</v>
      </c>
      <c r="P1853" t="s">
        <v>209</v>
      </c>
      <c r="Q1853" t="s">
        <v>2935</v>
      </c>
      <c r="R1853">
        <v>73064</v>
      </c>
      <c r="S1853" s="1">
        <v>42176</v>
      </c>
      <c r="T1853" s="1">
        <v>42177</v>
      </c>
      <c r="U1853">
        <v>-204.16</v>
      </c>
      <c r="V1853">
        <v>16</v>
      </c>
      <c r="W1853">
        <v>99.92</v>
      </c>
      <c r="X1853">
        <v>88753</v>
      </c>
      <c r="Y1853">
        <f>cleaneddata[[#This Row],[Unit Price]]-cleaneddata[[#This Row],[Discount]]</f>
        <v>6.3900000000000006</v>
      </c>
      <c r="Z1853" t="str">
        <f>_xlfn.IFS(cleaneddata[[#This Row],[Region]]="Central","Chris",cleaneddata[[#This Row],[Region]]="East","Erin",cleaneddata[[#This Row],[Region]]="South","Sam",cleaneddata[[#This Row],[Region]]="West","William")</f>
        <v>Chris</v>
      </c>
    </row>
    <row r="1854" spans="1:26" x14ac:dyDescent="0.3">
      <c r="A1854">
        <v>1511</v>
      </c>
      <c r="B1854" t="s">
        <v>2936</v>
      </c>
      <c r="C1854" t="s">
        <v>27</v>
      </c>
      <c r="D1854">
        <v>0.09</v>
      </c>
      <c r="E1854">
        <v>20.98</v>
      </c>
      <c r="F1854">
        <v>1.49</v>
      </c>
      <c r="G1854" t="s">
        <v>40</v>
      </c>
      <c r="H1854" t="s">
        <v>96</v>
      </c>
      <c r="I1854" t="s">
        <v>50</v>
      </c>
      <c r="J1854" t="s">
        <v>74</v>
      </c>
      <c r="K1854" t="s">
        <v>75</v>
      </c>
      <c r="L1854" t="s">
        <v>2611</v>
      </c>
      <c r="M1854">
        <v>0.35</v>
      </c>
      <c r="N1854" t="s">
        <v>34</v>
      </c>
      <c r="O1854" t="s">
        <v>54</v>
      </c>
      <c r="P1854" t="s">
        <v>55</v>
      </c>
      <c r="Q1854" t="s">
        <v>2937</v>
      </c>
      <c r="R1854">
        <v>47302</v>
      </c>
      <c r="S1854" s="1">
        <v>42177</v>
      </c>
      <c r="T1854" s="1">
        <v>42179</v>
      </c>
      <c r="U1854">
        <v>199.1823</v>
      </c>
      <c r="V1854">
        <v>14</v>
      </c>
      <c r="W1854">
        <v>288.67</v>
      </c>
      <c r="X1854">
        <v>90303</v>
      </c>
      <c r="Y1854">
        <f>cleaneddata[[#This Row],[Unit Price]]-cleaneddata[[#This Row],[Discount]]</f>
        <v>20.89</v>
      </c>
      <c r="Z1854" t="str">
        <f>_xlfn.IFS(cleaneddata[[#This Row],[Region]]="Central","Chris",cleaneddata[[#This Row],[Region]]="East","Erin",cleaneddata[[#This Row],[Region]]="South","Sam",cleaneddata[[#This Row],[Region]]="West","William")</f>
        <v>Chris</v>
      </c>
    </row>
    <row r="1855" spans="1:26" x14ac:dyDescent="0.3">
      <c r="A1855">
        <v>2874</v>
      </c>
      <c r="B1855" t="s">
        <v>2042</v>
      </c>
      <c r="C1855" t="s">
        <v>27</v>
      </c>
      <c r="D1855">
        <v>0.03</v>
      </c>
      <c r="E1855">
        <v>304.99</v>
      </c>
      <c r="F1855">
        <v>19.989999999999998</v>
      </c>
      <c r="G1855" t="s">
        <v>40</v>
      </c>
      <c r="H1855" t="s">
        <v>73</v>
      </c>
      <c r="I1855" t="s">
        <v>50</v>
      </c>
      <c r="J1855" t="s">
        <v>74</v>
      </c>
      <c r="K1855" t="s">
        <v>75</v>
      </c>
      <c r="L1855" t="s">
        <v>2805</v>
      </c>
      <c r="M1855">
        <v>0.4</v>
      </c>
      <c r="N1855" t="s">
        <v>34</v>
      </c>
      <c r="O1855" t="s">
        <v>54</v>
      </c>
      <c r="P1855" t="s">
        <v>135</v>
      </c>
      <c r="Q1855" t="s">
        <v>2043</v>
      </c>
      <c r="R1855">
        <v>68128</v>
      </c>
      <c r="S1855" s="1">
        <v>42177</v>
      </c>
      <c r="T1855" s="1">
        <v>42179</v>
      </c>
      <c r="U1855">
        <v>4033.6089000000002</v>
      </c>
      <c r="V1855">
        <v>19</v>
      </c>
      <c r="W1855">
        <v>5845.81</v>
      </c>
      <c r="X1855">
        <v>89874</v>
      </c>
      <c r="Y1855">
        <f>cleaneddata[[#This Row],[Unit Price]]-cleaneddata[[#This Row],[Discount]]</f>
        <v>304.96000000000004</v>
      </c>
      <c r="Z1855" t="str">
        <f>_xlfn.IFS(cleaneddata[[#This Row],[Region]]="Central","Chris",cleaneddata[[#This Row],[Region]]="East","Erin",cleaneddata[[#This Row],[Region]]="South","Sam",cleaneddata[[#This Row],[Region]]="West","William")</f>
        <v>Chris</v>
      </c>
    </row>
    <row r="1856" spans="1:26" x14ac:dyDescent="0.3">
      <c r="A1856">
        <v>2874</v>
      </c>
      <c r="B1856" t="s">
        <v>2042</v>
      </c>
      <c r="C1856" t="s">
        <v>27</v>
      </c>
      <c r="D1856">
        <v>0.09</v>
      </c>
      <c r="E1856">
        <v>65.989999999999995</v>
      </c>
      <c r="F1856">
        <v>8.99</v>
      </c>
      <c r="G1856" t="s">
        <v>40</v>
      </c>
      <c r="H1856" t="s">
        <v>73</v>
      </c>
      <c r="I1856" t="s">
        <v>42</v>
      </c>
      <c r="J1856" t="s">
        <v>137</v>
      </c>
      <c r="K1856" t="s">
        <v>75</v>
      </c>
      <c r="L1856" t="s">
        <v>2938</v>
      </c>
      <c r="M1856">
        <v>0.57999999999999996</v>
      </c>
      <c r="N1856" t="s">
        <v>34</v>
      </c>
      <c r="O1856" t="s">
        <v>54</v>
      </c>
      <c r="P1856" t="s">
        <v>135</v>
      </c>
      <c r="Q1856" t="s">
        <v>2043</v>
      </c>
      <c r="R1856">
        <v>68128</v>
      </c>
      <c r="S1856" s="1">
        <v>42177</v>
      </c>
      <c r="T1856" s="1">
        <v>42179</v>
      </c>
      <c r="U1856">
        <v>141.7824</v>
      </c>
      <c r="V1856">
        <v>12</v>
      </c>
      <c r="W1856">
        <v>633.85</v>
      </c>
      <c r="X1856">
        <v>89874</v>
      </c>
      <c r="Y1856">
        <f>cleaneddata[[#This Row],[Unit Price]]-cleaneddata[[#This Row],[Discount]]</f>
        <v>65.899999999999991</v>
      </c>
      <c r="Z1856" t="str">
        <f>_xlfn.IFS(cleaneddata[[#This Row],[Region]]="Central","Chris",cleaneddata[[#This Row],[Region]]="East","Erin",cleaneddata[[#This Row],[Region]]="South","Sam",cleaneddata[[#This Row],[Region]]="West","William")</f>
        <v>Chris</v>
      </c>
    </row>
    <row r="1857" spans="1:26" x14ac:dyDescent="0.3">
      <c r="A1857">
        <v>2963</v>
      </c>
      <c r="B1857" t="s">
        <v>2939</v>
      </c>
      <c r="C1857" t="s">
        <v>27</v>
      </c>
      <c r="D1857">
        <v>0.01</v>
      </c>
      <c r="E1857">
        <v>7.98</v>
      </c>
      <c r="F1857">
        <v>6.5</v>
      </c>
      <c r="G1857" t="s">
        <v>40</v>
      </c>
      <c r="H1857" t="s">
        <v>41</v>
      </c>
      <c r="I1857" t="s">
        <v>50</v>
      </c>
      <c r="J1857" t="s">
        <v>80</v>
      </c>
      <c r="K1857" t="s">
        <v>146</v>
      </c>
      <c r="L1857" t="s">
        <v>2940</v>
      </c>
      <c r="M1857">
        <v>0.59</v>
      </c>
      <c r="N1857" t="s">
        <v>34</v>
      </c>
      <c r="O1857" t="s">
        <v>113</v>
      </c>
      <c r="P1857" t="s">
        <v>420</v>
      </c>
      <c r="Q1857" t="s">
        <v>2941</v>
      </c>
      <c r="R1857">
        <v>21220</v>
      </c>
      <c r="S1857" s="1">
        <v>42177</v>
      </c>
      <c r="T1857" s="1">
        <v>42178</v>
      </c>
      <c r="U1857">
        <v>-34.591999999999999</v>
      </c>
      <c r="V1857">
        <v>4</v>
      </c>
      <c r="W1857">
        <v>34.909999999999997</v>
      </c>
      <c r="X1857">
        <v>88612</v>
      </c>
      <c r="Y1857">
        <f>cleaneddata[[#This Row],[Unit Price]]-cleaneddata[[#This Row],[Discount]]</f>
        <v>7.9700000000000006</v>
      </c>
      <c r="Z1857" t="str">
        <f>_xlfn.IFS(cleaneddata[[#This Row],[Region]]="Central","Chris",cleaneddata[[#This Row],[Region]]="East","Erin",cleaneddata[[#This Row],[Region]]="South","Sam",cleaneddata[[#This Row],[Region]]="West","William")</f>
        <v>Erin</v>
      </c>
    </row>
    <row r="1858" spans="1:26" x14ac:dyDescent="0.3">
      <c r="A1858">
        <v>3132</v>
      </c>
      <c r="B1858" t="s">
        <v>2554</v>
      </c>
      <c r="C1858" t="s">
        <v>39</v>
      </c>
      <c r="D1858">
        <v>0.1</v>
      </c>
      <c r="E1858">
        <v>180.98</v>
      </c>
      <c r="F1858">
        <v>26.2</v>
      </c>
      <c r="G1858" t="s">
        <v>28</v>
      </c>
      <c r="H1858" t="s">
        <v>96</v>
      </c>
      <c r="I1858" t="s">
        <v>30</v>
      </c>
      <c r="J1858" t="s">
        <v>111</v>
      </c>
      <c r="K1858" t="s">
        <v>59</v>
      </c>
      <c r="L1858" t="s">
        <v>2276</v>
      </c>
      <c r="M1858">
        <v>0.59</v>
      </c>
      <c r="N1858" t="s">
        <v>34</v>
      </c>
      <c r="O1858" t="s">
        <v>54</v>
      </c>
      <c r="P1858" t="s">
        <v>105</v>
      </c>
      <c r="Q1858" t="s">
        <v>2556</v>
      </c>
      <c r="R1858">
        <v>60060</v>
      </c>
      <c r="S1858" s="1">
        <v>42177</v>
      </c>
      <c r="T1858" s="1">
        <v>42178</v>
      </c>
      <c r="U1858">
        <v>-64.664000000000001</v>
      </c>
      <c r="V1858">
        <v>3</v>
      </c>
      <c r="W1858">
        <v>519.41999999999996</v>
      </c>
      <c r="X1858">
        <v>86790</v>
      </c>
      <c r="Y1858">
        <f>cleaneddata[[#This Row],[Unit Price]]-cleaneddata[[#This Row],[Discount]]</f>
        <v>180.88</v>
      </c>
      <c r="Z1858" t="str">
        <f>_xlfn.IFS(cleaneddata[[#This Row],[Region]]="Central","Chris",cleaneddata[[#This Row],[Region]]="East","Erin",cleaneddata[[#This Row],[Region]]="South","Sam",cleaneddata[[#This Row],[Region]]="West","William")</f>
        <v>Chris</v>
      </c>
    </row>
    <row r="1859" spans="1:26" x14ac:dyDescent="0.3">
      <c r="A1859">
        <v>437</v>
      </c>
      <c r="B1859" t="s">
        <v>2942</v>
      </c>
      <c r="C1859" t="s">
        <v>49</v>
      </c>
      <c r="D1859">
        <v>0.05</v>
      </c>
      <c r="E1859">
        <v>125.99</v>
      </c>
      <c r="F1859">
        <v>8.08</v>
      </c>
      <c r="G1859" t="s">
        <v>40</v>
      </c>
      <c r="H1859" t="s">
        <v>29</v>
      </c>
      <c r="I1859" t="s">
        <v>42</v>
      </c>
      <c r="J1859" t="s">
        <v>137</v>
      </c>
      <c r="K1859" t="s">
        <v>75</v>
      </c>
      <c r="L1859" t="s">
        <v>2115</v>
      </c>
      <c r="M1859">
        <v>0.56999999999999995</v>
      </c>
      <c r="N1859" t="s">
        <v>34</v>
      </c>
      <c r="O1859" t="s">
        <v>113</v>
      </c>
      <c r="P1859" t="s">
        <v>405</v>
      </c>
      <c r="Q1859" t="s">
        <v>2943</v>
      </c>
      <c r="R1859">
        <v>1462</v>
      </c>
      <c r="S1859" s="1">
        <v>42177</v>
      </c>
      <c r="T1859" s="1">
        <v>42182</v>
      </c>
      <c r="U1859">
        <v>427.11840000000001</v>
      </c>
      <c r="V1859">
        <v>9</v>
      </c>
      <c r="W1859">
        <v>952.26</v>
      </c>
      <c r="X1859">
        <v>90695</v>
      </c>
      <c r="Y1859">
        <f>cleaneddata[[#This Row],[Unit Price]]-cleaneddata[[#This Row],[Discount]]</f>
        <v>125.94</v>
      </c>
      <c r="Z1859" t="str">
        <f>_xlfn.IFS(cleaneddata[[#This Row],[Region]]="Central","Chris",cleaneddata[[#This Row],[Region]]="East","Erin",cleaneddata[[#This Row],[Region]]="South","Sam",cleaneddata[[#This Row],[Region]]="West","William")</f>
        <v>Erin</v>
      </c>
    </row>
    <row r="1860" spans="1:26" x14ac:dyDescent="0.3">
      <c r="A1860">
        <v>1127</v>
      </c>
      <c r="B1860" t="s">
        <v>1347</v>
      </c>
      <c r="C1860" t="s">
        <v>49</v>
      </c>
      <c r="D1860">
        <v>0.04</v>
      </c>
      <c r="E1860">
        <v>4.71</v>
      </c>
      <c r="F1860">
        <v>0.7</v>
      </c>
      <c r="G1860" t="s">
        <v>40</v>
      </c>
      <c r="H1860" t="s">
        <v>41</v>
      </c>
      <c r="I1860" t="s">
        <v>50</v>
      </c>
      <c r="J1860" t="s">
        <v>178</v>
      </c>
      <c r="K1860" t="s">
        <v>52</v>
      </c>
      <c r="L1860" t="s">
        <v>2726</v>
      </c>
      <c r="M1860">
        <v>0.8</v>
      </c>
      <c r="N1860" t="s">
        <v>34</v>
      </c>
      <c r="O1860" t="s">
        <v>54</v>
      </c>
      <c r="P1860" t="s">
        <v>189</v>
      </c>
      <c r="Q1860" t="s">
        <v>1348</v>
      </c>
      <c r="R1860">
        <v>78852</v>
      </c>
      <c r="S1860" s="1">
        <v>42177</v>
      </c>
      <c r="T1860" s="1">
        <v>42181</v>
      </c>
      <c r="U1860">
        <v>4.53</v>
      </c>
      <c r="V1860">
        <v>19</v>
      </c>
      <c r="W1860">
        <v>90.52</v>
      </c>
      <c r="X1860">
        <v>87222</v>
      </c>
      <c r="Y1860">
        <f>cleaneddata[[#This Row],[Unit Price]]-cleaneddata[[#This Row],[Discount]]</f>
        <v>4.67</v>
      </c>
      <c r="Z1860" t="str">
        <f>_xlfn.IFS(cleaneddata[[#This Row],[Region]]="Central","Chris",cleaneddata[[#This Row],[Region]]="East","Erin",cleaneddata[[#This Row],[Region]]="South","Sam",cleaneddata[[#This Row],[Region]]="West","William")</f>
        <v>Chris</v>
      </c>
    </row>
    <row r="1861" spans="1:26" x14ac:dyDescent="0.3">
      <c r="A1861">
        <v>1128</v>
      </c>
      <c r="B1861" t="s">
        <v>2944</v>
      </c>
      <c r="C1861" t="s">
        <v>49</v>
      </c>
      <c r="D1861">
        <v>0.06</v>
      </c>
      <c r="E1861">
        <v>4.2</v>
      </c>
      <c r="F1861">
        <v>2.2599999999999998</v>
      </c>
      <c r="G1861" t="s">
        <v>40</v>
      </c>
      <c r="H1861" t="s">
        <v>41</v>
      </c>
      <c r="I1861" t="s">
        <v>50</v>
      </c>
      <c r="J1861" t="s">
        <v>90</v>
      </c>
      <c r="K1861" t="s">
        <v>52</v>
      </c>
      <c r="L1861" t="s">
        <v>598</v>
      </c>
      <c r="M1861">
        <v>0.36</v>
      </c>
      <c r="N1861" t="s">
        <v>34</v>
      </c>
      <c r="O1861" t="s">
        <v>54</v>
      </c>
      <c r="P1861" t="s">
        <v>189</v>
      </c>
      <c r="Q1861" t="s">
        <v>2945</v>
      </c>
      <c r="R1861">
        <v>78539</v>
      </c>
      <c r="S1861" s="1">
        <v>42177</v>
      </c>
      <c r="T1861" s="1">
        <v>42182</v>
      </c>
      <c r="U1861">
        <v>9.7799999999999994</v>
      </c>
      <c r="V1861">
        <v>13</v>
      </c>
      <c r="W1861">
        <v>55.97</v>
      </c>
      <c r="X1861">
        <v>87222</v>
      </c>
      <c r="Y1861">
        <f>cleaneddata[[#This Row],[Unit Price]]-cleaneddata[[#This Row],[Discount]]</f>
        <v>4.1400000000000006</v>
      </c>
      <c r="Z1861" t="str">
        <f>_xlfn.IFS(cleaneddata[[#This Row],[Region]]="Central","Chris",cleaneddata[[#This Row],[Region]]="East","Erin",cleaneddata[[#This Row],[Region]]="South","Sam",cleaneddata[[#This Row],[Region]]="West","William")</f>
        <v>Chris</v>
      </c>
    </row>
    <row r="1862" spans="1:26" x14ac:dyDescent="0.3">
      <c r="A1862">
        <v>2279</v>
      </c>
      <c r="B1862" t="s">
        <v>2946</v>
      </c>
      <c r="C1862" t="s">
        <v>49</v>
      </c>
      <c r="D1862">
        <v>0.04</v>
      </c>
      <c r="E1862">
        <v>4.4800000000000004</v>
      </c>
      <c r="F1862">
        <v>2.5</v>
      </c>
      <c r="G1862" t="s">
        <v>89</v>
      </c>
      <c r="H1862" t="s">
        <v>73</v>
      </c>
      <c r="I1862" t="s">
        <v>50</v>
      </c>
      <c r="J1862" t="s">
        <v>347</v>
      </c>
      <c r="K1862" t="s">
        <v>75</v>
      </c>
      <c r="L1862" t="s">
        <v>1023</v>
      </c>
      <c r="M1862">
        <v>0.37</v>
      </c>
      <c r="N1862" t="s">
        <v>34</v>
      </c>
      <c r="O1862" t="s">
        <v>113</v>
      </c>
      <c r="P1862" t="s">
        <v>322</v>
      </c>
      <c r="Q1862" t="s">
        <v>2947</v>
      </c>
      <c r="R1862">
        <v>15601</v>
      </c>
      <c r="S1862" s="1">
        <v>42177</v>
      </c>
      <c r="T1862" s="1">
        <v>42181</v>
      </c>
      <c r="U1862">
        <v>10.32</v>
      </c>
      <c r="V1862">
        <v>7</v>
      </c>
      <c r="W1862">
        <v>35.93</v>
      </c>
      <c r="X1862">
        <v>85949</v>
      </c>
      <c r="Y1862">
        <f>cleaneddata[[#This Row],[Unit Price]]-cleaneddata[[#This Row],[Discount]]</f>
        <v>4.4400000000000004</v>
      </c>
      <c r="Z1862" t="str">
        <f>_xlfn.IFS(cleaneddata[[#This Row],[Region]]="Central","Chris",cleaneddata[[#This Row],[Region]]="East","Erin",cleaneddata[[#This Row],[Region]]="South","Sam",cleaneddata[[#This Row],[Region]]="West","William")</f>
        <v>Erin</v>
      </c>
    </row>
    <row r="1863" spans="1:26" x14ac:dyDescent="0.3">
      <c r="A1863">
        <v>101</v>
      </c>
      <c r="B1863" t="s">
        <v>2948</v>
      </c>
      <c r="C1863" t="s">
        <v>118</v>
      </c>
      <c r="D1863">
        <v>0.1</v>
      </c>
      <c r="E1863">
        <v>19.98</v>
      </c>
      <c r="F1863">
        <v>4</v>
      </c>
      <c r="G1863" t="s">
        <v>40</v>
      </c>
      <c r="H1863" t="s">
        <v>41</v>
      </c>
      <c r="I1863" t="s">
        <v>42</v>
      </c>
      <c r="J1863" t="s">
        <v>43</v>
      </c>
      <c r="K1863" t="s">
        <v>75</v>
      </c>
      <c r="L1863" t="s">
        <v>1763</v>
      </c>
      <c r="M1863">
        <v>0.68</v>
      </c>
      <c r="N1863" t="s">
        <v>34</v>
      </c>
      <c r="O1863" t="s">
        <v>113</v>
      </c>
      <c r="P1863" t="s">
        <v>333</v>
      </c>
      <c r="Q1863" t="s">
        <v>2949</v>
      </c>
      <c r="R1863">
        <v>4005</v>
      </c>
      <c r="S1863" s="1">
        <v>42177</v>
      </c>
      <c r="T1863" s="1">
        <v>42179</v>
      </c>
      <c r="U1863">
        <v>-16.2</v>
      </c>
      <c r="V1863">
        <v>16</v>
      </c>
      <c r="W1863">
        <v>303.58999999999997</v>
      </c>
      <c r="X1863">
        <v>88205</v>
      </c>
      <c r="Y1863">
        <f>cleaneddata[[#This Row],[Unit Price]]-cleaneddata[[#This Row],[Discount]]</f>
        <v>19.88</v>
      </c>
      <c r="Z1863" t="str">
        <f>_xlfn.IFS(cleaneddata[[#This Row],[Region]]="Central","Chris",cleaneddata[[#This Row],[Region]]="East","Erin",cleaneddata[[#This Row],[Region]]="South","Sam",cleaneddata[[#This Row],[Region]]="West","William")</f>
        <v>Erin</v>
      </c>
    </row>
    <row r="1864" spans="1:26" x14ac:dyDescent="0.3">
      <c r="A1864">
        <v>102</v>
      </c>
      <c r="B1864" t="s">
        <v>2044</v>
      </c>
      <c r="C1864" t="s">
        <v>118</v>
      </c>
      <c r="D1864">
        <v>0.1</v>
      </c>
      <c r="E1864">
        <v>19.98</v>
      </c>
      <c r="F1864">
        <v>4</v>
      </c>
      <c r="G1864" t="s">
        <v>40</v>
      </c>
      <c r="H1864" t="s">
        <v>41</v>
      </c>
      <c r="I1864" t="s">
        <v>42</v>
      </c>
      <c r="J1864" t="s">
        <v>43</v>
      </c>
      <c r="K1864" t="s">
        <v>75</v>
      </c>
      <c r="L1864" t="s">
        <v>1763</v>
      </c>
      <c r="M1864">
        <v>0.68</v>
      </c>
      <c r="N1864" t="s">
        <v>34</v>
      </c>
      <c r="O1864" t="s">
        <v>113</v>
      </c>
      <c r="P1864" t="s">
        <v>405</v>
      </c>
      <c r="Q1864" t="s">
        <v>790</v>
      </c>
      <c r="R1864">
        <v>2129</v>
      </c>
      <c r="S1864" s="1">
        <v>42177</v>
      </c>
      <c r="T1864" s="1">
        <v>42179</v>
      </c>
      <c r="U1864">
        <v>-20.25</v>
      </c>
      <c r="V1864">
        <v>65</v>
      </c>
      <c r="W1864">
        <v>1233.32</v>
      </c>
      <c r="X1864">
        <v>3397</v>
      </c>
      <c r="Y1864">
        <f>cleaneddata[[#This Row],[Unit Price]]-cleaneddata[[#This Row],[Discount]]</f>
        <v>19.88</v>
      </c>
      <c r="Z1864" t="str">
        <f>_xlfn.IFS(cleaneddata[[#This Row],[Region]]="Central","Chris",cleaneddata[[#This Row],[Region]]="East","Erin",cleaneddata[[#This Row],[Region]]="South","Sam",cleaneddata[[#This Row],[Region]]="West","William")</f>
        <v>Erin</v>
      </c>
    </row>
    <row r="1865" spans="1:26" x14ac:dyDescent="0.3">
      <c r="A1865">
        <v>102</v>
      </c>
      <c r="B1865" t="s">
        <v>2044</v>
      </c>
      <c r="C1865" t="s">
        <v>118</v>
      </c>
      <c r="D1865">
        <v>0.09</v>
      </c>
      <c r="E1865">
        <v>2.88</v>
      </c>
      <c r="F1865">
        <v>1.49</v>
      </c>
      <c r="G1865" t="s">
        <v>40</v>
      </c>
      <c r="H1865" t="s">
        <v>41</v>
      </c>
      <c r="I1865" t="s">
        <v>50</v>
      </c>
      <c r="J1865" t="s">
        <v>74</v>
      </c>
      <c r="K1865" t="s">
        <v>75</v>
      </c>
      <c r="L1865" t="s">
        <v>2950</v>
      </c>
      <c r="M1865">
        <v>0.36</v>
      </c>
      <c r="N1865" t="s">
        <v>34</v>
      </c>
      <c r="O1865" t="s">
        <v>113</v>
      </c>
      <c r="P1865" t="s">
        <v>405</v>
      </c>
      <c r="Q1865" t="s">
        <v>790</v>
      </c>
      <c r="R1865">
        <v>2129</v>
      </c>
      <c r="S1865" s="1">
        <v>42177</v>
      </c>
      <c r="T1865" s="1">
        <v>42178</v>
      </c>
      <c r="U1865">
        <v>-3.3809999999999998</v>
      </c>
      <c r="V1865">
        <v>17</v>
      </c>
      <c r="W1865">
        <v>47.31</v>
      </c>
      <c r="X1865">
        <v>3397</v>
      </c>
      <c r="Y1865">
        <f>cleaneddata[[#This Row],[Unit Price]]-cleaneddata[[#This Row],[Discount]]</f>
        <v>2.79</v>
      </c>
      <c r="Z1865" t="str">
        <f>_xlfn.IFS(cleaneddata[[#This Row],[Region]]="Central","Chris",cleaneddata[[#This Row],[Region]]="East","Erin",cleaneddata[[#This Row],[Region]]="South","Sam",cleaneddata[[#This Row],[Region]]="West","William")</f>
        <v>Erin</v>
      </c>
    </row>
    <row r="1866" spans="1:26" x14ac:dyDescent="0.3">
      <c r="A1866">
        <v>109</v>
      </c>
      <c r="B1866" t="s">
        <v>2951</v>
      </c>
      <c r="C1866" t="s">
        <v>118</v>
      </c>
      <c r="D1866">
        <v>0.09</v>
      </c>
      <c r="E1866">
        <v>2.88</v>
      </c>
      <c r="F1866">
        <v>1.49</v>
      </c>
      <c r="G1866" t="s">
        <v>40</v>
      </c>
      <c r="H1866" t="s">
        <v>41</v>
      </c>
      <c r="I1866" t="s">
        <v>50</v>
      </c>
      <c r="J1866" t="s">
        <v>74</v>
      </c>
      <c r="K1866" t="s">
        <v>75</v>
      </c>
      <c r="L1866" t="s">
        <v>2950</v>
      </c>
      <c r="M1866">
        <v>0.36</v>
      </c>
      <c r="N1866" t="s">
        <v>34</v>
      </c>
      <c r="O1866" t="s">
        <v>113</v>
      </c>
      <c r="P1866" t="s">
        <v>399</v>
      </c>
      <c r="Q1866" t="s">
        <v>2952</v>
      </c>
      <c r="R1866">
        <v>7644</v>
      </c>
      <c r="S1866" s="1">
        <v>42177</v>
      </c>
      <c r="T1866" s="1">
        <v>42178</v>
      </c>
      <c r="U1866">
        <v>-2.7048000000000001</v>
      </c>
      <c r="V1866">
        <v>4</v>
      </c>
      <c r="W1866">
        <v>11.13</v>
      </c>
      <c r="X1866">
        <v>88205</v>
      </c>
      <c r="Y1866">
        <f>cleaneddata[[#This Row],[Unit Price]]-cleaneddata[[#This Row],[Discount]]</f>
        <v>2.79</v>
      </c>
      <c r="Z1866" t="str">
        <f>_xlfn.IFS(cleaneddata[[#This Row],[Region]]="Central","Chris",cleaneddata[[#This Row],[Region]]="East","Erin",cleaneddata[[#This Row],[Region]]="South","Sam",cleaneddata[[#This Row],[Region]]="West","William")</f>
        <v>Erin</v>
      </c>
    </row>
    <row r="1867" spans="1:26" x14ac:dyDescent="0.3">
      <c r="A1867">
        <v>522</v>
      </c>
      <c r="B1867" t="s">
        <v>2953</v>
      </c>
      <c r="C1867" t="s">
        <v>118</v>
      </c>
      <c r="D1867">
        <v>0.02</v>
      </c>
      <c r="E1867">
        <v>150.97999999999999</v>
      </c>
      <c r="F1867">
        <v>13.99</v>
      </c>
      <c r="G1867" t="s">
        <v>89</v>
      </c>
      <c r="H1867" t="s">
        <v>29</v>
      </c>
      <c r="I1867" t="s">
        <v>42</v>
      </c>
      <c r="J1867" t="s">
        <v>58</v>
      </c>
      <c r="K1867" t="s">
        <v>146</v>
      </c>
      <c r="L1867" t="s">
        <v>784</v>
      </c>
      <c r="M1867">
        <v>0.38</v>
      </c>
      <c r="N1867" t="s">
        <v>34</v>
      </c>
      <c r="O1867" t="s">
        <v>61</v>
      </c>
      <c r="P1867" t="s">
        <v>141</v>
      </c>
      <c r="Q1867" t="s">
        <v>844</v>
      </c>
      <c r="R1867">
        <v>97756</v>
      </c>
      <c r="S1867" s="1">
        <v>42177</v>
      </c>
      <c r="T1867" s="1">
        <v>42179</v>
      </c>
      <c r="U1867">
        <v>26.1</v>
      </c>
      <c r="V1867">
        <v>3</v>
      </c>
      <c r="W1867">
        <v>480.37</v>
      </c>
      <c r="X1867">
        <v>89327</v>
      </c>
      <c r="Y1867">
        <f>cleaneddata[[#This Row],[Unit Price]]-cleaneddata[[#This Row],[Discount]]</f>
        <v>150.95999999999998</v>
      </c>
      <c r="Z1867" t="str">
        <f>_xlfn.IFS(cleaneddata[[#This Row],[Region]]="Central","Chris",cleaneddata[[#This Row],[Region]]="East","Erin",cleaneddata[[#This Row],[Region]]="South","Sam",cleaneddata[[#This Row],[Region]]="West","William")</f>
        <v>William</v>
      </c>
    </row>
    <row r="1868" spans="1:26" x14ac:dyDescent="0.3">
      <c r="A1868">
        <v>522</v>
      </c>
      <c r="B1868" t="s">
        <v>2953</v>
      </c>
      <c r="C1868" t="s">
        <v>118</v>
      </c>
      <c r="D1868">
        <v>0.1</v>
      </c>
      <c r="E1868">
        <v>5.43</v>
      </c>
      <c r="F1868">
        <v>0.95</v>
      </c>
      <c r="G1868" t="s">
        <v>40</v>
      </c>
      <c r="H1868" t="s">
        <v>29</v>
      </c>
      <c r="I1868" t="s">
        <v>50</v>
      </c>
      <c r="J1868" t="s">
        <v>90</v>
      </c>
      <c r="K1868" t="s">
        <v>52</v>
      </c>
      <c r="L1868" t="s">
        <v>2265</v>
      </c>
      <c r="M1868">
        <v>0.36</v>
      </c>
      <c r="N1868" t="s">
        <v>34</v>
      </c>
      <c r="O1868" t="s">
        <v>61</v>
      </c>
      <c r="P1868" t="s">
        <v>141</v>
      </c>
      <c r="Q1868" t="s">
        <v>844</v>
      </c>
      <c r="R1868">
        <v>97756</v>
      </c>
      <c r="S1868" s="1">
        <v>42177</v>
      </c>
      <c r="T1868" s="1">
        <v>42179</v>
      </c>
      <c r="U1868">
        <v>-2.58</v>
      </c>
      <c r="V1868">
        <v>1</v>
      </c>
      <c r="W1868">
        <v>5.76</v>
      </c>
      <c r="X1868">
        <v>89327</v>
      </c>
      <c r="Y1868">
        <f>cleaneddata[[#This Row],[Unit Price]]-cleaneddata[[#This Row],[Discount]]</f>
        <v>5.33</v>
      </c>
      <c r="Z1868" t="str">
        <f>_xlfn.IFS(cleaneddata[[#This Row],[Region]]="Central","Chris",cleaneddata[[#This Row],[Region]]="East","Erin",cleaneddata[[#This Row],[Region]]="South","Sam",cleaneddata[[#This Row],[Region]]="West","William")</f>
        <v>William</v>
      </c>
    </row>
    <row r="1869" spans="1:26" x14ac:dyDescent="0.3">
      <c r="A1869">
        <v>522</v>
      </c>
      <c r="B1869" t="s">
        <v>2953</v>
      </c>
      <c r="C1869" t="s">
        <v>118</v>
      </c>
      <c r="D1869">
        <v>0.01</v>
      </c>
      <c r="E1869">
        <v>179.29</v>
      </c>
      <c r="F1869">
        <v>29.21</v>
      </c>
      <c r="G1869" t="s">
        <v>28</v>
      </c>
      <c r="H1869" t="s">
        <v>29</v>
      </c>
      <c r="I1869" t="s">
        <v>30</v>
      </c>
      <c r="J1869" t="s">
        <v>31</v>
      </c>
      <c r="K1869" t="s">
        <v>32</v>
      </c>
      <c r="L1869" t="s">
        <v>545</v>
      </c>
      <c r="M1869">
        <v>0.74</v>
      </c>
      <c r="N1869" t="s">
        <v>34</v>
      </c>
      <c r="O1869" t="s">
        <v>61</v>
      </c>
      <c r="P1869" t="s">
        <v>141</v>
      </c>
      <c r="Q1869" t="s">
        <v>844</v>
      </c>
      <c r="R1869">
        <v>97756</v>
      </c>
      <c r="S1869" s="1">
        <v>42177</v>
      </c>
      <c r="T1869" s="1">
        <v>42178</v>
      </c>
      <c r="U1869">
        <v>2800.12</v>
      </c>
      <c r="V1869">
        <v>21</v>
      </c>
      <c r="W1869">
        <v>3112.13</v>
      </c>
      <c r="X1869">
        <v>89327</v>
      </c>
      <c r="Y1869">
        <f>cleaneddata[[#This Row],[Unit Price]]-cleaneddata[[#This Row],[Discount]]</f>
        <v>179.28</v>
      </c>
      <c r="Z1869" t="str">
        <f>_xlfn.IFS(cleaneddata[[#This Row],[Region]]="Central","Chris",cleaneddata[[#This Row],[Region]]="East","Erin",cleaneddata[[#This Row],[Region]]="South","Sam",cleaneddata[[#This Row],[Region]]="West","William")</f>
        <v>William</v>
      </c>
    </row>
    <row r="1870" spans="1:26" x14ac:dyDescent="0.3">
      <c r="A1870">
        <v>445</v>
      </c>
      <c r="B1870" t="s">
        <v>2144</v>
      </c>
      <c r="C1870" t="s">
        <v>39</v>
      </c>
      <c r="D1870">
        <v>0.09</v>
      </c>
      <c r="E1870">
        <v>200.98</v>
      </c>
      <c r="F1870">
        <v>55.96</v>
      </c>
      <c r="G1870" t="s">
        <v>28</v>
      </c>
      <c r="H1870" t="s">
        <v>29</v>
      </c>
      <c r="I1870" t="s">
        <v>30</v>
      </c>
      <c r="J1870" t="s">
        <v>119</v>
      </c>
      <c r="K1870" t="s">
        <v>32</v>
      </c>
      <c r="L1870" t="s">
        <v>1641</v>
      </c>
      <c r="M1870">
        <v>0.75</v>
      </c>
      <c r="N1870" t="s">
        <v>34</v>
      </c>
      <c r="O1870" t="s">
        <v>54</v>
      </c>
      <c r="P1870" t="s">
        <v>135</v>
      </c>
      <c r="Q1870" t="s">
        <v>1379</v>
      </c>
      <c r="R1870">
        <v>68701</v>
      </c>
      <c r="S1870" s="1">
        <v>42178</v>
      </c>
      <c r="T1870" s="1">
        <v>42179</v>
      </c>
      <c r="U1870">
        <v>-512.87199999999996</v>
      </c>
      <c r="V1870">
        <v>9</v>
      </c>
      <c r="W1870">
        <v>1766.68</v>
      </c>
      <c r="X1870">
        <v>88084</v>
      </c>
      <c r="Y1870">
        <f>cleaneddata[[#This Row],[Unit Price]]-cleaneddata[[#This Row],[Discount]]</f>
        <v>200.89</v>
      </c>
      <c r="Z1870" t="str">
        <f>_xlfn.IFS(cleaneddata[[#This Row],[Region]]="Central","Chris",cleaneddata[[#This Row],[Region]]="East","Erin",cleaneddata[[#This Row],[Region]]="South","Sam",cleaneddata[[#This Row],[Region]]="West","William")</f>
        <v>Chris</v>
      </c>
    </row>
    <row r="1871" spans="1:26" x14ac:dyDescent="0.3">
      <c r="A1871">
        <v>445</v>
      </c>
      <c r="B1871" t="s">
        <v>2144</v>
      </c>
      <c r="C1871" t="s">
        <v>39</v>
      </c>
      <c r="D1871">
        <v>0.09</v>
      </c>
      <c r="E1871">
        <v>2.78</v>
      </c>
      <c r="F1871">
        <v>0.97</v>
      </c>
      <c r="G1871" t="s">
        <v>40</v>
      </c>
      <c r="H1871" t="s">
        <v>29</v>
      </c>
      <c r="I1871" t="s">
        <v>50</v>
      </c>
      <c r="J1871" t="s">
        <v>51</v>
      </c>
      <c r="K1871" t="s">
        <v>52</v>
      </c>
      <c r="L1871" t="s">
        <v>2954</v>
      </c>
      <c r="M1871">
        <v>0.59</v>
      </c>
      <c r="N1871" t="s">
        <v>34</v>
      </c>
      <c r="O1871" t="s">
        <v>54</v>
      </c>
      <c r="P1871" t="s">
        <v>135</v>
      </c>
      <c r="Q1871" t="s">
        <v>1379</v>
      </c>
      <c r="R1871">
        <v>68701</v>
      </c>
      <c r="S1871" s="1">
        <v>42178</v>
      </c>
      <c r="T1871" s="1">
        <v>42179</v>
      </c>
      <c r="U1871">
        <v>-3.7839999999999998</v>
      </c>
      <c r="V1871">
        <v>11</v>
      </c>
      <c r="W1871">
        <v>29.02</v>
      </c>
      <c r="X1871">
        <v>88084</v>
      </c>
      <c r="Y1871">
        <f>cleaneddata[[#This Row],[Unit Price]]-cleaneddata[[#This Row],[Discount]]</f>
        <v>2.69</v>
      </c>
      <c r="Z1871" t="str">
        <f>_xlfn.IFS(cleaneddata[[#This Row],[Region]]="Central","Chris",cleaneddata[[#This Row],[Region]]="East","Erin",cleaneddata[[#This Row],[Region]]="South","Sam",cleaneddata[[#This Row],[Region]]="West","William")</f>
        <v>Chris</v>
      </c>
    </row>
    <row r="1872" spans="1:26" x14ac:dyDescent="0.3">
      <c r="A1872">
        <v>2333</v>
      </c>
      <c r="B1872" t="s">
        <v>2955</v>
      </c>
      <c r="C1872" t="s">
        <v>39</v>
      </c>
      <c r="D1872">
        <v>0.06</v>
      </c>
      <c r="E1872">
        <v>180.98</v>
      </c>
      <c r="F1872">
        <v>26.2</v>
      </c>
      <c r="G1872" t="s">
        <v>28</v>
      </c>
      <c r="H1872" t="s">
        <v>29</v>
      </c>
      <c r="I1872" t="s">
        <v>30</v>
      </c>
      <c r="J1872" t="s">
        <v>111</v>
      </c>
      <c r="K1872" t="s">
        <v>59</v>
      </c>
      <c r="L1872" t="s">
        <v>2276</v>
      </c>
      <c r="M1872">
        <v>0.59</v>
      </c>
      <c r="N1872" t="s">
        <v>34</v>
      </c>
      <c r="O1872" t="s">
        <v>54</v>
      </c>
      <c r="P1872" t="s">
        <v>359</v>
      </c>
      <c r="Q1872" t="s">
        <v>2956</v>
      </c>
      <c r="R1872">
        <v>54302</v>
      </c>
      <c r="S1872" s="1">
        <v>42178</v>
      </c>
      <c r="T1872" s="1">
        <v>42179</v>
      </c>
      <c r="U1872">
        <v>-122.235</v>
      </c>
      <c r="V1872">
        <v>1</v>
      </c>
      <c r="W1872">
        <v>191.73</v>
      </c>
      <c r="X1872">
        <v>89611</v>
      </c>
      <c r="Y1872">
        <f>cleaneddata[[#This Row],[Unit Price]]-cleaneddata[[#This Row],[Discount]]</f>
        <v>180.92</v>
      </c>
      <c r="Z1872" t="str">
        <f>_xlfn.IFS(cleaneddata[[#This Row],[Region]]="Central","Chris",cleaneddata[[#This Row],[Region]]="East","Erin",cleaneddata[[#This Row],[Region]]="South","Sam",cleaneddata[[#This Row],[Region]]="West","William")</f>
        <v>Chris</v>
      </c>
    </row>
    <row r="1873" spans="1:26" x14ac:dyDescent="0.3">
      <c r="A1873">
        <v>1548</v>
      </c>
      <c r="B1873" t="s">
        <v>2957</v>
      </c>
      <c r="C1873" t="s">
        <v>49</v>
      </c>
      <c r="D1873">
        <v>0</v>
      </c>
      <c r="E1873">
        <v>599.99</v>
      </c>
      <c r="F1873">
        <v>24.49</v>
      </c>
      <c r="G1873" t="s">
        <v>40</v>
      </c>
      <c r="H1873" t="s">
        <v>96</v>
      </c>
      <c r="I1873" t="s">
        <v>42</v>
      </c>
      <c r="J1873" t="s">
        <v>65</v>
      </c>
      <c r="K1873" t="s">
        <v>66</v>
      </c>
      <c r="L1873" t="s">
        <v>2958</v>
      </c>
      <c r="M1873">
        <v>0.44</v>
      </c>
      <c r="N1873" t="s">
        <v>34</v>
      </c>
      <c r="O1873" t="s">
        <v>54</v>
      </c>
      <c r="P1873" t="s">
        <v>55</v>
      </c>
      <c r="Q1873" t="s">
        <v>2434</v>
      </c>
      <c r="R1873">
        <v>47374</v>
      </c>
      <c r="S1873" s="1">
        <v>42178</v>
      </c>
      <c r="T1873" s="1">
        <v>42180</v>
      </c>
      <c r="U1873">
        <v>-367.16500000000002</v>
      </c>
      <c r="V1873">
        <v>18</v>
      </c>
      <c r="W1873">
        <v>11015.82</v>
      </c>
      <c r="X1873">
        <v>88487</v>
      </c>
      <c r="Y1873">
        <f>cleaneddata[[#This Row],[Unit Price]]-cleaneddata[[#This Row],[Discount]]</f>
        <v>599.99</v>
      </c>
      <c r="Z1873" t="str">
        <f>_xlfn.IFS(cleaneddata[[#This Row],[Region]]="Central","Chris",cleaneddata[[#This Row],[Region]]="East","Erin",cleaneddata[[#This Row],[Region]]="South","Sam",cleaneddata[[#This Row],[Region]]="West","William")</f>
        <v>Chris</v>
      </c>
    </row>
    <row r="1874" spans="1:26" x14ac:dyDescent="0.3">
      <c r="A1874">
        <v>2215</v>
      </c>
      <c r="B1874" t="s">
        <v>2959</v>
      </c>
      <c r="C1874" t="s">
        <v>49</v>
      </c>
      <c r="D1874">
        <v>7.0000000000000007E-2</v>
      </c>
      <c r="E1874">
        <v>3.28</v>
      </c>
      <c r="F1874">
        <v>3.97</v>
      </c>
      <c r="G1874" t="s">
        <v>40</v>
      </c>
      <c r="H1874" t="s">
        <v>96</v>
      </c>
      <c r="I1874" t="s">
        <v>50</v>
      </c>
      <c r="J1874" t="s">
        <v>51</v>
      </c>
      <c r="K1874" t="s">
        <v>52</v>
      </c>
      <c r="L1874" t="s">
        <v>369</v>
      </c>
      <c r="M1874">
        <v>0.56000000000000005</v>
      </c>
      <c r="N1874" t="s">
        <v>34</v>
      </c>
      <c r="O1874" t="s">
        <v>113</v>
      </c>
      <c r="P1874" t="s">
        <v>319</v>
      </c>
      <c r="Q1874" t="s">
        <v>2960</v>
      </c>
      <c r="R1874">
        <v>44646</v>
      </c>
      <c r="S1874" s="1">
        <v>42178</v>
      </c>
      <c r="T1874" s="1">
        <v>42178</v>
      </c>
      <c r="U1874">
        <v>-22.175999999999998</v>
      </c>
      <c r="V1874">
        <v>4</v>
      </c>
      <c r="W1874">
        <v>14.76</v>
      </c>
      <c r="X1874">
        <v>90314</v>
      </c>
      <c r="Y1874">
        <f>cleaneddata[[#This Row],[Unit Price]]-cleaneddata[[#This Row],[Discount]]</f>
        <v>3.21</v>
      </c>
      <c r="Z1874" t="str">
        <f>_xlfn.IFS(cleaneddata[[#This Row],[Region]]="Central","Chris",cleaneddata[[#This Row],[Region]]="East","Erin",cleaneddata[[#This Row],[Region]]="South","Sam",cleaneddata[[#This Row],[Region]]="West","William")</f>
        <v>Erin</v>
      </c>
    </row>
    <row r="1875" spans="1:26" x14ac:dyDescent="0.3">
      <c r="A1875">
        <v>2216</v>
      </c>
      <c r="B1875" t="s">
        <v>2961</v>
      </c>
      <c r="C1875" t="s">
        <v>49</v>
      </c>
      <c r="D1875">
        <v>0.02</v>
      </c>
      <c r="E1875">
        <v>256.99</v>
      </c>
      <c r="F1875">
        <v>11.25</v>
      </c>
      <c r="G1875" t="s">
        <v>40</v>
      </c>
      <c r="H1875" t="s">
        <v>96</v>
      </c>
      <c r="I1875" t="s">
        <v>42</v>
      </c>
      <c r="J1875" t="s">
        <v>43</v>
      </c>
      <c r="K1875" t="s">
        <v>75</v>
      </c>
      <c r="L1875" t="s">
        <v>2623</v>
      </c>
      <c r="M1875">
        <v>0.51</v>
      </c>
      <c r="N1875" t="s">
        <v>34</v>
      </c>
      <c r="O1875" t="s">
        <v>113</v>
      </c>
      <c r="P1875" t="s">
        <v>319</v>
      </c>
      <c r="Q1875" t="s">
        <v>2135</v>
      </c>
      <c r="R1875">
        <v>44256</v>
      </c>
      <c r="S1875" s="1">
        <v>42178</v>
      </c>
      <c r="T1875" s="1">
        <v>42185</v>
      </c>
      <c r="U1875">
        <v>-214.10400000000001</v>
      </c>
      <c r="V1875">
        <v>3</v>
      </c>
      <c r="W1875">
        <v>808.44</v>
      </c>
      <c r="X1875">
        <v>90314</v>
      </c>
      <c r="Y1875">
        <f>cleaneddata[[#This Row],[Unit Price]]-cleaneddata[[#This Row],[Discount]]</f>
        <v>256.97000000000003</v>
      </c>
      <c r="Z1875" t="str">
        <f>_xlfn.IFS(cleaneddata[[#This Row],[Region]]="Central","Chris",cleaneddata[[#This Row],[Region]]="East","Erin",cleaneddata[[#This Row],[Region]]="South","Sam",cleaneddata[[#This Row],[Region]]="West","William")</f>
        <v>Erin</v>
      </c>
    </row>
    <row r="1876" spans="1:26" x14ac:dyDescent="0.3">
      <c r="A1876">
        <v>2216</v>
      </c>
      <c r="B1876" t="s">
        <v>2961</v>
      </c>
      <c r="C1876" t="s">
        <v>49</v>
      </c>
      <c r="D1876">
        <v>0.01</v>
      </c>
      <c r="E1876">
        <v>6.48</v>
      </c>
      <c r="F1876">
        <v>5.14</v>
      </c>
      <c r="G1876" t="s">
        <v>40</v>
      </c>
      <c r="H1876" t="s">
        <v>96</v>
      </c>
      <c r="I1876" t="s">
        <v>50</v>
      </c>
      <c r="J1876" t="s">
        <v>90</v>
      </c>
      <c r="K1876" t="s">
        <v>75</v>
      </c>
      <c r="L1876" t="s">
        <v>1747</v>
      </c>
      <c r="M1876">
        <v>0.37</v>
      </c>
      <c r="N1876" t="s">
        <v>34</v>
      </c>
      <c r="O1876" t="s">
        <v>113</v>
      </c>
      <c r="P1876" t="s">
        <v>319</v>
      </c>
      <c r="Q1876" t="s">
        <v>2135</v>
      </c>
      <c r="R1876">
        <v>44256</v>
      </c>
      <c r="S1876" s="1">
        <v>42178</v>
      </c>
      <c r="T1876" s="1">
        <v>42180</v>
      </c>
      <c r="U1876">
        <v>-26.936</v>
      </c>
      <c r="V1876">
        <v>10</v>
      </c>
      <c r="W1876">
        <v>67.41</v>
      </c>
      <c r="X1876">
        <v>90314</v>
      </c>
      <c r="Y1876">
        <f>cleaneddata[[#This Row],[Unit Price]]-cleaneddata[[#This Row],[Discount]]</f>
        <v>6.4700000000000006</v>
      </c>
      <c r="Z1876" t="str">
        <f>_xlfn.IFS(cleaneddata[[#This Row],[Region]]="Central","Chris",cleaneddata[[#This Row],[Region]]="East","Erin",cleaneddata[[#This Row],[Region]]="South","Sam",cleaneddata[[#This Row],[Region]]="West","William")</f>
        <v>Erin</v>
      </c>
    </row>
    <row r="1877" spans="1:26" x14ac:dyDescent="0.3">
      <c r="A1877">
        <v>2352</v>
      </c>
      <c r="B1877" t="s">
        <v>2920</v>
      </c>
      <c r="C1877" t="s">
        <v>72</v>
      </c>
      <c r="D1877">
        <v>0.09</v>
      </c>
      <c r="E1877">
        <v>71.37</v>
      </c>
      <c r="F1877">
        <v>69</v>
      </c>
      <c r="G1877" t="s">
        <v>40</v>
      </c>
      <c r="H1877" t="s">
        <v>73</v>
      </c>
      <c r="I1877" t="s">
        <v>30</v>
      </c>
      <c r="J1877" t="s">
        <v>31</v>
      </c>
      <c r="K1877" t="s">
        <v>66</v>
      </c>
      <c r="L1877" t="s">
        <v>1033</v>
      </c>
      <c r="M1877">
        <v>0.68</v>
      </c>
      <c r="N1877" t="s">
        <v>34</v>
      </c>
      <c r="O1877" t="s">
        <v>113</v>
      </c>
      <c r="P1877" t="s">
        <v>420</v>
      </c>
      <c r="Q1877" t="s">
        <v>2921</v>
      </c>
      <c r="R1877">
        <v>21501</v>
      </c>
      <c r="S1877" s="1">
        <v>42178</v>
      </c>
      <c r="T1877" s="1">
        <v>42179</v>
      </c>
      <c r="U1877">
        <v>-1537.1356000000001</v>
      </c>
      <c r="V1877">
        <v>19</v>
      </c>
      <c r="W1877">
        <v>1302.98</v>
      </c>
      <c r="X1877">
        <v>86166</v>
      </c>
      <c r="Y1877">
        <f>cleaneddata[[#This Row],[Unit Price]]-cleaneddata[[#This Row],[Discount]]</f>
        <v>71.28</v>
      </c>
      <c r="Z1877" t="str">
        <f>_xlfn.IFS(cleaneddata[[#This Row],[Region]]="Central","Chris",cleaneddata[[#This Row],[Region]]="East","Erin",cleaneddata[[#This Row],[Region]]="South","Sam",cleaneddata[[#This Row],[Region]]="West","William")</f>
        <v>Erin</v>
      </c>
    </row>
    <row r="1878" spans="1:26" x14ac:dyDescent="0.3">
      <c r="A1878">
        <v>2044</v>
      </c>
      <c r="B1878" t="s">
        <v>2962</v>
      </c>
      <c r="C1878" t="s">
        <v>49</v>
      </c>
      <c r="D1878">
        <v>0.09</v>
      </c>
      <c r="E1878">
        <v>20.99</v>
      </c>
      <c r="F1878">
        <v>2.5</v>
      </c>
      <c r="G1878" t="s">
        <v>40</v>
      </c>
      <c r="H1878" t="s">
        <v>96</v>
      </c>
      <c r="I1878" t="s">
        <v>42</v>
      </c>
      <c r="J1878" t="s">
        <v>137</v>
      </c>
      <c r="K1878" t="s">
        <v>52</v>
      </c>
      <c r="L1878" t="s">
        <v>1203</v>
      </c>
      <c r="M1878">
        <v>0.81</v>
      </c>
      <c r="N1878" t="s">
        <v>34</v>
      </c>
      <c r="O1878" t="s">
        <v>35</v>
      </c>
      <c r="P1878" t="s">
        <v>46</v>
      </c>
      <c r="Q1878" t="s">
        <v>2963</v>
      </c>
      <c r="R1878">
        <v>72756</v>
      </c>
      <c r="S1878" s="1">
        <v>42179</v>
      </c>
      <c r="T1878" s="1">
        <v>42186</v>
      </c>
      <c r="U1878">
        <v>-136.12200000000001</v>
      </c>
      <c r="V1878">
        <v>6</v>
      </c>
      <c r="W1878">
        <v>100.11</v>
      </c>
      <c r="X1878">
        <v>88692</v>
      </c>
      <c r="Y1878">
        <f>cleaneddata[[#This Row],[Unit Price]]-cleaneddata[[#This Row],[Discount]]</f>
        <v>20.9</v>
      </c>
      <c r="Z1878" t="str">
        <f>_xlfn.IFS(cleaneddata[[#This Row],[Region]]="Central","Chris",cleaneddata[[#This Row],[Region]]="East","Erin",cleaneddata[[#This Row],[Region]]="South","Sam",cleaneddata[[#This Row],[Region]]="West","William")</f>
        <v>Sam</v>
      </c>
    </row>
    <row r="1879" spans="1:26" x14ac:dyDescent="0.3">
      <c r="A1879">
        <v>3325</v>
      </c>
      <c r="B1879" t="s">
        <v>2285</v>
      </c>
      <c r="C1879" t="s">
        <v>49</v>
      </c>
      <c r="D1879">
        <v>0</v>
      </c>
      <c r="E1879">
        <v>8.74</v>
      </c>
      <c r="F1879">
        <v>8.2899999999999991</v>
      </c>
      <c r="G1879" t="s">
        <v>40</v>
      </c>
      <c r="H1879" t="s">
        <v>41</v>
      </c>
      <c r="I1879" t="s">
        <v>50</v>
      </c>
      <c r="J1879" t="s">
        <v>347</v>
      </c>
      <c r="K1879" t="s">
        <v>75</v>
      </c>
      <c r="L1879" t="s">
        <v>442</v>
      </c>
      <c r="M1879">
        <v>0.38</v>
      </c>
      <c r="N1879" t="s">
        <v>34</v>
      </c>
      <c r="O1879" t="s">
        <v>61</v>
      </c>
      <c r="P1879" t="s">
        <v>141</v>
      </c>
      <c r="Q1879" t="s">
        <v>2287</v>
      </c>
      <c r="R1879">
        <v>97420</v>
      </c>
      <c r="S1879" s="1">
        <v>42179</v>
      </c>
      <c r="T1879" s="1">
        <v>42181</v>
      </c>
      <c r="U1879">
        <v>-79.400000000000006</v>
      </c>
      <c r="V1879">
        <v>14</v>
      </c>
      <c r="W1879">
        <v>131.62</v>
      </c>
      <c r="X1879">
        <v>90986</v>
      </c>
      <c r="Y1879">
        <f>cleaneddata[[#This Row],[Unit Price]]-cleaneddata[[#This Row],[Discount]]</f>
        <v>8.74</v>
      </c>
      <c r="Z1879" t="str">
        <f>_xlfn.IFS(cleaneddata[[#This Row],[Region]]="Central","Chris",cleaneddata[[#This Row],[Region]]="East","Erin",cleaneddata[[#This Row],[Region]]="South","Sam",cleaneddata[[#This Row],[Region]]="West","William")</f>
        <v>William</v>
      </c>
    </row>
    <row r="1880" spans="1:26" x14ac:dyDescent="0.3">
      <c r="A1880">
        <v>721</v>
      </c>
      <c r="B1880" t="s">
        <v>2142</v>
      </c>
      <c r="C1880" t="s">
        <v>72</v>
      </c>
      <c r="D1880">
        <v>0.04</v>
      </c>
      <c r="E1880">
        <v>10.64</v>
      </c>
      <c r="F1880">
        <v>5.16</v>
      </c>
      <c r="G1880" t="s">
        <v>40</v>
      </c>
      <c r="H1880" t="s">
        <v>96</v>
      </c>
      <c r="I1880" t="s">
        <v>30</v>
      </c>
      <c r="J1880" t="s">
        <v>128</v>
      </c>
      <c r="K1880" t="s">
        <v>75</v>
      </c>
      <c r="L1880" t="s">
        <v>1846</v>
      </c>
      <c r="M1880">
        <v>0.56999999999999995</v>
      </c>
      <c r="N1880" t="s">
        <v>34</v>
      </c>
      <c r="O1880" t="s">
        <v>54</v>
      </c>
      <c r="P1880" t="s">
        <v>55</v>
      </c>
      <c r="Q1880" t="s">
        <v>2143</v>
      </c>
      <c r="R1880">
        <v>46041</v>
      </c>
      <c r="S1880" s="1">
        <v>42179</v>
      </c>
      <c r="T1880" s="1">
        <v>42180</v>
      </c>
      <c r="U1880">
        <v>24.096</v>
      </c>
      <c r="V1880">
        <v>6</v>
      </c>
      <c r="W1880">
        <v>66.900000000000006</v>
      </c>
      <c r="X1880">
        <v>91053</v>
      </c>
      <c r="Y1880">
        <f>cleaneddata[[#This Row],[Unit Price]]-cleaneddata[[#This Row],[Discount]]</f>
        <v>10.600000000000001</v>
      </c>
      <c r="Z1880" t="str">
        <f>_xlfn.IFS(cleaneddata[[#This Row],[Region]]="Central","Chris",cleaneddata[[#This Row],[Region]]="East","Erin",cleaneddata[[#This Row],[Region]]="South","Sam",cleaneddata[[#This Row],[Region]]="West","William")</f>
        <v>Chris</v>
      </c>
    </row>
    <row r="1881" spans="1:26" x14ac:dyDescent="0.3">
      <c r="A1881">
        <v>721</v>
      </c>
      <c r="B1881" t="s">
        <v>2142</v>
      </c>
      <c r="C1881" t="s">
        <v>72</v>
      </c>
      <c r="D1881">
        <v>0.03</v>
      </c>
      <c r="E1881">
        <v>2.78</v>
      </c>
      <c r="F1881">
        <v>1.34</v>
      </c>
      <c r="G1881" t="s">
        <v>89</v>
      </c>
      <c r="H1881" t="s">
        <v>96</v>
      </c>
      <c r="I1881" t="s">
        <v>50</v>
      </c>
      <c r="J1881" t="s">
        <v>51</v>
      </c>
      <c r="K1881" t="s">
        <v>52</v>
      </c>
      <c r="L1881" t="s">
        <v>2964</v>
      </c>
      <c r="M1881">
        <v>0.45</v>
      </c>
      <c r="N1881" t="s">
        <v>34</v>
      </c>
      <c r="O1881" t="s">
        <v>54</v>
      </c>
      <c r="P1881" t="s">
        <v>55</v>
      </c>
      <c r="Q1881" t="s">
        <v>2143</v>
      </c>
      <c r="R1881">
        <v>46041</v>
      </c>
      <c r="S1881" s="1">
        <v>42179</v>
      </c>
      <c r="T1881" s="1">
        <v>42181</v>
      </c>
      <c r="U1881">
        <v>6.9720000000000004</v>
      </c>
      <c r="V1881">
        <v>15</v>
      </c>
      <c r="W1881">
        <v>43.13</v>
      </c>
      <c r="X1881">
        <v>91053</v>
      </c>
      <c r="Y1881">
        <f>cleaneddata[[#This Row],[Unit Price]]-cleaneddata[[#This Row],[Discount]]</f>
        <v>2.75</v>
      </c>
      <c r="Z1881" t="str">
        <f>_xlfn.IFS(cleaneddata[[#This Row],[Region]]="Central","Chris",cleaneddata[[#This Row],[Region]]="East","Erin",cleaneddata[[#This Row],[Region]]="South","Sam",cleaneddata[[#This Row],[Region]]="West","William")</f>
        <v>Chris</v>
      </c>
    </row>
    <row r="1882" spans="1:26" x14ac:dyDescent="0.3">
      <c r="A1882">
        <v>3084</v>
      </c>
      <c r="B1882" t="s">
        <v>2236</v>
      </c>
      <c r="C1882" t="s">
        <v>72</v>
      </c>
      <c r="D1882">
        <v>0.01</v>
      </c>
      <c r="E1882">
        <v>7.1</v>
      </c>
      <c r="F1882">
        <v>6.05</v>
      </c>
      <c r="G1882" t="s">
        <v>40</v>
      </c>
      <c r="H1882" t="s">
        <v>29</v>
      </c>
      <c r="I1882" t="s">
        <v>50</v>
      </c>
      <c r="J1882" t="s">
        <v>74</v>
      </c>
      <c r="K1882" t="s">
        <v>75</v>
      </c>
      <c r="L1882" t="s">
        <v>253</v>
      </c>
      <c r="M1882">
        <v>0.39</v>
      </c>
      <c r="N1882" t="s">
        <v>34</v>
      </c>
      <c r="O1882" t="s">
        <v>61</v>
      </c>
      <c r="P1882" t="s">
        <v>68</v>
      </c>
      <c r="Q1882" t="s">
        <v>489</v>
      </c>
      <c r="R1882">
        <v>98503</v>
      </c>
      <c r="S1882" s="1">
        <v>42179</v>
      </c>
      <c r="T1882" s="1">
        <v>42180</v>
      </c>
      <c r="U1882">
        <v>-39.186250000000001</v>
      </c>
      <c r="V1882">
        <v>18</v>
      </c>
      <c r="W1882">
        <v>133.19</v>
      </c>
      <c r="X1882">
        <v>89880</v>
      </c>
      <c r="Y1882">
        <f>cleaneddata[[#This Row],[Unit Price]]-cleaneddata[[#This Row],[Discount]]</f>
        <v>7.09</v>
      </c>
      <c r="Z1882" t="str">
        <f>_xlfn.IFS(cleaneddata[[#This Row],[Region]]="Central","Chris",cleaneddata[[#This Row],[Region]]="East","Erin",cleaneddata[[#This Row],[Region]]="South","Sam",cleaneddata[[#This Row],[Region]]="West","William")</f>
        <v>William</v>
      </c>
    </row>
    <row r="1883" spans="1:26" x14ac:dyDescent="0.3">
      <c r="A1883">
        <v>3084</v>
      </c>
      <c r="B1883" t="s">
        <v>2236</v>
      </c>
      <c r="C1883" t="s">
        <v>72</v>
      </c>
      <c r="D1883">
        <v>0.05</v>
      </c>
      <c r="E1883">
        <v>18.97</v>
      </c>
      <c r="F1883">
        <v>9.0299999999999994</v>
      </c>
      <c r="G1883" t="s">
        <v>40</v>
      </c>
      <c r="H1883" t="s">
        <v>29</v>
      </c>
      <c r="I1883" t="s">
        <v>50</v>
      </c>
      <c r="J1883" t="s">
        <v>90</v>
      </c>
      <c r="K1883" t="s">
        <v>75</v>
      </c>
      <c r="L1883" t="s">
        <v>632</v>
      </c>
      <c r="M1883">
        <v>0.37</v>
      </c>
      <c r="N1883" t="s">
        <v>34</v>
      </c>
      <c r="O1883" t="s">
        <v>61</v>
      </c>
      <c r="P1883" t="s">
        <v>68</v>
      </c>
      <c r="Q1883" t="s">
        <v>489</v>
      </c>
      <c r="R1883">
        <v>98503</v>
      </c>
      <c r="S1883" s="1">
        <v>42179</v>
      </c>
      <c r="T1883" s="1">
        <v>42180</v>
      </c>
      <c r="U1883">
        <v>-1.89</v>
      </c>
      <c r="V1883">
        <v>5</v>
      </c>
      <c r="W1883">
        <v>97.33</v>
      </c>
      <c r="X1883">
        <v>89880</v>
      </c>
      <c r="Y1883">
        <f>cleaneddata[[#This Row],[Unit Price]]-cleaneddata[[#This Row],[Discount]]</f>
        <v>18.919999999999998</v>
      </c>
      <c r="Z1883" t="str">
        <f>_xlfn.IFS(cleaneddata[[#This Row],[Region]]="Central","Chris",cleaneddata[[#This Row],[Region]]="East","Erin",cleaneddata[[#This Row],[Region]]="South","Sam",cleaneddata[[#This Row],[Region]]="West","William")</f>
        <v>William</v>
      </c>
    </row>
    <row r="1884" spans="1:26" x14ac:dyDescent="0.3">
      <c r="A1884">
        <v>1416</v>
      </c>
      <c r="B1884" t="s">
        <v>2432</v>
      </c>
      <c r="C1884" t="s">
        <v>39</v>
      </c>
      <c r="D1884">
        <v>0.04</v>
      </c>
      <c r="E1884">
        <v>46.89</v>
      </c>
      <c r="F1884">
        <v>5.0999999999999996</v>
      </c>
      <c r="G1884" t="s">
        <v>40</v>
      </c>
      <c r="H1884" t="s">
        <v>29</v>
      </c>
      <c r="I1884" t="s">
        <v>50</v>
      </c>
      <c r="J1884" t="s">
        <v>97</v>
      </c>
      <c r="K1884" t="s">
        <v>146</v>
      </c>
      <c r="L1884" t="s">
        <v>1845</v>
      </c>
      <c r="M1884">
        <v>0.46</v>
      </c>
      <c r="N1884" t="s">
        <v>34</v>
      </c>
      <c r="O1884" t="s">
        <v>54</v>
      </c>
      <c r="P1884" t="s">
        <v>55</v>
      </c>
      <c r="Q1884" t="s">
        <v>1514</v>
      </c>
      <c r="R1884">
        <v>46203</v>
      </c>
      <c r="S1884" s="1">
        <v>42180</v>
      </c>
      <c r="T1884" s="1">
        <v>42182</v>
      </c>
      <c r="U1884">
        <v>87.12</v>
      </c>
      <c r="V1884">
        <v>4</v>
      </c>
      <c r="W1884">
        <v>182.61</v>
      </c>
      <c r="X1884">
        <v>90540</v>
      </c>
      <c r="Y1884">
        <f>cleaneddata[[#This Row],[Unit Price]]-cleaneddata[[#This Row],[Discount]]</f>
        <v>46.85</v>
      </c>
      <c r="Z1884" t="str">
        <f>_xlfn.IFS(cleaneddata[[#This Row],[Region]]="Central","Chris",cleaneddata[[#This Row],[Region]]="East","Erin",cleaneddata[[#This Row],[Region]]="South","Sam",cleaneddata[[#This Row],[Region]]="West","William")</f>
        <v>Chris</v>
      </c>
    </row>
    <row r="1885" spans="1:26" x14ac:dyDescent="0.3">
      <c r="A1885">
        <v>1551</v>
      </c>
      <c r="B1885" t="s">
        <v>2965</v>
      </c>
      <c r="C1885" t="s">
        <v>49</v>
      </c>
      <c r="D1885">
        <v>7.0000000000000007E-2</v>
      </c>
      <c r="E1885">
        <v>17.7</v>
      </c>
      <c r="F1885">
        <v>9.4700000000000006</v>
      </c>
      <c r="G1885" t="s">
        <v>40</v>
      </c>
      <c r="H1885" t="s">
        <v>41</v>
      </c>
      <c r="I1885" t="s">
        <v>50</v>
      </c>
      <c r="J1885" t="s">
        <v>80</v>
      </c>
      <c r="K1885" t="s">
        <v>75</v>
      </c>
      <c r="L1885" t="s">
        <v>1053</v>
      </c>
      <c r="M1885">
        <v>0.59</v>
      </c>
      <c r="N1885" t="s">
        <v>34</v>
      </c>
      <c r="O1885" t="s">
        <v>35</v>
      </c>
      <c r="P1885" t="s">
        <v>36</v>
      </c>
      <c r="Q1885" t="s">
        <v>2966</v>
      </c>
      <c r="R1885">
        <v>39530</v>
      </c>
      <c r="S1885" s="1">
        <v>42180</v>
      </c>
      <c r="T1885" s="1">
        <v>42186</v>
      </c>
      <c r="U1885">
        <v>-243.54400000000001</v>
      </c>
      <c r="V1885">
        <v>18</v>
      </c>
      <c r="W1885">
        <v>300.67</v>
      </c>
      <c r="X1885">
        <v>87488</v>
      </c>
      <c r="Y1885">
        <f>cleaneddata[[#This Row],[Unit Price]]-cleaneddata[[#This Row],[Discount]]</f>
        <v>17.63</v>
      </c>
      <c r="Z1885" t="str">
        <f>_xlfn.IFS(cleaneddata[[#This Row],[Region]]="Central","Chris",cleaneddata[[#This Row],[Region]]="East","Erin",cleaneddata[[#This Row],[Region]]="South","Sam",cleaneddata[[#This Row],[Region]]="West","William")</f>
        <v>Sam</v>
      </c>
    </row>
    <row r="1886" spans="1:26" x14ac:dyDescent="0.3">
      <c r="A1886">
        <v>3128</v>
      </c>
      <c r="B1886" t="s">
        <v>2967</v>
      </c>
      <c r="C1886" t="s">
        <v>49</v>
      </c>
      <c r="D1886">
        <v>0.08</v>
      </c>
      <c r="E1886">
        <v>3.69</v>
      </c>
      <c r="F1886">
        <v>2.5</v>
      </c>
      <c r="G1886" t="s">
        <v>40</v>
      </c>
      <c r="H1886" t="s">
        <v>29</v>
      </c>
      <c r="I1886" t="s">
        <v>50</v>
      </c>
      <c r="J1886" t="s">
        <v>347</v>
      </c>
      <c r="K1886" t="s">
        <v>75</v>
      </c>
      <c r="L1886" t="s">
        <v>2232</v>
      </c>
      <c r="M1886">
        <v>0.39</v>
      </c>
      <c r="N1886" t="s">
        <v>34</v>
      </c>
      <c r="O1886" t="s">
        <v>35</v>
      </c>
      <c r="P1886" t="s">
        <v>170</v>
      </c>
      <c r="Q1886" t="s">
        <v>2968</v>
      </c>
      <c r="R1886">
        <v>71109</v>
      </c>
      <c r="S1886" s="1">
        <v>42180</v>
      </c>
      <c r="T1886" s="1">
        <v>42185</v>
      </c>
      <c r="U1886">
        <v>-139.07599999999999</v>
      </c>
      <c r="V1886">
        <v>9</v>
      </c>
      <c r="W1886">
        <v>31.98</v>
      </c>
      <c r="X1886">
        <v>89810</v>
      </c>
      <c r="Y1886">
        <f>cleaneddata[[#This Row],[Unit Price]]-cleaneddata[[#This Row],[Discount]]</f>
        <v>3.61</v>
      </c>
      <c r="Z1886" t="str">
        <f>_xlfn.IFS(cleaneddata[[#This Row],[Region]]="Central","Chris",cleaneddata[[#This Row],[Region]]="East","Erin",cleaneddata[[#This Row],[Region]]="South","Sam",cleaneddata[[#This Row],[Region]]="West","William")</f>
        <v>Sam</v>
      </c>
    </row>
    <row r="1887" spans="1:26" x14ac:dyDescent="0.3">
      <c r="A1887">
        <v>3176</v>
      </c>
      <c r="B1887" t="s">
        <v>2411</v>
      </c>
      <c r="C1887" t="s">
        <v>49</v>
      </c>
      <c r="D1887">
        <v>0.02</v>
      </c>
      <c r="E1887">
        <v>58.14</v>
      </c>
      <c r="F1887">
        <v>36.61</v>
      </c>
      <c r="G1887" t="s">
        <v>28</v>
      </c>
      <c r="H1887" t="s">
        <v>41</v>
      </c>
      <c r="I1887" t="s">
        <v>30</v>
      </c>
      <c r="J1887" t="s">
        <v>119</v>
      </c>
      <c r="K1887" t="s">
        <v>32</v>
      </c>
      <c r="L1887" t="s">
        <v>2577</v>
      </c>
      <c r="M1887">
        <v>0.61</v>
      </c>
      <c r="N1887" t="s">
        <v>34</v>
      </c>
      <c r="O1887" t="s">
        <v>35</v>
      </c>
      <c r="P1887" t="s">
        <v>125</v>
      </c>
      <c r="Q1887" t="s">
        <v>2413</v>
      </c>
      <c r="R1887">
        <v>32216</v>
      </c>
      <c r="S1887" s="1">
        <v>42180</v>
      </c>
      <c r="T1887" s="1">
        <v>42186</v>
      </c>
      <c r="U1887">
        <v>0.25800000000000001</v>
      </c>
      <c r="V1887">
        <v>22</v>
      </c>
      <c r="W1887">
        <v>1358.02</v>
      </c>
      <c r="X1887">
        <v>90821</v>
      </c>
      <c r="Y1887">
        <f>cleaneddata[[#This Row],[Unit Price]]-cleaneddata[[#This Row],[Discount]]</f>
        <v>58.12</v>
      </c>
      <c r="Z1887" t="str">
        <f>_xlfn.IFS(cleaneddata[[#This Row],[Region]]="Central","Chris",cleaneddata[[#This Row],[Region]]="East","Erin",cleaneddata[[#This Row],[Region]]="South","Sam",cleaneddata[[#This Row],[Region]]="West","William")</f>
        <v>Sam</v>
      </c>
    </row>
    <row r="1888" spans="1:26" x14ac:dyDescent="0.3">
      <c r="A1888">
        <v>3176</v>
      </c>
      <c r="B1888" t="s">
        <v>2411</v>
      </c>
      <c r="C1888" t="s">
        <v>49</v>
      </c>
      <c r="D1888">
        <v>0.03</v>
      </c>
      <c r="E1888">
        <v>15.57</v>
      </c>
      <c r="F1888">
        <v>1.39</v>
      </c>
      <c r="G1888" t="s">
        <v>40</v>
      </c>
      <c r="H1888" t="s">
        <v>41</v>
      </c>
      <c r="I1888" t="s">
        <v>50</v>
      </c>
      <c r="J1888" t="s">
        <v>347</v>
      </c>
      <c r="K1888" t="s">
        <v>75</v>
      </c>
      <c r="L1888" t="s">
        <v>2342</v>
      </c>
      <c r="M1888">
        <v>0.38</v>
      </c>
      <c r="N1888" t="s">
        <v>34</v>
      </c>
      <c r="O1888" t="s">
        <v>35</v>
      </c>
      <c r="P1888" t="s">
        <v>125</v>
      </c>
      <c r="Q1888" t="s">
        <v>2413</v>
      </c>
      <c r="R1888">
        <v>32216</v>
      </c>
      <c r="S1888" s="1">
        <v>42180</v>
      </c>
      <c r="T1888" s="1">
        <v>42186</v>
      </c>
      <c r="U1888">
        <v>63.222000000000001</v>
      </c>
      <c r="V1888">
        <v>22</v>
      </c>
      <c r="W1888">
        <v>358.84</v>
      </c>
      <c r="X1888">
        <v>90821</v>
      </c>
      <c r="Y1888">
        <f>cleaneddata[[#This Row],[Unit Price]]-cleaneddata[[#This Row],[Discount]]</f>
        <v>15.540000000000001</v>
      </c>
      <c r="Z1888" t="str">
        <f>_xlfn.IFS(cleaneddata[[#This Row],[Region]]="Central","Chris",cleaneddata[[#This Row],[Region]]="East","Erin",cleaneddata[[#This Row],[Region]]="South","Sam",cleaneddata[[#This Row],[Region]]="West","William")</f>
        <v>Sam</v>
      </c>
    </row>
    <row r="1889" spans="1:26" x14ac:dyDescent="0.3">
      <c r="A1889">
        <v>447</v>
      </c>
      <c r="B1889" t="s">
        <v>2969</v>
      </c>
      <c r="C1889" t="s">
        <v>72</v>
      </c>
      <c r="D1889">
        <v>0.04</v>
      </c>
      <c r="E1889">
        <v>130.97999999999999</v>
      </c>
      <c r="F1889">
        <v>30</v>
      </c>
      <c r="G1889" t="s">
        <v>28</v>
      </c>
      <c r="H1889" t="s">
        <v>96</v>
      </c>
      <c r="I1889" t="s">
        <v>30</v>
      </c>
      <c r="J1889" t="s">
        <v>111</v>
      </c>
      <c r="K1889" t="s">
        <v>59</v>
      </c>
      <c r="L1889" t="s">
        <v>2201</v>
      </c>
      <c r="M1889">
        <v>0.78</v>
      </c>
      <c r="N1889" t="s">
        <v>34</v>
      </c>
      <c r="O1889" t="s">
        <v>54</v>
      </c>
      <c r="P1889" t="s">
        <v>86</v>
      </c>
      <c r="Q1889" t="s">
        <v>1651</v>
      </c>
      <c r="R1889">
        <v>55113</v>
      </c>
      <c r="S1889" s="1">
        <v>42180</v>
      </c>
      <c r="T1889" s="1">
        <v>42183</v>
      </c>
      <c r="U1889">
        <v>-82.903999999999996</v>
      </c>
      <c r="V1889">
        <v>1</v>
      </c>
      <c r="W1889">
        <v>159.51</v>
      </c>
      <c r="X1889">
        <v>90449</v>
      </c>
      <c r="Y1889">
        <f>cleaneddata[[#This Row],[Unit Price]]-cleaneddata[[#This Row],[Discount]]</f>
        <v>130.94</v>
      </c>
      <c r="Z1889" t="str">
        <f>_xlfn.IFS(cleaneddata[[#This Row],[Region]]="Central","Chris",cleaneddata[[#This Row],[Region]]="East","Erin",cleaneddata[[#This Row],[Region]]="South","Sam",cleaneddata[[#This Row],[Region]]="West","William")</f>
        <v>Chris</v>
      </c>
    </row>
    <row r="1890" spans="1:26" x14ac:dyDescent="0.3">
      <c r="A1890">
        <v>447</v>
      </c>
      <c r="B1890" t="s">
        <v>2969</v>
      </c>
      <c r="C1890" t="s">
        <v>72</v>
      </c>
      <c r="D1890">
        <v>0.05</v>
      </c>
      <c r="E1890">
        <v>200.99</v>
      </c>
      <c r="F1890">
        <v>4.2</v>
      </c>
      <c r="G1890" t="s">
        <v>40</v>
      </c>
      <c r="H1890" t="s">
        <v>96</v>
      </c>
      <c r="I1890" t="s">
        <v>42</v>
      </c>
      <c r="J1890" t="s">
        <v>137</v>
      </c>
      <c r="K1890" t="s">
        <v>75</v>
      </c>
      <c r="L1890" t="s">
        <v>796</v>
      </c>
      <c r="M1890">
        <v>0.59</v>
      </c>
      <c r="N1890" t="s">
        <v>34</v>
      </c>
      <c r="O1890" t="s">
        <v>54</v>
      </c>
      <c r="P1890" t="s">
        <v>86</v>
      </c>
      <c r="Q1890" t="s">
        <v>1651</v>
      </c>
      <c r="R1890">
        <v>55113</v>
      </c>
      <c r="S1890" s="1">
        <v>42180</v>
      </c>
      <c r="T1890" s="1">
        <v>42180</v>
      </c>
      <c r="U1890">
        <v>1268.8064999999999</v>
      </c>
      <c r="V1890">
        <v>11</v>
      </c>
      <c r="W1890">
        <v>1838.85</v>
      </c>
      <c r="X1890">
        <v>90449</v>
      </c>
      <c r="Y1890">
        <f>cleaneddata[[#This Row],[Unit Price]]-cleaneddata[[#This Row],[Discount]]</f>
        <v>200.94</v>
      </c>
      <c r="Z1890" t="str">
        <f>_xlfn.IFS(cleaneddata[[#This Row],[Region]]="Central","Chris",cleaneddata[[#This Row],[Region]]="East","Erin",cleaneddata[[#This Row],[Region]]="South","Sam",cleaneddata[[#This Row],[Region]]="West","William")</f>
        <v>Chris</v>
      </c>
    </row>
    <row r="1891" spans="1:26" x14ac:dyDescent="0.3">
      <c r="A1891">
        <v>1419</v>
      </c>
      <c r="B1891" t="s">
        <v>2970</v>
      </c>
      <c r="C1891" t="s">
        <v>72</v>
      </c>
      <c r="D1891">
        <v>0.01</v>
      </c>
      <c r="E1891">
        <v>124.49</v>
      </c>
      <c r="F1891">
        <v>51.94</v>
      </c>
      <c r="G1891" t="s">
        <v>28</v>
      </c>
      <c r="H1891" t="s">
        <v>29</v>
      </c>
      <c r="I1891" t="s">
        <v>30</v>
      </c>
      <c r="J1891" t="s">
        <v>31</v>
      </c>
      <c r="K1891" t="s">
        <v>32</v>
      </c>
      <c r="L1891" t="s">
        <v>1151</v>
      </c>
      <c r="M1891">
        <v>0.63</v>
      </c>
      <c r="N1891" t="s">
        <v>34</v>
      </c>
      <c r="O1891" t="s">
        <v>54</v>
      </c>
      <c r="P1891" t="s">
        <v>55</v>
      </c>
      <c r="Q1891" t="s">
        <v>2031</v>
      </c>
      <c r="R1891">
        <v>47905</v>
      </c>
      <c r="S1891" s="1">
        <v>42180</v>
      </c>
      <c r="T1891" s="1">
        <v>42181</v>
      </c>
      <c r="U1891">
        <v>-94.674644999999998</v>
      </c>
      <c r="V1891">
        <v>18</v>
      </c>
      <c r="W1891">
        <v>2376.12</v>
      </c>
      <c r="X1891">
        <v>90540</v>
      </c>
      <c r="Y1891">
        <f>cleaneddata[[#This Row],[Unit Price]]-cleaneddata[[#This Row],[Discount]]</f>
        <v>124.47999999999999</v>
      </c>
      <c r="Z1891" t="str">
        <f>_xlfn.IFS(cleaneddata[[#This Row],[Region]]="Central","Chris",cleaneddata[[#This Row],[Region]]="East","Erin",cleaneddata[[#This Row],[Region]]="South","Sam",cleaneddata[[#This Row],[Region]]="West","William")</f>
        <v>Chris</v>
      </c>
    </row>
    <row r="1892" spans="1:26" x14ac:dyDescent="0.3">
      <c r="A1892">
        <v>1442</v>
      </c>
      <c r="B1892" t="s">
        <v>879</v>
      </c>
      <c r="C1892" t="s">
        <v>72</v>
      </c>
      <c r="D1892">
        <v>0.04</v>
      </c>
      <c r="E1892">
        <v>177.98</v>
      </c>
      <c r="F1892">
        <v>0.99</v>
      </c>
      <c r="G1892" t="s">
        <v>40</v>
      </c>
      <c r="H1892" t="s">
        <v>96</v>
      </c>
      <c r="I1892" t="s">
        <v>50</v>
      </c>
      <c r="J1892" t="s">
        <v>97</v>
      </c>
      <c r="K1892" t="s">
        <v>75</v>
      </c>
      <c r="L1892" t="s">
        <v>2855</v>
      </c>
      <c r="M1892">
        <v>0.56000000000000005</v>
      </c>
      <c r="N1892" t="s">
        <v>34</v>
      </c>
      <c r="O1892" t="s">
        <v>54</v>
      </c>
      <c r="P1892" t="s">
        <v>82</v>
      </c>
      <c r="Q1892" t="s">
        <v>880</v>
      </c>
      <c r="R1892">
        <v>65807</v>
      </c>
      <c r="S1892" s="1">
        <v>42180</v>
      </c>
      <c r="T1892" s="1">
        <v>42182</v>
      </c>
      <c r="U1892">
        <v>1909.8855000000001</v>
      </c>
      <c r="V1892">
        <v>15</v>
      </c>
      <c r="W1892">
        <v>2767.95</v>
      </c>
      <c r="X1892">
        <v>89076</v>
      </c>
      <c r="Y1892">
        <f>cleaneddata[[#This Row],[Unit Price]]-cleaneddata[[#This Row],[Discount]]</f>
        <v>177.94</v>
      </c>
      <c r="Z1892" t="str">
        <f>_xlfn.IFS(cleaneddata[[#This Row],[Region]]="Central","Chris",cleaneddata[[#This Row],[Region]]="East","Erin",cleaneddata[[#This Row],[Region]]="South","Sam",cleaneddata[[#This Row],[Region]]="West","William")</f>
        <v>Chris</v>
      </c>
    </row>
    <row r="1893" spans="1:26" x14ac:dyDescent="0.3">
      <c r="A1893">
        <v>2903</v>
      </c>
      <c r="B1893" t="s">
        <v>2971</v>
      </c>
      <c r="C1893" t="s">
        <v>72</v>
      </c>
      <c r="D1893">
        <v>0.06</v>
      </c>
      <c r="E1893">
        <v>70.89</v>
      </c>
      <c r="F1893">
        <v>89.3</v>
      </c>
      <c r="G1893" t="s">
        <v>28</v>
      </c>
      <c r="H1893" t="s">
        <v>29</v>
      </c>
      <c r="I1893" t="s">
        <v>30</v>
      </c>
      <c r="J1893" t="s">
        <v>31</v>
      </c>
      <c r="K1893" t="s">
        <v>32</v>
      </c>
      <c r="L1893" t="s">
        <v>2972</v>
      </c>
      <c r="M1893">
        <v>0.72</v>
      </c>
      <c r="N1893" t="s">
        <v>34</v>
      </c>
      <c r="O1893" t="s">
        <v>113</v>
      </c>
      <c r="P1893" t="s">
        <v>319</v>
      </c>
      <c r="Q1893" t="s">
        <v>2973</v>
      </c>
      <c r="R1893">
        <v>43068</v>
      </c>
      <c r="S1893" s="1">
        <v>42180</v>
      </c>
      <c r="T1893" s="1">
        <v>42180</v>
      </c>
      <c r="U1893">
        <v>65.077020000000005</v>
      </c>
      <c r="V1893">
        <v>6</v>
      </c>
      <c r="W1893">
        <v>364.26</v>
      </c>
      <c r="X1893">
        <v>87374</v>
      </c>
      <c r="Y1893">
        <f>cleaneddata[[#This Row],[Unit Price]]-cleaneddata[[#This Row],[Discount]]</f>
        <v>70.83</v>
      </c>
      <c r="Z1893" t="str">
        <f>_xlfn.IFS(cleaneddata[[#This Row],[Region]]="Central","Chris",cleaneddata[[#This Row],[Region]]="East","Erin",cleaneddata[[#This Row],[Region]]="South","Sam",cleaneddata[[#This Row],[Region]]="West","William")</f>
        <v>Erin</v>
      </c>
    </row>
    <row r="1894" spans="1:26" x14ac:dyDescent="0.3">
      <c r="A1894">
        <v>3261</v>
      </c>
      <c r="B1894" t="s">
        <v>2974</v>
      </c>
      <c r="C1894" t="s">
        <v>72</v>
      </c>
      <c r="D1894">
        <v>7.0000000000000007E-2</v>
      </c>
      <c r="E1894">
        <v>105.34</v>
      </c>
      <c r="F1894">
        <v>24.49</v>
      </c>
      <c r="G1894" t="s">
        <v>89</v>
      </c>
      <c r="H1894" t="s">
        <v>41</v>
      </c>
      <c r="I1894" t="s">
        <v>30</v>
      </c>
      <c r="J1894" t="s">
        <v>128</v>
      </c>
      <c r="K1894" t="s">
        <v>66</v>
      </c>
      <c r="L1894" t="s">
        <v>683</v>
      </c>
      <c r="M1894">
        <v>0.61</v>
      </c>
      <c r="N1894" t="s">
        <v>34</v>
      </c>
      <c r="O1894" t="s">
        <v>54</v>
      </c>
      <c r="P1894" t="s">
        <v>291</v>
      </c>
      <c r="Q1894" t="s">
        <v>2975</v>
      </c>
      <c r="R1894">
        <v>49221</v>
      </c>
      <c r="S1894" s="1">
        <v>42180</v>
      </c>
      <c r="T1894" s="1">
        <v>42181</v>
      </c>
      <c r="U1894">
        <v>710.67240000000004</v>
      </c>
      <c r="V1894">
        <v>10</v>
      </c>
      <c r="W1894">
        <v>1029.96</v>
      </c>
      <c r="X1894">
        <v>90296</v>
      </c>
      <c r="Y1894">
        <f>cleaneddata[[#This Row],[Unit Price]]-cleaneddata[[#This Row],[Discount]]</f>
        <v>105.27000000000001</v>
      </c>
      <c r="Z1894" t="str">
        <f>_xlfn.IFS(cleaneddata[[#This Row],[Region]]="Central","Chris",cleaneddata[[#This Row],[Region]]="East","Erin",cleaneddata[[#This Row],[Region]]="South","Sam",cleaneddata[[#This Row],[Region]]="West","William")</f>
        <v>Chris</v>
      </c>
    </row>
    <row r="1895" spans="1:26" x14ac:dyDescent="0.3">
      <c r="A1895">
        <v>2197</v>
      </c>
      <c r="B1895" t="s">
        <v>2976</v>
      </c>
      <c r="C1895" t="s">
        <v>27</v>
      </c>
      <c r="D1895">
        <v>0.08</v>
      </c>
      <c r="E1895">
        <v>100.97</v>
      </c>
      <c r="F1895">
        <v>7.18</v>
      </c>
      <c r="G1895" t="s">
        <v>40</v>
      </c>
      <c r="H1895" t="s">
        <v>29</v>
      </c>
      <c r="I1895" t="s">
        <v>42</v>
      </c>
      <c r="J1895" t="s">
        <v>43</v>
      </c>
      <c r="K1895" t="s">
        <v>75</v>
      </c>
      <c r="L1895" t="s">
        <v>2803</v>
      </c>
      <c r="M1895">
        <v>0.46</v>
      </c>
      <c r="N1895" t="s">
        <v>34</v>
      </c>
      <c r="O1895" t="s">
        <v>113</v>
      </c>
      <c r="P1895" t="s">
        <v>114</v>
      </c>
      <c r="Q1895" t="s">
        <v>1858</v>
      </c>
      <c r="R1895">
        <v>11756</v>
      </c>
      <c r="S1895" s="1">
        <v>42181</v>
      </c>
      <c r="T1895" s="1">
        <v>42182</v>
      </c>
      <c r="U1895">
        <v>126.22499999999999</v>
      </c>
      <c r="V1895">
        <v>7</v>
      </c>
      <c r="W1895">
        <v>650.25</v>
      </c>
      <c r="X1895">
        <v>89176</v>
      </c>
      <c r="Y1895">
        <f>cleaneddata[[#This Row],[Unit Price]]-cleaneddata[[#This Row],[Discount]]</f>
        <v>100.89</v>
      </c>
      <c r="Z1895" t="str">
        <f>_xlfn.IFS(cleaneddata[[#This Row],[Region]]="Central","Chris",cleaneddata[[#This Row],[Region]]="East","Erin",cleaneddata[[#This Row],[Region]]="South","Sam",cleaneddata[[#This Row],[Region]]="West","William")</f>
        <v>Erin</v>
      </c>
    </row>
    <row r="1896" spans="1:26" x14ac:dyDescent="0.3">
      <c r="A1896">
        <v>2197</v>
      </c>
      <c r="B1896" t="s">
        <v>2976</v>
      </c>
      <c r="C1896" t="s">
        <v>27</v>
      </c>
      <c r="D1896">
        <v>0</v>
      </c>
      <c r="E1896">
        <v>13.4</v>
      </c>
      <c r="F1896">
        <v>4.95</v>
      </c>
      <c r="G1896" t="s">
        <v>40</v>
      </c>
      <c r="H1896" t="s">
        <v>29</v>
      </c>
      <c r="I1896" t="s">
        <v>30</v>
      </c>
      <c r="J1896" t="s">
        <v>128</v>
      </c>
      <c r="K1896" t="s">
        <v>44</v>
      </c>
      <c r="L1896" t="s">
        <v>1207</v>
      </c>
      <c r="M1896">
        <v>0.37</v>
      </c>
      <c r="N1896" t="s">
        <v>34</v>
      </c>
      <c r="O1896" t="s">
        <v>113</v>
      </c>
      <c r="P1896" t="s">
        <v>114</v>
      </c>
      <c r="Q1896" t="s">
        <v>1858</v>
      </c>
      <c r="R1896">
        <v>11756</v>
      </c>
      <c r="S1896" s="1">
        <v>42181</v>
      </c>
      <c r="T1896" s="1">
        <v>42182</v>
      </c>
      <c r="U1896">
        <v>187.7628</v>
      </c>
      <c r="V1896">
        <v>19</v>
      </c>
      <c r="W1896">
        <v>272.12</v>
      </c>
      <c r="X1896">
        <v>89176</v>
      </c>
      <c r="Y1896">
        <f>cleaneddata[[#This Row],[Unit Price]]-cleaneddata[[#This Row],[Discount]]</f>
        <v>13.4</v>
      </c>
      <c r="Z1896" t="str">
        <f>_xlfn.IFS(cleaneddata[[#This Row],[Region]]="Central","Chris",cleaneddata[[#This Row],[Region]]="East","Erin",cleaneddata[[#This Row],[Region]]="South","Sam",cleaneddata[[#This Row],[Region]]="West","William")</f>
        <v>Erin</v>
      </c>
    </row>
    <row r="1897" spans="1:26" x14ac:dyDescent="0.3">
      <c r="A1897">
        <v>2062</v>
      </c>
      <c r="B1897" t="s">
        <v>868</v>
      </c>
      <c r="C1897" t="s">
        <v>49</v>
      </c>
      <c r="D1897">
        <v>0.04</v>
      </c>
      <c r="E1897">
        <v>291.73</v>
      </c>
      <c r="F1897">
        <v>48.8</v>
      </c>
      <c r="G1897" t="s">
        <v>28</v>
      </c>
      <c r="H1897" t="s">
        <v>96</v>
      </c>
      <c r="I1897" t="s">
        <v>30</v>
      </c>
      <c r="J1897" t="s">
        <v>111</v>
      </c>
      <c r="K1897" t="s">
        <v>59</v>
      </c>
      <c r="L1897" t="s">
        <v>112</v>
      </c>
      <c r="M1897">
        <v>0.56000000000000005</v>
      </c>
      <c r="N1897" t="s">
        <v>34</v>
      </c>
      <c r="O1897" t="s">
        <v>35</v>
      </c>
      <c r="P1897" t="s">
        <v>244</v>
      </c>
      <c r="Q1897" t="s">
        <v>870</v>
      </c>
      <c r="R1897">
        <v>23111</v>
      </c>
      <c r="S1897" s="1">
        <v>42181</v>
      </c>
      <c r="T1897" s="1">
        <v>42185</v>
      </c>
      <c r="U1897">
        <v>-115.90389999999999</v>
      </c>
      <c r="V1897">
        <v>22</v>
      </c>
      <c r="W1897">
        <v>6676.61</v>
      </c>
      <c r="X1897">
        <v>87148</v>
      </c>
      <c r="Y1897">
        <f>cleaneddata[[#This Row],[Unit Price]]-cleaneddata[[#This Row],[Discount]]</f>
        <v>291.69</v>
      </c>
      <c r="Z1897" t="str">
        <f>_xlfn.IFS(cleaneddata[[#This Row],[Region]]="Central","Chris",cleaneddata[[#This Row],[Region]]="East","Erin",cleaneddata[[#This Row],[Region]]="South","Sam",cleaneddata[[#This Row],[Region]]="West","William")</f>
        <v>Sam</v>
      </c>
    </row>
    <row r="1898" spans="1:26" x14ac:dyDescent="0.3">
      <c r="A1898">
        <v>2587</v>
      </c>
      <c r="B1898" t="s">
        <v>1429</v>
      </c>
      <c r="C1898" t="s">
        <v>72</v>
      </c>
      <c r="D1898">
        <v>0.02</v>
      </c>
      <c r="E1898">
        <v>22.72</v>
      </c>
      <c r="F1898">
        <v>8.99</v>
      </c>
      <c r="G1898" t="s">
        <v>40</v>
      </c>
      <c r="H1898" t="s">
        <v>73</v>
      </c>
      <c r="I1898" t="s">
        <v>30</v>
      </c>
      <c r="J1898" t="s">
        <v>128</v>
      </c>
      <c r="K1898" t="s">
        <v>44</v>
      </c>
      <c r="L1898" t="s">
        <v>330</v>
      </c>
      <c r="M1898">
        <v>0.44</v>
      </c>
      <c r="N1898" t="s">
        <v>34</v>
      </c>
      <c r="O1898" t="s">
        <v>54</v>
      </c>
      <c r="P1898" t="s">
        <v>359</v>
      </c>
      <c r="Q1898" t="s">
        <v>1431</v>
      </c>
      <c r="R1898">
        <v>54220</v>
      </c>
      <c r="S1898" s="1">
        <v>42181</v>
      </c>
      <c r="T1898" s="1">
        <v>42181</v>
      </c>
      <c r="U1898">
        <v>200.0172</v>
      </c>
      <c r="V1898">
        <v>12</v>
      </c>
      <c r="W1898">
        <v>289.88</v>
      </c>
      <c r="X1898">
        <v>91167</v>
      </c>
      <c r="Y1898">
        <f>cleaneddata[[#This Row],[Unit Price]]-cleaneddata[[#This Row],[Discount]]</f>
        <v>22.7</v>
      </c>
      <c r="Z1898" t="str">
        <f>_xlfn.IFS(cleaneddata[[#This Row],[Region]]="Central","Chris",cleaneddata[[#This Row],[Region]]="East","Erin",cleaneddata[[#This Row],[Region]]="South","Sam",cleaneddata[[#This Row],[Region]]="West","William")</f>
        <v>Chris</v>
      </c>
    </row>
    <row r="1899" spans="1:26" x14ac:dyDescent="0.3">
      <c r="A1899">
        <v>1380</v>
      </c>
      <c r="B1899" t="s">
        <v>2977</v>
      </c>
      <c r="C1899" t="s">
        <v>49</v>
      </c>
      <c r="D1899">
        <v>0.05</v>
      </c>
      <c r="E1899">
        <v>2.89</v>
      </c>
      <c r="F1899">
        <v>0.5</v>
      </c>
      <c r="G1899" t="s">
        <v>40</v>
      </c>
      <c r="H1899" t="s">
        <v>73</v>
      </c>
      <c r="I1899" t="s">
        <v>50</v>
      </c>
      <c r="J1899" t="s">
        <v>154</v>
      </c>
      <c r="K1899" t="s">
        <v>75</v>
      </c>
      <c r="L1899" t="s">
        <v>731</v>
      </c>
      <c r="M1899">
        <v>0.38</v>
      </c>
      <c r="N1899" t="s">
        <v>34</v>
      </c>
      <c r="O1899" t="s">
        <v>113</v>
      </c>
      <c r="P1899" t="s">
        <v>1358</v>
      </c>
      <c r="Q1899" t="s">
        <v>1879</v>
      </c>
      <c r="R1899">
        <v>3801</v>
      </c>
      <c r="S1899" s="1">
        <v>42182</v>
      </c>
      <c r="T1899" s="1">
        <v>42188</v>
      </c>
      <c r="U1899">
        <v>18.0642</v>
      </c>
      <c r="V1899">
        <v>9</v>
      </c>
      <c r="W1899">
        <v>26.18</v>
      </c>
      <c r="X1899">
        <v>88213</v>
      </c>
      <c r="Y1899">
        <f>cleaneddata[[#This Row],[Unit Price]]-cleaneddata[[#This Row],[Discount]]</f>
        <v>2.8400000000000003</v>
      </c>
      <c r="Z1899" t="str">
        <f>_xlfn.IFS(cleaneddata[[#This Row],[Region]]="Central","Chris",cleaneddata[[#This Row],[Region]]="East","Erin",cleaneddata[[#This Row],[Region]]="South","Sam",cleaneddata[[#This Row],[Region]]="West","William")</f>
        <v>Erin</v>
      </c>
    </row>
    <row r="1900" spans="1:26" x14ac:dyDescent="0.3">
      <c r="A1900">
        <v>936</v>
      </c>
      <c r="B1900" t="s">
        <v>1229</v>
      </c>
      <c r="C1900" t="s">
        <v>72</v>
      </c>
      <c r="D1900">
        <v>0.05</v>
      </c>
      <c r="E1900">
        <v>5.98</v>
      </c>
      <c r="F1900">
        <v>5.46</v>
      </c>
      <c r="G1900" t="s">
        <v>40</v>
      </c>
      <c r="H1900" t="s">
        <v>96</v>
      </c>
      <c r="I1900" t="s">
        <v>50</v>
      </c>
      <c r="J1900" t="s">
        <v>90</v>
      </c>
      <c r="K1900" t="s">
        <v>75</v>
      </c>
      <c r="L1900" t="s">
        <v>1158</v>
      </c>
      <c r="M1900">
        <v>0.36</v>
      </c>
      <c r="N1900" t="s">
        <v>34</v>
      </c>
      <c r="O1900" t="s">
        <v>61</v>
      </c>
      <c r="P1900" t="s">
        <v>92</v>
      </c>
      <c r="Q1900" t="s">
        <v>1231</v>
      </c>
      <c r="R1900">
        <v>92374</v>
      </c>
      <c r="S1900" s="1">
        <v>42182</v>
      </c>
      <c r="T1900" s="1">
        <v>42182</v>
      </c>
      <c r="U1900">
        <v>-31.885000000000002</v>
      </c>
      <c r="V1900">
        <v>17</v>
      </c>
      <c r="W1900">
        <v>104.95</v>
      </c>
      <c r="X1900">
        <v>90589</v>
      </c>
      <c r="Y1900">
        <f>cleaneddata[[#This Row],[Unit Price]]-cleaneddata[[#This Row],[Discount]]</f>
        <v>5.9300000000000006</v>
      </c>
      <c r="Z1900" t="str">
        <f>_xlfn.IFS(cleaneddata[[#This Row],[Region]]="Central","Chris",cleaneddata[[#This Row],[Region]]="East","Erin",cleaneddata[[#This Row],[Region]]="South","Sam",cleaneddata[[#This Row],[Region]]="West","William")</f>
        <v>William</v>
      </c>
    </row>
    <row r="1901" spans="1:26" x14ac:dyDescent="0.3">
      <c r="A1901">
        <v>937</v>
      </c>
      <c r="B1901" t="s">
        <v>2978</v>
      </c>
      <c r="C1901" t="s">
        <v>72</v>
      </c>
      <c r="D1901">
        <v>0.01</v>
      </c>
      <c r="E1901">
        <v>65.989999999999995</v>
      </c>
      <c r="F1901">
        <v>3.99</v>
      </c>
      <c r="G1901" t="s">
        <v>40</v>
      </c>
      <c r="H1901" t="s">
        <v>96</v>
      </c>
      <c r="I1901" t="s">
        <v>42</v>
      </c>
      <c r="J1901" t="s">
        <v>137</v>
      </c>
      <c r="K1901" t="s">
        <v>75</v>
      </c>
      <c r="L1901" t="s">
        <v>1636</v>
      </c>
      <c r="M1901">
        <v>0.59</v>
      </c>
      <c r="N1901" t="s">
        <v>34</v>
      </c>
      <c r="O1901" t="s">
        <v>61</v>
      </c>
      <c r="P1901" t="s">
        <v>92</v>
      </c>
      <c r="Q1901" t="s">
        <v>961</v>
      </c>
      <c r="R1901">
        <v>90278</v>
      </c>
      <c r="S1901" s="1">
        <v>42182</v>
      </c>
      <c r="T1901" s="1">
        <v>42183</v>
      </c>
      <c r="U1901">
        <v>-95.210499999999996</v>
      </c>
      <c r="V1901">
        <v>3</v>
      </c>
      <c r="W1901">
        <v>166.59</v>
      </c>
      <c r="X1901">
        <v>90589</v>
      </c>
      <c r="Y1901">
        <f>cleaneddata[[#This Row],[Unit Price]]-cleaneddata[[#This Row],[Discount]]</f>
        <v>65.97999999999999</v>
      </c>
      <c r="Z1901" t="str">
        <f>_xlfn.IFS(cleaneddata[[#This Row],[Region]]="Central","Chris",cleaneddata[[#This Row],[Region]]="East","Erin",cleaneddata[[#This Row],[Region]]="South","Sam",cleaneddata[[#This Row],[Region]]="West","William")</f>
        <v>William</v>
      </c>
    </row>
    <row r="1902" spans="1:26" x14ac:dyDescent="0.3">
      <c r="A1902">
        <v>2617</v>
      </c>
      <c r="B1902" t="s">
        <v>2979</v>
      </c>
      <c r="C1902" t="s">
        <v>72</v>
      </c>
      <c r="D1902">
        <v>0.1</v>
      </c>
      <c r="E1902">
        <v>3.25</v>
      </c>
      <c r="F1902">
        <v>49</v>
      </c>
      <c r="G1902" t="s">
        <v>40</v>
      </c>
      <c r="H1902" t="s">
        <v>96</v>
      </c>
      <c r="I1902" t="s">
        <v>50</v>
      </c>
      <c r="J1902" t="s">
        <v>97</v>
      </c>
      <c r="K1902" t="s">
        <v>66</v>
      </c>
      <c r="L1902" t="s">
        <v>2721</v>
      </c>
      <c r="M1902">
        <v>0.56000000000000005</v>
      </c>
      <c r="N1902" t="s">
        <v>34</v>
      </c>
      <c r="O1902" t="s">
        <v>54</v>
      </c>
      <c r="P1902" t="s">
        <v>1073</v>
      </c>
      <c r="Q1902" t="s">
        <v>2980</v>
      </c>
      <c r="R1902">
        <v>57401</v>
      </c>
      <c r="S1902" s="1">
        <v>42182</v>
      </c>
      <c r="T1902" s="1">
        <v>42183</v>
      </c>
      <c r="U1902">
        <v>-286.245</v>
      </c>
      <c r="V1902">
        <v>6</v>
      </c>
      <c r="W1902">
        <v>40.69</v>
      </c>
      <c r="X1902">
        <v>91496</v>
      </c>
      <c r="Y1902">
        <f>cleaneddata[[#This Row],[Unit Price]]-cleaneddata[[#This Row],[Discount]]</f>
        <v>3.15</v>
      </c>
      <c r="Z1902" t="str">
        <f>_xlfn.IFS(cleaneddata[[#This Row],[Region]]="Central","Chris",cleaneddata[[#This Row],[Region]]="East","Erin",cleaneddata[[#This Row],[Region]]="South","Sam",cleaneddata[[#This Row],[Region]]="West","William")</f>
        <v>Chris</v>
      </c>
    </row>
    <row r="1903" spans="1:26" x14ac:dyDescent="0.3">
      <c r="A1903">
        <v>2987</v>
      </c>
      <c r="B1903" t="s">
        <v>2981</v>
      </c>
      <c r="C1903" t="s">
        <v>27</v>
      </c>
      <c r="D1903">
        <v>0.09</v>
      </c>
      <c r="E1903">
        <v>100.98</v>
      </c>
      <c r="F1903">
        <v>35.840000000000003</v>
      </c>
      <c r="G1903" t="s">
        <v>28</v>
      </c>
      <c r="H1903" t="s">
        <v>73</v>
      </c>
      <c r="I1903" t="s">
        <v>30</v>
      </c>
      <c r="J1903" t="s">
        <v>119</v>
      </c>
      <c r="K1903" t="s">
        <v>32</v>
      </c>
      <c r="L1903" t="s">
        <v>120</v>
      </c>
      <c r="M1903">
        <v>0.62</v>
      </c>
      <c r="N1903" t="s">
        <v>34</v>
      </c>
      <c r="O1903" t="s">
        <v>54</v>
      </c>
      <c r="P1903" t="s">
        <v>215</v>
      </c>
      <c r="Q1903" t="s">
        <v>2982</v>
      </c>
      <c r="R1903">
        <v>50265</v>
      </c>
      <c r="S1903" s="1">
        <v>42183</v>
      </c>
      <c r="T1903" s="1">
        <v>42183</v>
      </c>
      <c r="U1903">
        <v>-103.624</v>
      </c>
      <c r="V1903">
        <v>17</v>
      </c>
      <c r="W1903">
        <v>1700.38</v>
      </c>
      <c r="X1903">
        <v>91180</v>
      </c>
      <c r="Y1903">
        <f>cleaneddata[[#This Row],[Unit Price]]-cleaneddata[[#This Row],[Discount]]</f>
        <v>100.89</v>
      </c>
      <c r="Z1903" t="str">
        <f>_xlfn.IFS(cleaneddata[[#This Row],[Region]]="Central","Chris",cleaneddata[[#This Row],[Region]]="East","Erin",cleaneddata[[#This Row],[Region]]="South","Sam",cleaneddata[[#This Row],[Region]]="West","William")</f>
        <v>Chris</v>
      </c>
    </row>
    <row r="1904" spans="1:26" x14ac:dyDescent="0.3">
      <c r="A1904">
        <v>2987</v>
      </c>
      <c r="B1904" t="s">
        <v>2981</v>
      </c>
      <c r="C1904" t="s">
        <v>27</v>
      </c>
      <c r="D1904">
        <v>0.1</v>
      </c>
      <c r="E1904">
        <v>5.78</v>
      </c>
      <c r="F1904">
        <v>7.96</v>
      </c>
      <c r="G1904" t="s">
        <v>40</v>
      </c>
      <c r="H1904" t="s">
        <v>73</v>
      </c>
      <c r="I1904" t="s">
        <v>50</v>
      </c>
      <c r="J1904" t="s">
        <v>90</v>
      </c>
      <c r="K1904" t="s">
        <v>75</v>
      </c>
      <c r="L1904" t="s">
        <v>2983</v>
      </c>
      <c r="M1904">
        <v>0.36</v>
      </c>
      <c r="N1904" t="s">
        <v>34</v>
      </c>
      <c r="O1904" t="s">
        <v>54</v>
      </c>
      <c r="P1904" t="s">
        <v>215</v>
      </c>
      <c r="Q1904" t="s">
        <v>2982</v>
      </c>
      <c r="R1904">
        <v>50265</v>
      </c>
      <c r="S1904" s="1">
        <v>42183</v>
      </c>
      <c r="T1904" s="1">
        <v>42183</v>
      </c>
      <c r="U1904">
        <v>-57.823999999999998</v>
      </c>
      <c r="V1904">
        <v>6</v>
      </c>
      <c r="W1904">
        <v>35.96</v>
      </c>
      <c r="X1904">
        <v>91180</v>
      </c>
      <c r="Y1904">
        <f>cleaneddata[[#This Row],[Unit Price]]-cleaneddata[[#This Row],[Discount]]</f>
        <v>5.6800000000000006</v>
      </c>
      <c r="Z1904" t="str">
        <f>_xlfn.IFS(cleaneddata[[#This Row],[Region]]="Central","Chris",cleaneddata[[#This Row],[Region]]="East","Erin",cleaneddata[[#This Row],[Region]]="South","Sam",cleaneddata[[#This Row],[Region]]="West","William")</f>
        <v>Chris</v>
      </c>
    </row>
    <row r="1905" spans="1:26" x14ac:dyDescent="0.3">
      <c r="A1905">
        <v>3209</v>
      </c>
      <c r="B1905" t="s">
        <v>2984</v>
      </c>
      <c r="C1905" t="s">
        <v>27</v>
      </c>
      <c r="D1905">
        <v>0.03</v>
      </c>
      <c r="E1905">
        <v>4.9800000000000004</v>
      </c>
      <c r="F1905">
        <v>4.62</v>
      </c>
      <c r="G1905" t="s">
        <v>89</v>
      </c>
      <c r="H1905" t="s">
        <v>96</v>
      </c>
      <c r="I1905" t="s">
        <v>42</v>
      </c>
      <c r="J1905" t="s">
        <v>43</v>
      </c>
      <c r="K1905" t="s">
        <v>44</v>
      </c>
      <c r="L1905" t="s">
        <v>1223</v>
      </c>
      <c r="M1905">
        <v>0.64</v>
      </c>
      <c r="N1905" t="s">
        <v>34</v>
      </c>
      <c r="O1905" t="s">
        <v>61</v>
      </c>
      <c r="P1905" t="s">
        <v>92</v>
      </c>
      <c r="Q1905" t="s">
        <v>2985</v>
      </c>
      <c r="R1905">
        <v>90210</v>
      </c>
      <c r="S1905" s="1">
        <v>42183</v>
      </c>
      <c r="T1905" s="1">
        <v>42184</v>
      </c>
      <c r="U1905">
        <v>-30.45</v>
      </c>
      <c r="V1905">
        <v>8</v>
      </c>
      <c r="W1905">
        <v>44.24</v>
      </c>
      <c r="X1905">
        <v>90739</v>
      </c>
      <c r="Y1905">
        <f>cleaneddata[[#This Row],[Unit Price]]-cleaneddata[[#This Row],[Discount]]</f>
        <v>4.95</v>
      </c>
      <c r="Z1905" t="str">
        <f>_xlfn.IFS(cleaneddata[[#This Row],[Region]]="Central","Chris",cleaneddata[[#This Row],[Region]]="East","Erin",cleaneddata[[#This Row],[Region]]="South","Sam",cleaneddata[[#This Row],[Region]]="West","William")</f>
        <v>William</v>
      </c>
    </row>
    <row r="1906" spans="1:26" x14ac:dyDescent="0.3">
      <c r="A1906">
        <v>1357</v>
      </c>
      <c r="B1906" t="s">
        <v>2752</v>
      </c>
      <c r="C1906" t="s">
        <v>39</v>
      </c>
      <c r="D1906">
        <v>7.0000000000000007E-2</v>
      </c>
      <c r="E1906">
        <v>119.99</v>
      </c>
      <c r="F1906">
        <v>16.8</v>
      </c>
      <c r="G1906" t="s">
        <v>28</v>
      </c>
      <c r="H1906" t="s">
        <v>73</v>
      </c>
      <c r="I1906" t="s">
        <v>42</v>
      </c>
      <c r="J1906" t="s">
        <v>58</v>
      </c>
      <c r="K1906" t="s">
        <v>32</v>
      </c>
      <c r="L1906" t="s">
        <v>2986</v>
      </c>
      <c r="M1906">
        <v>0.35</v>
      </c>
      <c r="N1906" t="s">
        <v>34</v>
      </c>
      <c r="O1906" t="s">
        <v>54</v>
      </c>
      <c r="P1906" t="s">
        <v>189</v>
      </c>
      <c r="Q1906" t="s">
        <v>2753</v>
      </c>
      <c r="R1906">
        <v>78596</v>
      </c>
      <c r="S1906" s="1">
        <v>42183</v>
      </c>
      <c r="T1906" s="1">
        <v>42185</v>
      </c>
      <c r="U1906">
        <v>1206.5961</v>
      </c>
      <c r="V1906">
        <v>15</v>
      </c>
      <c r="W1906">
        <v>1748.69</v>
      </c>
      <c r="X1906">
        <v>88185</v>
      </c>
      <c r="Y1906">
        <f>cleaneddata[[#This Row],[Unit Price]]-cleaneddata[[#This Row],[Discount]]</f>
        <v>119.92</v>
      </c>
      <c r="Z1906" t="str">
        <f>_xlfn.IFS(cleaneddata[[#This Row],[Region]]="Central","Chris",cleaneddata[[#This Row],[Region]]="East","Erin",cleaneddata[[#This Row],[Region]]="South","Sam",cleaneddata[[#This Row],[Region]]="West","William")</f>
        <v>Chris</v>
      </c>
    </row>
    <row r="1907" spans="1:26" x14ac:dyDescent="0.3">
      <c r="A1907">
        <v>1733</v>
      </c>
      <c r="B1907" t="s">
        <v>2003</v>
      </c>
      <c r="C1907" t="s">
        <v>39</v>
      </c>
      <c r="D1907">
        <v>0.02</v>
      </c>
      <c r="E1907">
        <v>30.98</v>
      </c>
      <c r="F1907">
        <v>17.079999999999998</v>
      </c>
      <c r="G1907" t="s">
        <v>40</v>
      </c>
      <c r="H1907" t="s">
        <v>29</v>
      </c>
      <c r="I1907" t="s">
        <v>50</v>
      </c>
      <c r="J1907" t="s">
        <v>90</v>
      </c>
      <c r="K1907" t="s">
        <v>75</v>
      </c>
      <c r="L1907" t="s">
        <v>2987</v>
      </c>
      <c r="M1907">
        <v>0.4</v>
      </c>
      <c r="N1907" t="s">
        <v>34</v>
      </c>
      <c r="O1907" t="s">
        <v>113</v>
      </c>
      <c r="P1907" t="s">
        <v>376</v>
      </c>
      <c r="Q1907" t="s">
        <v>68</v>
      </c>
      <c r="R1907">
        <v>20012</v>
      </c>
      <c r="S1907" s="1">
        <v>42183</v>
      </c>
      <c r="T1907" s="1">
        <v>42184</v>
      </c>
      <c r="U1907">
        <v>-32.28</v>
      </c>
      <c r="V1907">
        <v>13</v>
      </c>
      <c r="W1907">
        <v>438.25</v>
      </c>
      <c r="X1907">
        <v>59937</v>
      </c>
      <c r="Y1907">
        <f>cleaneddata[[#This Row],[Unit Price]]-cleaneddata[[#This Row],[Discount]]</f>
        <v>30.96</v>
      </c>
      <c r="Z1907" t="str">
        <f>_xlfn.IFS(cleaneddata[[#This Row],[Region]]="Central","Chris",cleaneddata[[#This Row],[Region]]="East","Erin",cleaneddata[[#This Row],[Region]]="South","Sam",cleaneddata[[#This Row],[Region]]="West","William")</f>
        <v>Erin</v>
      </c>
    </row>
    <row r="1908" spans="1:26" x14ac:dyDescent="0.3">
      <c r="A1908">
        <v>1735</v>
      </c>
      <c r="B1908" t="s">
        <v>2988</v>
      </c>
      <c r="C1908" t="s">
        <v>39</v>
      </c>
      <c r="D1908">
        <v>0.02</v>
      </c>
      <c r="E1908">
        <v>30.98</v>
      </c>
      <c r="F1908">
        <v>17.079999999999998</v>
      </c>
      <c r="G1908" t="s">
        <v>40</v>
      </c>
      <c r="H1908" t="s">
        <v>29</v>
      </c>
      <c r="I1908" t="s">
        <v>50</v>
      </c>
      <c r="J1908" t="s">
        <v>90</v>
      </c>
      <c r="K1908" t="s">
        <v>75</v>
      </c>
      <c r="L1908" t="s">
        <v>2987</v>
      </c>
      <c r="M1908">
        <v>0.4</v>
      </c>
      <c r="N1908" t="s">
        <v>34</v>
      </c>
      <c r="O1908" t="s">
        <v>113</v>
      </c>
      <c r="P1908" t="s">
        <v>114</v>
      </c>
      <c r="Q1908" t="s">
        <v>2989</v>
      </c>
      <c r="R1908">
        <v>11550</v>
      </c>
      <c r="S1908" s="1">
        <v>42183</v>
      </c>
      <c r="T1908" s="1">
        <v>42184</v>
      </c>
      <c r="U1908">
        <v>-16.14</v>
      </c>
      <c r="V1908">
        <v>3</v>
      </c>
      <c r="W1908">
        <v>101.13</v>
      </c>
      <c r="X1908">
        <v>88444</v>
      </c>
      <c r="Y1908">
        <f>cleaneddata[[#This Row],[Unit Price]]-cleaneddata[[#This Row],[Discount]]</f>
        <v>30.96</v>
      </c>
      <c r="Z1908" t="str">
        <f>_xlfn.IFS(cleaneddata[[#This Row],[Region]]="Central","Chris",cleaneddata[[#This Row],[Region]]="East","Erin",cleaneddata[[#This Row],[Region]]="South","Sam",cleaneddata[[#This Row],[Region]]="West","William")</f>
        <v>Erin</v>
      </c>
    </row>
    <row r="1909" spans="1:26" x14ac:dyDescent="0.3">
      <c r="A1909">
        <v>1191</v>
      </c>
      <c r="B1909" t="s">
        <v>2990</v>
      </c>
      <c r="C1909" t="s">
        <v>49</v>
      </c>
      <c r="D1909">
        <v>0.03</v>
      </c>
      <c r="E1909">
        <v>28.53</v>
      </c>
      <c r="F1909">
        <v>1.49</v>
      </c>
      <c r="G1909" t="s">
        <v>40</v>
      </c>
      <c r="H1909" t="s">
        <v>29</v>
      </c>
      <c r="I1909" t="s">
        <v>50</v>
      </c>
      <c r="J1909" t="s">
        <v>74</v>
      </c>
      <c r="K1909" t="s">
        <v>75</v>
      </c>
      <c r="L1909" t="s">
        <v>1834</v>
      </c>
      <c r="M1909">
        <v>0.38</v>
      </c>
      <c r="N1909" t="s">
        <v>34</v>
      </c>
      <c r="O1909" t="s">
        <v>113</v>
      </c>
      <c r="P1909" t="s">
        <v>250</v>
      </c>
      <c r="Q1909" t="s">
        <v>2991</v>
      </c>
      <c r="R1909">
        <v>6050</v>
      </c>
      <c r="S1909" s="1">
        <v>42183</v>
      </c>
      <c r="T1909" s="1">
        <v>42186</v>
      </c>
      <c r="U1909">
        <v>59.4405</v>
      </c>
      <c r="V1909">
        <v>3</v>
      </c>
      <c r="W1909">
        <v>88.84</v>
      </c>
      <c r="X1909">
        <v>87587</v>
      </c>
      <c r="Y1909">
        <f>cleaneddata[[#This Row],[Unit Price]]-cleaneddata[[#This Row],[Discount]]</f>
        <v>28.5</v>
      </c>
      <c r="Z1909" t="str">
        <f>_xlfn.IFS(cleaneddata[[#This Row],[Region]]="Central","Chris",cleaneddata[[#This Row],[Region]]="East","Erin",cleaneddata[[#This Row],[Region]]="South","Sam",cleaneddata[[#This Row],[Region]]="West","William")</f>
        <v>Erin</v>
      </c>
    </row>
    <row r="1910" spans="1:26" x14ac:dyDescent="0.3">
      <c r="A1910">
        <v>1193</v>
      </c>
      <c r="B1910" t="s">
        <v>1353</v>
      </c>
      <c r="C1910" t="s">
        <v>49</v>
      </c>
      <c r="D1910">
        <v>0.09</v>
      </c>
      <c r="E1910">
        <v>49.99</v>
      </c>
      <c r="F1910">
        <v>19.989999999999998</v>
      </c>
      <c r="G1910" t="s">
        <v>40</v>
      </c>
      <c r="H1910" t="s">
        <v>29</v>
      </c>
      <c r="I1910" t="s">
        <v>42</v>
      </c>
      <c r="J1910" t="s">
        <v>43</v>
      </c>
      <c r="K1910" t="s">
        <v>75</v>
      </c>
      <c r="L1910" t="s">
        <v>1290</v>
      </c>
      <c r="M1910">
        <v>0.41</v>
      </c>
      <c r="N1910" t="s">
        <v>34</v>
      </c>
      <c r="O1910" t="s">
        <v>113</v>
      </c>
      <c r="P1910" t="s">
        <v>376</v>
      </c>
      <c r="Q1910" t="s">
        <v>68</v>
      </c>
      <c r="R1910">
        <v>20016</v>
      </c>
      <c r="S1910" s="1">
        <v>42183</v>
      </c>
      <c r="T1910" s="1">
        <v>42185</v>
      </c>
      <c r="U1910">
        <v>-17.03</v>
      </c>
      <c r="V1910">
        <v>48</v>
      </c>
      <c r="W1910">
        <v>2373.3200000000002</v>
      </c>
      <c r="X1910">
        <v>11206</v>
      </c>
      <c r="Y1910">
        <f>cleaneddata[[#This Row],[Unit Price]]-cleaneddata[[#This Row],[Discount]]</f>
        <v>49.9</v>
      </c>
      <c r="Z1910" t="str">
        <f>_xlfn.IFS(cleaneddata[[#This Row],[Region]]="Central","Chris",cleaneddata[[#This Row],[Region]]="East","Erin",cleaneddata[[#This Row],[Region]]="South","Sam",cleaneddata[[#This Row],[Region]]="West","William")</f>
        <v>Erin</v>
      </c>
    </row>
    <row r="1911" spans="1:26" x14ac:dyDescent="0.3">
      <c r="A1911">
        <v>1193</v>
      </c>
      <c r="B1911" t="s">
        <v>1353</v>
      </c>
      <c r="C1911" t="s">
        <v>49</v>
      </c>
      <c r="D1911">
        <v>0.03</v>
      </c>
      <c r="E1911">
        <v>28.53</v>
      </c>
      <c r="F1911">
        <v>1.49</v>
      </c>
      <c r="G1911" t="s">
        <v>40</v>
      </c>
      <c r="H1911" t="s">
        <v>29</v>
      </c>
      <c r="I1911" t="s">
        <v>50</v>
      </c>
      <c r="J1911" t="s">
        <v>74</v>
      </c>
      <c r="K1911" t="s">
        <v>75</v>
      </c>
      <c r="L1911" t="s">
        <v>1834</v>
      </c>
      <c r="M1911">
        <v>0.38</v>
      </c>
      <c r="N1911" t="s">
        <v>34</v>
      </c>
      <c r="O1911" t="s">
        <v>113</v>
      </c>
      <c r="P1911" t="s">
        <v>376</v>
      </c>
      <c r="Q1911" t="s">
        <v>68</v>
      </c>
      <c r="R1911">
        <v>20016</v>
      </c>
      <c r="S1911" s="1">
        <v>42183</v>
      </c>
      <c r="T1911" s="1">
        <v>42186</v>
      </c>
      <c r="U1911">
        <v>39.627000000000002</v>
      </c>
      <c r="V1911">
        <v>11</v>
      </c>
      <c r="W1911">
        <v>325.73</v>
      </c>
      <c r="X1911">
        <v>11206</v>
      </c>
      <c r="Y1911">
        <f>cleaneddata[[#This Row],[Unit Price]]-cleaneddata[[#This Row],[Discount]]</f>
        <v>28.5</v>
      </c>
      <c r="Z1911" t="str">
        <f>_xlfn.IFS(cleaneddata[[#This Row],[Region]]="Central","Chris",cleaneddata[[#This Row],[Region]]="East","Erin",cleaneddata[[#This Row],[Region]]="South","Sam",cleaneddata[[#This Row],[Region]]="West","William")</f>
        <v>Erin</v>
      </c>
    </row>
    <row r="1912" spans="1:26" x14ac:dyDescent="0.3">
      <c r="A1912">
        <v>1203</v>
      </c>
      <c r="B1912" t="s">
        <v>2992</v>
      </c>
      <c r="C1912" t="s">
        <v>49</v>
      </c>
      <c r="D1912">
        <v>0.09</v>
      </c>
      <c r="E1912">
        <v>49.99</v>
      </c>
      <c r="F1912">
        <v>19.989999999999998</v>
      </c>
      <c r="G1912" t="s">
        <v>40</v>
      </c>
      <c r="H1912" t="s">
        <v>29</v>
      </c>
      <c r="I1912" t="s">
        <v>42</v>
      </c>
      <c r="J1912" t="s">
        <v>43</v>
      </c>
      <c r="K1912" t="s">
        <v>75</v>
      </c>
      <c r="L1912" t="s">
        <v>1290</v>
      </c>
      <c r="M1912">
        <v>0.41</v>
      </c>
      <c r="N1912" t="s">
        <v>34</v>
      </c>
      <c r="O1912" t="s">
        <v>113</v>
      </c>
      <c r="P1912" t="s">
        <v>586</v>
      </c>
      <c r="Q1912" t="s">
        <v>587</v>
      </c>
      <c r="R1912">
        <v>2920</v>
      </c>
      <c r="S1912" s="1">
        <v>42183</v>
      </c>
      <c r="T1912" s="1">
        <v>42185</v>
      </c>
      <c r="U1912">
        <v>-8.5150000000000006</v>
      </c>
      <c r="V1912">
        <v>12</v>
      </c>
      <c r="W1912">
        <v>593.33000000000004</v>
      </c>
      <c r="X1912">
        <v>87587</v>
      </c>
      <c r="Y1912">
        <f>cleaneddata[[#This Row],[Unit Price]]-cleaneddata[[#This Row],[Discount]]</f>
        <v>49.9</v>
      </c>
      <c r="Z1912" t="str">
        <f>_xlfn.IFS(cleaneddata[[#This Row],[Region]]="Central","Chris",cleaneddata[[#This Row],[Region]]="East","Erin",cleaneddata[[#This Row],[Region]]="South","Sam",cleaneddata[[#This Row],[Region]]="West","William")</f>
        <v>Erin</v>
      </c>
    </row>
    <row r="1913" spans="1:26" x14ac:dyDescent="0.3">
      <c r="A1913">
        <v>2801</v>
      </c>
      <c r="B1913" t="s">
        <v>2993</v>
      </c>
      <c r="C1913" t="s">
        <v>49</v>
      </c>
      <c r="D1913">
        <v>0</v>
      </c>
      <c r="E1913">
        <v>17.52</v>
      </c>
      <c r="F1913">
        <v>8.17</v>
      </c>
      <c r="G1913" t="s">
        <v>40</v>
      </c>
      <c r="H1913" t="s">
        <v>73</v>
      </c>
      <c r="I1913" t="s">
        <v>50</v>
      </c>
      <c r="J1913" t="s">
        <v>97</v>
      </c>
      <c r="K1913" t="s">
        <v>146</v>
      </c>
      <c r="L1913" t="s">
        <v>2994</v>
      </c>
      <c r="M1913">
        <v>0.5</v>
      </c>
      <c r="N1913" t="s">
        <v>34</v>
      </c>
      <c r="O1913" t="s">
        <v>61</v>
      </c>
      <c r="P1913" t="s">
        <v>590</v>
      </c>
      <c r="Q1913" t="s">
        <v>1720</v>
      </c>
      <c r="R1913">
        <v>85224</v>
      </c>
      <c r="S1913" s="1">
        <v>42183</v>
      </c>
      <c r="T1913" s="1">
        <v>42188</v>
      </c>
      <c r="U1913">
        <v>52.764000000000003</v>
      </c>
      <c r="V1913">
        <v>15</v>
      </c>
      <c r="W1913">
        <v>284.33999999999997</v>
      </c>
      <c r="X1913">
        <v>91049</v>
      </c>
      <c r="Y1913">
        <f>cleaneddata[[#This Row],[Unit Price]]-cleaneddata[[#This Row],[Discount]]</f>
        <v>17.52</v>
      </c>
      <c r="Z1913" t="str">
        <f>_xlfn.IFS(cleaneddata[[#This Row],[Region]]="Central","Chris",cleaneddata[[#This Row],[Region]]="East","Erin",cleaneddata[[#This Row],[Region]]="South","Sam",cleaneddata[[#This Row],[Region]]="West","William")</f>
        <v>William</v>
      </c>
    </row>
    <row r="1914" spans="1:26" x14ac:dyDescent="0.3">
      <c r="A1914">
        <v>3226</v>
      </c>
      <c r="B1914" t="s">
        <v>503</v>
      </c>
      <c r="C1914" t="s">
        <v>118</v>
      </c>
      <c r="D1914">
        <v>0.06</v>
      </c>
      <c r="E1914">
        <v>22.24</v>
      </c>
      <c r="F1914">
        <v>1.99</v>
      </c>
      <c r="G1914" t="s">
        <v>40</v>
      </c>
      <c r="H1914" t="s">
        <v>29</v>
      </c>
      <c r="I1914" t="s">
        <v>42</v>
      </c>
      <c r="J1914" t="s">
        <v>43</v>
      </c>
      <c r="K1914" t="s">
        <v>44</v>
      </c>
      <c r="L1914" t="s">
        <v>2995</v>
      </c>
      <c r="M1914">
        <v>0.43</v>
      </c>
      <c r="N1914" t="s">
        <v>34</v>
      </c>
      <c r="O1914" t="s">
        <v>35</v>
      </c>
      <c r="P1914" t="s">
        <v>402</v>
      </c>
      <c r="Q1914" t="s">
        <v>505</v>
      </c>
      <c r="R1914">
        <v>37075</v>
      </c>
      <c r="S1914" s="1">
        <v>42183</v>
      </c>
      <c r="T1914" s="1">
        <v>42185</v>
      </c>
      <c r="U1914">
        <v>95.388000000000005</v>
      </c>
      <c r="V1914">
        <v>12</v>
      </c>
      <c r="W1914">
        <v>255.88</v>
      </c>
      <c r="X1914">
        <v>86509</v>
      </c>
      <c r="Y1914">
        <f>cleaneddata[[#This Row],[Unit Price]]-cleaneddata[[#This Row],[Discount]]</f>
        <v>22.18</v>
      </c>
      <c r="Z1914" t="str">
        <f>_xlfn.IFS(cleaneddata[[#This Row],[Region]]="Central","Chris",cleaneddata[[#This Row],[Region]]="East","Erin",cleaneddata[[#This Row],[Region]]="South","Sam",cleaneddata[[#This Row],[Region]]="West","William")</f>
        <v>Sam</v>
      </c>
    </row>
    <row r="1915" spans="1:26" x14ac:dyDescent="0.3">
      <c r="A1915">
        <v>2448</v>
      </c>
      <c r="B1915" t="s">
        <v>2996</v>
      </c>
      <c r="C1915" t="s">
        <v>39</v>
      </c>
      <c r="D1915">
        <v>0.09</v>
      </c>
      <c r="E1915">
        <v>6.48</v>
      </c>
      <c r="F1915">
        <v>7.03</v>
      </c>
      <c r="G1915" t="s">
        <v>40</v>
      </c>
      <c r="H1915" t="s">
        <v>41</v>
      </c>
      <c r="I1915" t="s">
        <v>50</v>
      </c>
      <c r="J1915" t="s">
        <v>90</v>
      </c>
      <c r="K1915" t="s">
        <v>75</v>
      </c>
      <c r="L1915" t="s">
        <v>2525</v>
      </c>
      <c r="M1915">
        <v>0.37</v>
      </c>
      <c r="N1915" t="s">
        <v>34</v>
      </c>
      <c r="O1915" t="s">
        <v>54</v>
      </c>
      <c r="P1915" t="s">
        <v>86</v>
      </c>
      <c r="Q1915" t="s">
        <v>161</v>
      </c>
      <c r="R1915">
        <v>55410</v>
      </c>
      <c r="S1915" s="1">
        <v>42184</v>
      </c>
      <c r="T1915" s="1">
        <v>42186</v>
      </c>
      <c r="U1915">
        <v>-126.208</v>
      </c>
      <c r="V1915">
        <v>16</v>
      </c>
      <c r="W1915">
        <v>96.96</v>
      </c>
      <c r="X1915">
        <v>87790</v>
      </c>
      <c r="Y1915">
        <f>cleaneddata[[#This Row],[Unit Price]]-cleaneddata[[#This Row],[Discount]]</f>
        <v>6.3900000000000006</v>
      </c>
      <c r="Z1915" t="str">
        <f>_xlfn.IFS(cleaneddata[[#This Row],[Region]]="Central","Chris",cleaneddata[[#This Row],[Region]]="East","Erin",cleaneddata[[#This Row],[Region]]="South","Sam",cleaneddata[[#This Row],[Region]]="West","William")</f>
        <v>Chris</v>
      </c>
    </row>
    <row r="1916" spans="1:26" x14ac:dyDescent="0.3">
      <c r="A1916">
        <v>3374</v>
      </c>
      <c r="B1916" t="s">
        <v>2744</v>
      </c>
      <c r="C1916" t="s">
        <v>39</v>
      </c>
      <c r="D1916">
        <v>0.05</v>
      </c>
      <c r="E1916">
        <v>73.98</v>
      </c>
      <c r="F1916">
        <v>12.14</v>
      </c>
      <c r="G1916" t="s">
        <v>40</v>
      </c>
      <c r="H1916" t="s">
        <v>73</v>
      </c>
      <c r="I1916" t="s">
        <v>42</v>
      </c>
      <c r="J1916" t="s">
        <v>43</v>
      </c>
      <c r="K1916" t="s">
        <v>75</v>
      </c>
      <c r="L1916" t="s">
        <v>735</v>
      </c>
      <c r="M1916">
        <v>0.67</v>
      </c>
      <c r="N1916" t="s">
        <v>34</v>
      </c>
      <c r="O1916" t="s">
        <v>113</v>
      </c>
      <c r="P1916" t="s">
        <v>420</v>
      </c>
      <c r="Q1916" t="s">
        <v>2745</v>
      </c>
      <c r="R1916">
        <v>21113</v>
      </c>
      <c r="S1916" s="1">
        <v>42184</v>
      </c>
      <c r="T1916" s="1">
        <v>42185</v>
      </c>
      <c r="U1916">
        <v>-1.9039999999999999</v>
      </c>
      <c r="V1916">
        <v>8</v>
      </c>
      <c r="W1916">
        <v>600.4</v>
      </c>
      <c r="X1916">
        <v>87474</v>
      </c>
      <c r="Y1916">
        <f>cleaneddata[[#This Row],[Unit Price]]-cleaneddata[[#This Row],[Discount]]</f>
        <v>73.930000000000007</v>
      </c>
      <c r="Z1916" t="str">
        <f>_xlfn.IFS(cleaneddata[[#This Row],[Region]]="Central","Chris",cleaneddata[[#This Row],[Region]]="East","Erin",cleaneddata[[#This Row],[Region]]="South","Sam",cleaneddata[[#This Row],[Region]]="West","William")</f>
        <v>Erin</v>
      </c>
    </row>
    <row r="1917" spans="1:26" x14ac:dyDescent="0.3">
      <c r="A1917">
        <v>3374</v>
      </c>
      <c r="B1917" t="s">
        <v>2744</v>
      </c>
      <c r="C1917" t="s">
        <v>39</v>
      </c>
      <c r="D1917">
        <v>0</v>
      </c>
      <c r="E1917">
        <v>5.98</v>
      </c>
      <c r="F1917">
        <v>7.15</v>
      </c>
      <c r="G1917" t="s">
        <v>40</v>
      </c>
      <c r="H1917" t="s">
        <v>73</v>
      </c>
      <c r="I1917" t="s">
        <v>50</v>
      </c>
      <c r="J1917" t="s">
        <v>90</v>
      </c>
      <c r="K1917" t="s">
        <v>75</v>
      </c>
      <c r="L1917" t="s">
        <v>2540</v>
      </c>
      <c r="M1917">
        <v>0.36</v>
      </c>
      <c r="N1917" t="s">
        <v>34</v>
      </c>
      <c r="O1917" t="s">
        <v>113</v>
      </c>
      <c r="P1917" t="s">
        <v>420</v>
      </c>
      <c r="Q1917" t="s">
        <v>2745</v>
      </c>
      <c r="R1917">
        <v>21113</v>
      </c>
      <c r="S1917" s="1">
        <v>42184</v>
      </c>
      <c r="T1917" s="1">
        <v>42186</v>
      </c>
      <c r="U1917">
        <v>-37.048000000000002</v>
      </c>
      <c r="V1917">
        <v>5</v>
      </c>
      <c r="W1917">
        <v>34.25</v>
      </c>
      <c r="X1917">
        <v>87474</v>
      </c>
      <c r="Y1917">
        <f>cleaneddata[[#This Row],[Unit Price]]-cleaneddata[[#This Row],[Discount]]</f>
        <v>5.98</v>
      </c>
      <c r="Z1917" t="str">
        <f>_xlfn.IFS(cleaneddata[[#This Row],[Region]]="Central","Chris",cleaneddata[[#This Row],[Region]]="East","Erin",cleaneddata[[#This Row],[Region]]="South","Sam",cleaneddata[[#This Row],[Region]]="West","William")</f>
        <v>Erin</v>
      </c>
    </row>
    <row r="1918" spans="1:26" x14ac:dyDescent="0.3">
      <c r="A1918">
        <v>3374</v>
      </c>
      <c r="B1918" t="s">
        <v>2744</v>
      </c>
      <c r="C1918" t="s">
        <v>39</v>
      </c>
      <c r="D1918">
        <v>0.09</v>
      </c>
      <c r="E1918">
        <v>3.57</v>
      </c>
      <c r="F1918">
        <v>4.17</v>
      </c>
      <c r="G1918" t="s">
        <v>40</v>
      </c>
      <c r="H1918" t="s">
        <v>73</v>
      </c>
      <c r="I1918" t="s">
        <v>50</v>
      </c>
      <c r="J1918" t="s">
        <v>51</v>
      </c>
      <c r="K1918" t="s">
        <v>44</v>
      </c>
      <c r="L1918" t="s">
        <v>794</v>
      </c>
      <c r="M1918">
        <v>0.59</v>
      </c>
      <c r="N1918" t="s">
        <v>34</v>
      </c>
      <c r="O1918" t="s">
        <v>113</v>
      </c>
      <c r="P1918" t="s">
        <v>420</v>
      </c>
      <c r="Q1918" t="s">
        <v>2745</v>
      </c>
      <c r="R1918">
        <v>21113</v>
      </c>
      <c r="S1918" s="1">
        <v>42184</v>
      </c>
      <c r="T1918" s="1">
        <v>42186</v>
      </c>
      <c r="U1918">
        <v>-56.887999999999998</v>
      </c>
      <c r="V1918">
        <v>9</v>
      </c>
      <c r="W1918">
        <v>31.45</v>
      </c>
      <c r="X1918">
        <v>87474</v>
      </c>
      <c r="Y1918">
        <f>cleaneddata[[#This Row],[Unit Price]]-cleaneddata[[#This Row],[Discount]]</f>
        <v>3.48</v>
      </c>
      <c r="Z1918" t="str">
        <f>_xlfn.IFS(cleaneddata[[#This Row],[Region]]="Central","Chris",cleaneddata[[#This Row],[Region]]="East","Erin",cleaneddata[[#This Row],[Region]]="South","Sam",cleaneddata[[#This Row],[Region]]="West","William")</f>
        <v>Erin</v>
      </c>
    </row>
    <row r="1919" spans="1:26" x14ac:dyDescent="0.3">
      <c r="A1919">
        <v>1502</v>
      </c>
      <c r="B1919" t="s">
        <v>2439</v>
      </c>
      <c r="C1919" t="s">
        <v>49</v>
      </c>
      <c r="D1919">
        <v>0.08</v>
      </c>
      <c r="E1919">
        <v>5.84</v>
      </c>
      <c r="F1919">
        <v>1</v>
      </c>
      <c r="G1919" t="s">
        <v>89</v>
      </c>
      <c r="H1919" t="s">
        <v>29</v>
      </c>
      <c r="I1919" t="s">
        <v>50</v>
      </c>
      <c r="J1919" t="s">
        <v>51</v>
      </c>
      <c r="K1919" t="s">
        <v>52</v>
      </c>
      <c r="L1919" t="s">
        <v>2997</v>
      </c>
      <c r="M1919">
        <v>0.38</v>
      </c>
      <c r="N1919" t="s">
        <v>34</v>
      </c>
      <c r="O1919" t="s">
        <v>35</v>
      </c>
      <c r="P1919" t="s">
        <v>125</v>
      </c>
      <c r="Q1919" t="s">
        <v>2440</v>
      </c>
      <c r="R1919">
        <v>33065</v>
      </c>
      <c r="S1919" s="1">
        <v>42184</v>
      </c>
      <c r="T1919" s="1">
        <v>42188</v>
      </c>
      <c r="U1919">
        <v>731.92200000000003</v>
      </c>
      <c r="V1919">
        <v>11</v>
      </c>
      <c r="W1919">
        <v>61.39</v>
      </c>
      <c r="X1919">
        <v>89194</v>
      </c>
      <c r="Y1919">
        <f>cleaneddata[[#This Row],[Unit Price]]-cleaneddata[[#This Row],[Discount]]</f>
        <v>5.76</v>
      </c>
      <c r="Z1919" t="str">
        <f>_xlfn.IFS(cleaneddata[[#This Row],[Region]]="Central","Chris",cleaneddata[[#This Row],[Region]]="East","Erin",cleaneddata[[#This Row],[Region]]="South","Sam",cleaneddata[[#This Row],[Region]]="West","William")</f>
        <v>Sam</v>
      </c>
    </row>
    <row r="1920" spans="1:26" x14ac:dyDescent="0.3">
      <c r="A1920">
        <v>1502</v>
      </c>
      <c r="B1920" t="s">
        <v>2439</v>
      </c>
      <c r="C1920" t="s">
        <v>49</v>
      </c>
      <c r="D1920">
        <v>0</v>
      </c>
      <c r="E1920">
        <v>205.99</v>
      </c>
      <c r="F1920">
        <v>8.99</v>
      </c>
      <c r="G1920" t="s">
        <v>40</v>
      </c>
      <c r="H1920" t="s">
        <v>29</v>
      </c>
      <c r="I1920" t="s">
        <v>42</v>
      </c>
      <c r="J1920" t="s">
        <v>137</v>
      </c>
      <c r="K1920" t="s">
        <v>75</v>
      </c>
      <c r="L1920" t="s">
        <v>1034</v>
      </c>
      <c r="M1920">
        <v>0.6</v>
      </c>
      <c r="N1920" t="s">
        <v>34</v>
      </c>
      <c r="O1920" t="s">
        <v>35</v>
      </c>
      <c r="P1920" t="s">
        <v>125</v>
      </c>
      <c r="Q1920" t="s">
        <v>2440</v>
      </c>
      <c r="R1920">
        <v>33065</v>
      </c>
      <c r="S1920" s="1">
        <v>42184</v>
      </c>
      <c r="T1920" s="1">
        <v>42187</v>
      </c>
      <c r="U1920">
        <v>186.55799999999999</v>
      </c>
      <c r="V1920">
        <v>13</v>
      </c>
      <c r="W1920">
        <v>2435.52</v>
      </c>
      <c r="X1920">
        <v>89194</v>
      </c>
      <c r="Y1920">
        <f>cleaneddata[[#This Row],[Unit Price]]-cleaneddata[[#This Row],[Discount]]</f>
        <v>205.99</v>
      </c>
      <c r="Z1920" t="str">
        <f>_xlfn.IFS(cleaneddata[[#This Row],[Region]]="Central","Chris",cleaneddata[[#This Row],[Region]]="East","Erin",cleaneddata[[#This Row],[Region]]="South","Sam",cleaneddata[[#This Row],[Region]]="West","William")</f>
        <v>Sam</v>
      </c>
    </row>
    <row r="1921" spans="1:26" x14ac:dyDescent="0.3">
      <c r="A1921">
        <v>1109</v>
      </c>
      <c r="B1921" t="s">
        <v>2998</v>
      </c>
      <c r="C1921" t="s">
        <v>118</v>
      </c>
      <c r="D1921">
        <v>0.08</v>
      </c>
      <c r="E1921">
        <v>8.3699999999999992</v>
      </c>
      <c r="F1921">
        <v>10.16</v>
      </c>
      <c r="G1921" t="s">
        <v>40</v>
      </c>
      <c r="H1921" t="s">
        <v>41</v>
      </c>
      <c r="I1921" t="s">
        <v>30</v>
      </c>
      <c r="J1921" t="s">
        <v>128</v>
      </c>
      <c r="K1921" t="s">
        <v>66</v>
      </c>
      <c r="L1921" t="s">
        <v>1574</v>
      </c>
      <c r="M1921">
        <v>0.59</v>
      </c>
      <c r="N1921" t="s">
        <v>34</v>
      </c>
      <c r="O1921" t="s">
        <v>54</v>
      </c>
      <c r="P1921" t="s">
        <v>189</v>
      </c>
      <c r="Q1921" t="s">
        <v>2999</v>
      </c>
      <c r="R1921">
        <v>78041</v>
      </c>
      <c r="S1921" s="1">
        <v>42184</v>
      </c>
      <c r="T1921" s="1">
        <v>42184</v>
      </c>
      <c r="U1921">
        <v>-169.232</v>
      </c>
      <c r="V1921">
        <v>13</v>
      </c>
      <c r="W1921">
        <v>108.99</v>
      </c>
      <c r="X1921">
        <v>86410</v>
      </c>
      <c r="Y1921">
        <f>cleaneddata[[#This Row],[Unit Price]]-cleaneddata[[#This Row],[Discount]]</f>
        <v>8.2899999999999991</v>
      </c>
      <c r="Z1921" t="str">
        <f>_xlfn.IFS(cleaneddata[[#This Row],[Region]]="Central","Chris",cleaneddata[[#This Row],[Region]]="East","Erin",cleaneddata[[#This Row],[Region]]="South","Sam",cleaneddata[[#This Row],[Region]]="West","William")</f>
        <v>Chris</v>
      </c>
    </row>
    <row r="1922" spans="1:26" x14ac:dyDescent="0.3">
      <c r="A1922">
        <v>1183</v>
      </c>
      <c r="B1922" t="s">
        <v>3000</v>
      </c>
      <c r="C1922" t="s">
        <v>72</v>
      </c>
      <c r="D1922">
        <v>0.04</v>
      </c>
      <c r="E1922">
        <v>35.99</v>
      </c>
      <c r="F1922">
        <v>3.3</v>
      </c>
      <c r="G1922" t="s">
        <v>40</v>
      </c>
      <c r="H1922" t="s">
        <v>73</v>
      </c>
      <c r="I1922" t="s">
        <v>42</v>
      </c>
      <c r="J1922" t="s">
        <v>137</v>
      </c>
      <c r="K1922" t="s">
        <v>44</v>
      </c>
      <c r="L1922" t="s">
        <v>1912</v>
      </c>
      <c r="M1922">
        <v>0.39</v>
      </c>
      <c r="N1922" t="s">
        <v>34</v>
      </c>
      <c r="O1922" t="s">
        <v>61</v>
      </c>
      <c r="P1922" t="s">
        <v>148</v>
      </c>
      <c r="Q1922" t="s">
        <v>3001</v>
      </c>
      <c r="R1922">
        <v>84663</v>
      </c>
      <c r="S1922" s="1">
        <v>42184</v>
      </c>
      <c r="T1922" s="1">
        <v>42184</v>
      </c>
      <c r="U1922">
        <v>184.19550000000001</v>
      </c>
      <c r="V1922">
        <v>9</v>
      </c>
      <c r="W1922">
        <v>266.95</v>
      </c>
      <c r="X1922">
        <v>86914</v>
      </c>
      <c r="Y1922">
        <f>cleaneddata[[#This Row],[Unit Price]]-cleaneddata[[#This Row],[Discount]]</f>
        <v>35.950000000000003</v>
      </c>
      <c r="Z1922" t="str">
        <f>_xlfn.IFS(cleaneddata[[#This Row],[Region]]="Central","Chris",cleaneddata[[#This Row],[Region]]="East","Erin",cleaneddata[[#This Row],[Region]]="South","Sam",cleaneddata[[#This Row],[Region]]="West","William")</f>
        <v>William</v>
      </c>
    </row>
    <row r="1923" spans="1:26" x14ac:dyDescent="0.3">
      <c r="A1923">
        <v>699</v>
      </c>
      <c r="B1923" t="s">
        <v>863</v>
      </c>
      <c r="C1923" t="s">
        <v>39</v>
      </c>
      <c r="D1923">
        <v>0.01</v>
      </c>
      <c r="E1923">
        <v>7.89</v>
      </c>
      <c r="F1923">
        <v>2.82</v>
      </c>
      <c r="G1923" t="s">
        <v>40</v>
      </c>
      <c r="H1923" t="s">
        <v>41</v>
      </c>
      <c r="I1923" t="s">
        <v>50</v>
      </c>
      <c r="J1923" t="s">
        <v>178</v>
      </c>
      <c r="K1923" t="s">
        <v>52</v>
      </c>
      <c r="L1923" t="s">
        <v>3002</v>
      </c>
      <c r="M1923">
        <v>0.4</v>
      </c>
      <c r="N1923" t="s">
        <v>34</v>
      </c>
      <c r="O1923" t="s">
        <v>61</v>
      </c>
      <c r="P1923" t="s">
        <v>92</v>
      </c>
      <c r="Q1923" t="s">
        <v>102</v>
      </c>
      <c r="R1923">
        <v>90041</v>
      </c>
      <c r="S1923" s="1">
        <v>42185</v>
      </c>
      <c r="T1923" s="1">
        <v>42186</v>
      </c>
      <c r="U1923">
        <v>38.700000000000003</v>
      </c>
      <c r="V1923">
        <v>32</v>
      </c>
      <c r="W1923">
        <v>274.26</v>
      </c>
      <c r="X1923">
        <v>36647</v>
      </c>
      <c r="Y1923">
        <f>cleaneddata[[#This Row],[Unit Price]]-cleaneddata[[#This Row],[Discount]]</f>
        <v>7.88</v>
      </c>
      <c r="Z1923" t="str">
        <f>_xlfn.IFS(cleaneddata[[#This Row],[Region]]="Central","Chris",cleaneddata[[#This Row],[Region]]="East","Erin",cleaneddata[[#This Row],[Region]]="South","Sam",cleaneddata[[#This Row],[Region]]="West","William")</f>
        <v>William</v>
      </c>
    </row>
    <row r="1924" spans="1:26" x14ac:dyDescent="0.3">
      <c r="A1924">
        <v>699</v>
      </c>
      <c r="B1924" t="s">
        <v>863</v>
      </c>
      <c r="C1924" t="s">
        <v>39</v>
      </c>
      <c r="D1924">
        <v>0.09</v>
      </c>
      <c r="E1924">
        <v>3.68</v>
      </c>
      <c r="F1924">
        <v>1.32</v>
      </c>
      <c r="G1924" t="s">
        <v>40</v>
      </c>
      <c r="H1924" t="s">
        <v>41</v>
      </c>
      <c r="I1924" t="s">
        <v>50</v>
      </c>
      <c r="J1924" t="s">
        <v>570</v>
      </c>
      <c r="K1924" t="s">
        <v>52</v>
      </c>
      <c r="L1924" t="s">
        <v>2528</v>
      </c>
      <c r="M1924">
        <v>0.83</v>
      </c>
      <c r="N1924" t="s">
        <v>34</v>
      </c>
      <c r="O1924" t="s">
        <v>61</v>
      </c>
      <c r="P1924" t="s">
        <v>92</v>
      </c>
      <c r="Q1924" t="s">
        <v>102</v>
      </c>
      <c r="R1924">
        <v>90041</v>
      </c>
      <c r="S1924" s="1">
        <v>42185</v>
      </c>
      <c r="T1924" s="1">
        <v>42186</v>
      </c>
      <c r="U1924">
        <v>-21.91</v>
      </c>
      <c r="V1924">
        <v>24</v>
      </c>
      <c r="W1924">
        <v>83.16</v>
      </c>
      <c r="X1924">
        <v>36647</v>
      </c>
      <c r="Y1924">
        <f>cleaneddata[[#This Row],[Unit Price]]-cleaneddata[[#This Row],[Discount]]</f>
        <v>3.5900000000000003</v>
      </c>
      <c r="Z1924" t="str">
        <f>_xlfn.IFS(cleaneddata[[#This Row],[Region]]="Central","Chris",cleaneddata[[#This Row],[Region]]="East","Erin",cleaneddata[[#This Row],[Region]]="South","Sam",cleaneddata[[#This Row],[Region]]="West","William")</f>
        <v>William</v>
      </c>
    </row>
    <row r="1925" spans="1:26" x14ac:dyDescent="0.3">
      <c r="A1925">
        <v>699</v>
      </c>
      <c r="B1925" t="s">
        <v>863</v>
      </c>
      <c r="C1925" t="s">
        <v>39</v>
      </c>
      <c r="D1925">
        <v>0.1</v>
      </c>
      <c r="E1925">
        <v>9.7100000000000009</v>
      </c>
      <c r="F1925">
        <v>9.4499999999999993</v>
      </c>
      <c r="G1925" t="s">
        <v>40</v>
      </c>
      <c r="H1925" t="s">
        <v>41</v>
      </c>
      <c r="I1925" t="s">
        <v>50</v>
      </c>
      <c r="J1925" t="s">
        <v>80</v>
      </c>
      <c r="K1925" t="s">
        <v>75</v>
      </c>
      <c r="L1925" t="s">
        <v>1205</v>
      </c>
      <c r="M1925">
        <v>0.6</v>
      </c>
      <c r="N1925" t="s">
        <v>34</v>
      </c>
      <c r="O1925" t="s">
        <v>61</v>
      </c>
      <c r="P1925" t="s">
        <v>92</v>
      </c>
      <c r="Q1925" t="s">
        <v>102</v>
      </c>
      <c r="R1925">
        <v>90041</v>
      </c>
      <c r="S1925" s="1">
        <v>42185</v>
      </c>
      <c r="T1925" s="1">
        <v>42188</v>
      </c>
      <c r="U1925">
        <v>-119.77</v>
      </c>
      <c r="V1925">
        <v>27</v>
      </c>
      <c r="W1925">
        <v>261.93</v>
      </c>
      <c r="X1925">
        <v>36647</v>
      </c>
      <c r="Y1925">
        <f>cleaneddata[[#This Row],[Unit Price]]-cleaneddata[[#This Row],[Discount]]</f>
        <v>9.6100000000000012</v>
      </c>
      <c r="Z1925" t="str">
        <f>_xlfn.IFS(cleaneddata[[#This Row],[Region]]="Central","Chris",cleaneddata[[#This Row],[Region]]="East","Erin",cleaneddata[[#This Row],[Region]]="South","Sam",cleaneddata[[#This Row],[Region]]="West","William")</f>
        <v>William</v>
      </c>
    </row>
    <row r="1926" spans="1:26" x14ac:dyDescent="0.3">
      <c r="A1926">
        <v>702</v>
      </c>
      <c r="B1926" t="s">
        <v>2278</v>
      </c>
      <c r="C1926" t="s">
        <v>39</v>
      </c>
      <c r="D1926">
        <v>0.01</v>
      </c>
      <c r="E1926">
        <v>7.89</v>
      </c>
      <c r="F1926">
        <v>2.82</v>
      </c>
      <c r="G1926" t="s">
        <v>40</v>
      </c>
      <c r="H1926" t="s">
        <v>41</v>
      </c>
      <c r="I1926" t="s">
        <v>50</v>
      </c>
      <c r="J1926" t="s">
        <v>178</v>
      </c>
      <c r="K1926" t="s">
        <v>52</v>
      </c>
      <c r="L1926" t="s">
        <v>3002</v>
      </c>
      <c r="M1926">
        <v>0.4</v>
      </c>
      <c r="N1926" t="s">
        <v>34</v>
      </c>
      <c r="O1926" t="s">
        <v>61</v>
      </c>
      <c r="P1926" t="s">
        <v>92</v>
      </c>
      <c r="Q1926" t="s">
        <v>2279</v>
      </c>
      <c r="R1926">
        <v>95404</v>
      </c>
      <c r="S1926" s="1">
        <v>42185</v>
      </c>
      <c r="T1926" s="1">
        <v>42186</v>
      </c>
      <c r="U1926">
        <v>46.44</v>
      </c>
      <c r="V1926">
        <v>8</v>
      </c>
      <c r="W1926">
        <v>68.56</v>
      </c>
      <c r="X1926">
        <v>87979</v>
      </c>
      <c r="Y1926">
        <f>cleaneddata[[#This Row],[Unit Price]]-cleaneddata[[#This Row],[Discount]]</f>
        <v>7.88</v>
      </c>
      <c r="Z1926" t="str">
        <f>_xlfn.IFS(cleaneddata[[#This Row],[Region]]="Central","Chris",cleaneddata[[#This Row],[Region]]="East","Erin",cleaneddata[[#This Row],[Region]]="South","Sam",cleaneddata[[#This Row],[Region]]="West","William")</f>
        <v>William</v>
      </c>
    </row>
    <row r="1927" spans="1:26" x14ac:dyDescent="0.3">
      <c r="A1927">
        <v>702</v>
      </c>
      <c r="B1927" t="s">
        <v>2278</v>
      </c>
      <c r="C1927" t="s">
        <v>39</v>
      </c>
      <c r="D1927">
        <v>0.09</v>
      </c>
      <c r="E1927">
        <v>3.68</v>
      </c>
      <c r="F1927">
        <v>1.32</v>
      </c>
      <c r="G1927" t="s">
        <v>40</v>
      </c>
      <c r="H1927" t="s">
        <v>41</v>
      </c>
      <c r="I1927" t="s">
        <v>50</v>
      </c>
      <c r="J1927" t="s">
        <v>570</v>
      </c>
      <c r="K1927" t="s">
        <v>52</v>
      </c>
      <c r="L1927" t="s">
        <v>2528</v>
      </c>
      <c r="M1927">
        <v>0.83</v>
      </c>
      <c r="N1927" t="s">
        <v>34</v>
      </c>
      <c r="O1927" t="s">
        <v>61</v>
      </c>
      <c r="P1927" t="s">
        <v>92</v>
      </c>
      <c r="Q1927" t="s">
        <v>2279</v>
      </c>
      <c r="R1927">
        <v>95404</v>
      </c>
      <c r="S1927" s="1">
        <v>42185</v>
      </c>
      <c r="T1927" s="1">
        <v>42186</v>
      </c>
      <c r="U1927">
        <v>-17.527999999999999</v>
      </c>
      <c r="V1927">
        <v>6</v>
      </c>
      <c r="W1927">
        <v>20.79</v>
      </c>
      <c r="X1927">
        <v>87979</v>
      </c>
      <c r="Y1927">
        <f>cleaneddata[[#This Row],[Unit Price]]-cleaneddata[[#This Row],[Discount]]</f>
        <v>3.5900000000000003</v>
      </c>
      <c r="Z1927" t="str">
        <f>_xlfn.IFS(cleaneddata[[#This Row],[Region]]="Central","Chris",cleaneddata[[#This Row],[Region]]="East","Erin",cleaneddata[[#This Row],[Region]]="South","Sam",cleaneddata[[#This Row],[Region]]="West","William")</f>
        <v>William</v>
      </c>
    </row>
    <row r="1928" spans="1:26" x14ac:dyDescent="0.3">
      <c r="A1928">
        <v>702</v>
      </c>
      <c r="B1928" t="s">
        <v>2278</v>
      </c>
      <c r="C1928" t="s">
        <v>39</v>
      </c>
      <c r="D1928">
        <v>0.1</v>
      </c>
      <c r="E1928">
        <v>9.7100000000000009</v>
      </c>
      <c r="F1928">
        <v>9.4499999999999993</v>
      </c>
      <c r="G1928" t="s">
        <v>40</v>
      </c>
      <c r="H1928" t="s">
        <v>41</v>
      </c>
      <c r="I1928" t="s">
        <v>50</v>
      </c>
      <c r="J1928" t="s">
        <v>80</v>
      </c>
      <c r="K1928" t="s">
        <v>75</v>
      </c>
      <c r="L1928" t="s">
        <v>1205</v>
      </c>
      <c r="M1928">
        <v>0.6</v>
      </c>
      <c r="N1928" t="s">
        <v>34</v>
      </c>
      <c r="O1928" t="s">
        <v>61</v>
      </c>
      <c r="P1928" t="s">
        <v>92</v>
      </c>
      <c r="Q1928" t="s">
        <v>2279</v>
      </c>
      <c r="R1928">
        <v>95404</v>
      </c>
      <c r="S1928" s="1">
        <v>42185</v>
      </c>
      <c r="T1928" s="1">
        <v>42188</v>
      </c>
      <c r="U1928">
        <v>-95.816000000000003</v>
      </c>
      <c r="V1928">
        <v>7</v>
      </c>
      <c r="W1928">
        <v>67.91</v>
      </c>
      <c r="X1928">
        <v>87979</v>
      </c>
      <c r="Y1928">
        <f>cleaneddata[[#This Row],[Unit Price]]-cleaneddata[[#This Row],[Discount]]</f>
        <v>9.6100000000000012</v>
      </c>
      <c r="Z1928" t="str">
        <f>_xlfn.IFS(cleaneddata[[#This Row],[Region]]="Central","Chris",cleaneddata[[#This Row],[Region]]="East","Erin",cleaneddata[[#This Row],[Region]]="South","Sam",cleaneddata[[#This Row],[Region]]="West","William")</f>
        <v>William</v>
      </c>
    </row>
    <row r="1929" spans="1:26" x14ac:dyDescent="0.3">
      <c r="A1929">
        <v>1307</v>
      </c>
      <c r="B1929" t="s">
        <v>3003</v>
      </c>
      <c r="C1929" t="s">
        <v>49</v>
      </c>
      <c r="D1929">
        <v>0.04</v>
      </c>
      <c r="E1929">
        <v>8.33</v>
      </c>
      <c r="F1929">
        <v>1.99</v>
      </c>
      <c r="G1929" t="s">
        <v>40</v>
      </c>
      <c r="H1929" t="s">
        <v>29</v>
      </c>
      <c r="I1929" t="s">
        <v>42</v>
      </c>
      <c r="J1929" t="s">
        <v>43</v>
      </c>
      <c r="K1929" t="s">
        <v>44</v>
      </c>
      <c r="L1929" t="s">
        <v>1176</v>
      </c>
      <c r="M1929">
        <v>0.52</v>
      </c>
      <c r="N1929" t="s">
        <v>34</v>
      </c>
      <c r="O1929" t="s">
        <v>61</v>
      </c>
      <c r="P1929" t="s">
        <v>141</v>
      </c>
      <c r="Q1929" t="s">
        <v>2287</v>
      </c>
      <c r="R1929">
        <v>97420</v>
      </c>
      <c r="S1929" s="1">
        <v>42185</v>
      </c>
      <c r="T1929" s="1">
        <v>42192</v>
      </c>
      <c r="U1929">
        <v>44.892000000000003</v>
      </c>
      <c r="V1929">
        <v>16</v>
      </c>
      <c r="W1929">
        <v>131.26</v>
      </c>
      <c r="X1929">
        <v>91451</v>
      </c>
      <c r="Y1929">
        <f>cleaneddata[[#This Row],[Unit Price]]-cleaneddata[[#This Row],[Discount]]</f>
        <v>8.2900000000000009</v>
      </c>
      <c r="Z1929" t="str">
        <f>_xlfn.IFS(cleaneddata[[#This Row],[Region]]="Central","Chris",cleaneddata[[#This Row],[Region]]="East","Erin",cleaneddata[[#This Row],[Region]]="South","Sam",cleaneddata[[#This Row],[Region]]="West","William")</f>
        <v>William</v>
      </c>
    </row>
    <row r="1930" spans="1:26" x14ac:dyDescent="0.3">
      <c r="A1930">
        <v>2089</v>
      </c>
      <c r="B1930" t="s">
        <v>3004</v>
      </c>
      <c r="C1930" t="s">
        <v>49</v>
      </c>
      <c r="D1930">
        <v>0.06</v>
      </c>
      <c r="E1930">
        <v>38.06</v>
      </c>
      <c r="F1930">
        <v>4.5</v>
      </c>
      <c r="G1930" t="s">
        <v>40</v>
      </c>
      <c r="H1930" t="s">
        <v>96</v>
      </c>
      <c r="I1930" t="s">
        <v>50</v>
      </c>
      <c r="J1930" t="s">
        <v>97</v>
      </c>
      <c r="K1930" t="s">
        <v>75</v>
      </c>
      <c r="L1930" t="s">
        <v>3005</v>
      </c>
      <c r="M1930">
        <v>0.56000000000000005</v>
      </c>
      <c r="N1930" t="s">
        <v>34</v>
      </c>
      <c r="O1930" t="s">
        <v>113</v>
      </c>
      <c r="P1930" t="s">
        <v>114</v>
      </c>
      <c r="Q1930" t="s">
        <v>3006</v>
      </c>
      <c r="R1930">
        <v>10956</v>
      </c>
      <c r="S1930" s="1">
        <v>42185</v>
      </c>
      <c r="T1930" s="1">
        <v>42191</v>
      </c>
      <c r="U1930">
        <v>450.45960000000002</v>
      </c>
      <c r="V1930">
        <v>17</v>
      </c>
      <c r="W1930">
        <v>652.84</v>
      </c>
      <c r="X1930">
        <v>88348</v>
      </c>
      <c r="Y1930">
        <f>cleaneddata[[#This Row],[Unit Price]]-cleaneddata[[#This Row],[Discount]]</f>
        <v>38</v>
      </c>
      <c r="Z1930" t="str">
        <f>_xlfn.IFS(cleaneddata[[#This Row],[Region]]="Central","Chris",cleaneddata[[#This Row],[Region]]="East","Erin",cleaneddata[[#This Row],[Region]]="South","Sam",cleaneddata[[#This Row],[Region]]="West","William")</f>
        <v>Erin</v>
      </c>
    </row>
    <row r="1931" spans="1:26" x14ac:dyDescent="0.3">
      <c r="A1931">
        <v>2089</v>
      </c>
      <c r="B1931" t="s">
        <v>3004</v>
      </c>
      <c r="C1931" t="s">
        <v>49</v>
      </c>
      <c r="D1931">
        <v>0.08</v>
      </c>
      <c r="E1931">
        <v>599.99</v>
      </c>
      <c r="F1931">
        <v>24.49</v>
      </c>
      <c r="G1931" t="s">
        <v>40</v>
      </c>
      <c r="H1931" t="s">
        <v>96</v>
      </c>
      <c r="I1931" t="s">
        <v>42</v>
      </c>
      <c r="J1931" t="s">
        <v>65</v>
      </c>
      <c r="K1931" t="s">
        <v>66</v>
      </c>
      <c r="L1931" t="s">
        <v>3007</v>
      </c>
      <c r="M1931">
        <v>0.37</v>
      </c>
      <c r="N1931" t="s">
        <v>34</v>
      </c>
      <c r="O1931" t="s">
        <v>113</v>
      </c>
      <c r="P1931" t="s">
        <v>114</v>
      </c>
      <c r="Q1931" t="s">
        <v>3006</v>
      </c>
      <c r="R1931">
        <v>10956</v>
      </c>
      <c r="S1931" s="1">
        <v>42185</v>
      </c>
      <c r="T1931" s="1">
        <v>42193</v>
      </c>
      <c r="U1931">
        <v>8798.1831000000002</v>
      </c>
      <c r="V1931">
        <v>22</v>
      </c>
      <c r="W1931">
        <v>12750.99</v>
      </c>
      <c r="X1931">
        <v>88348</v>
      </c>
      <c r="Y1931">
        <f>cleaneddata[[#This Row],[Unit Price]]-cleaneddata[[#This Row],[Discount]]</f>
        <v>599.91</v>
      </c>
      <c r="Z1931" t="str">
        <f>_xlfn.IFS(cleaneddata[[#This Row],[Region]]="Central","Chris",cleaneddata[[#This Row],[Region]]="East","Erin",cleaneddata[[#This Row],[Region]]="South","Sam",cleaneddata[[#This Row],[Region]]="West","William")</f>
        <v>Erin</v>
      </c>
    </row>
    <row r="1932" spans="1:26" x14ac:dyDescent="0.3">
      <c r="A1932">
        <v>2089</v>
      </c>
      <c r="B1932" t="s">
        <v>3004</v>
      </c>
      <c r="C1932" t="s">
        <v>49</v>
      </c>
      <c r="D1932">
        <v>0.1</v>
      </c>
      <c r="E1932">
        <v>3.98</v>
      </c>
      <c r="F1932">
        <v>2.97</v>
      </c>
      <c r="G1932" t="s">
        <v>89</v>
      </c>
      <c r="H1932" t="s">
        <v>96</v>
      </c>
      <c r="I1932" t="s">
        <v>50</v>
      </c>
      <c r="J1932" t="s">
        <v>90</v>
      </c>
      <c r="K1932" t="s">
        <v>52</v>
      </c>
      <c r="L1932" t="s">
        <v>3008</v>
      </c>
      <c r="M1932">
        <v>0.35</v>
      </c>
      <c r="N1932" t="s">
        <v>34</v>
      </c>
      <c r="O1932" t="s">
        <v>113</v>
      </c>
      <c r="P1932" t="s">
        <v>114</v>
      </c>
      <c r="Q1932" t="s">
        <v>3006</v>
      </c>
      <c r="R1932">
        <v>10956</v>
      </c>
      <c r="S1932" s="1">
        <v>42185</v>
      </c>
      <c r="T1932" s="1">
        <v>42189</v>
      </c>
      <c r="U1932">
        <v>-5.3849999999999998</v>
      </c>
      <c r="V1932">
        <v>5</v>
      </c>
      <c r="W1932">
        <v>20.54</v>
      </c>
      <c r="X1932">
        <v>88348</v>
      </c>
      <c r="Y1932">
        <f>cleaneddata[[#This Row],[Unit Price]]-cleaneddata[[#This Row],[Discount]]</f>
        <v>3.88</v>
      </c>
      <c r="Z1932" t="str">
        <f>_xlfn.IFS(cleaneddata[[#This Row],[Region]]="Central","Chris",cleaneddata[[#This Row],[Region]]="East","Erin",cleaneddata[[#This Row],[Region]]="South","Sam",cleaneddata[[#This Row],[Region]]="West","William")</f>
        <v>Erin</v>
      </c>
    </row>
    <row r="1933" spans="1:26" x14ac:dyDescent="0.3">
      <c r="A1933">
        <v>2882</v>
      </c>
      <c r="B1933" t="s">
        <v>673</v>
      </c>
      <c r="C1933" t="s">
        <v>49</v>
      </c>
      <c r="D1933">
        <v>0.05</v>
      </c>
      <c r="E1933">
        <v>63.94</v>
      </c>
      <c r="F1933">
        <v>14.48</v>
      </c>
      <c r="G1933" t="s">
        <v>89</v>
      </c>
      <c r="H1933" t="s">
        <v>41</v>
      </c>
      <c r="I1933" t="s">
        <v>30</v>
      </c>
      <c r="J1933" t="s">
        <v>128</v>
      </c>
      <c r="K1933" t="s">
        <v>75</v>
      </c>
      <c r="L1933" t="s">
        <v>1996</v>
      </c>
      <c r="M1933">
        <v>0.46</v>
      </c>
      <c r="N1933" t="s">
        <v>34</v>
      </c>
      <c r="O1933" t="s">
        <v>35</v>
      </c>
      <c r="P1933" t="s">
        <v>99</v>
      </c>
      <c r="Q1933" t="s">
        <v>675</v>
      </c>
      <c r="R1933">
        <v>28206</v>
      </c>
      <c r="S1933" s="1">
        <v>42185</v>
      </c>
      <c r="T1933" s="1">
        <v>42192</v>
      </c>
      <c r="U1933">
        <v>270.87430000000001</v>
      </c>
      <c r="V1933">
        <v>21</v>
      </c>
      <c r="W1933">
        <v>1336.35</v>
      </c>
      <c r="X1933">
        <v>40224</v>
      </c>
      <c r="Y1933">
        <f>cleaneddata[[#This Row],[Unit Price]]-cleaneddata[[#This Row],[Discount]]</f>
        <v>63.89</v>
      </c>
      <c r="Z1933" t="str">
        <f>_xlfn.IFS(cleaneddata[[#This Row],[Region]]="Central","Chris",cleaneddata[[#This Row],[Region]]="East","Erin",cleaneddata[[#This Row],[Region]]="South","Sam",cleaneddata[[#This Row],[Region]]="West","William")</f>
        <v>Sam</v>
      </c>
    </row>
    <row r="1934" spans="1:26" x14ac:dyDescent="0.3">
      <c r="A1934">
        <v>2885</v>
      </c>
      <c r="B1934" t="s">
        <v>3009</v>
      </c>
      <c r="C1934" t="s">
        <v>49</v>
      </c>
      <c r="D1934">
        <v>0.05</v>
      </c>
      <c r="E1934">
        <v>63.94</v>
      </c>
      <c r="F1934">
        <v>14.48</v>
      </c>
      <c r="G1934" t="s">
        <v>89</v>
      </c>
      <c r="H1934" t="s">
        <v>41</v>
      </c>
      <c r="I1934" t="s">
        <v>30</v>
      </c>
      <c r="J1934" t="s">
        <v>128</v>
      </c>
      <c r="K1934" t="s">
        <v>75</v>
      </c>
      <c r="L1934" t="s">
        <v>1996</v>
      </c>
      <c r="M1934">
        <v>0.46</v>
      </c>
      <c r="N1934" t="s">
        <v>34</v>
      </c>
      <c r="O1934" t="s">
        <v>113</v>
      </c>
      <c r="P1934" t="s">
        <v>319</v>
      </c>
      <c r="Q1934" t="s">
        <v>3010</v>
      </c>
      <c r="R1934">
        <v>44133</v>
      </c>
      <c r="S1934" s="1">
        <v>42185</v>
      </c>
      <c r="T1934" s="1">
        <v>42192</v>
      </c>
      <c r="U1934">
        <v>219.54419999999999</v>
      </c>
      <c r="V1934">
        <v>5</v>
      </c>
      <c r="W1934">
        <v>318.18</v>
      </c>
      <c r="X1934">
        <v>87634</v>
      </c>
      <c r="Y1934">
        <f>cleaneddata[[#This Row],[Unit Price]]-cleaneddata[[#This Row],[Discount]]</f>
        <v>63.89</v>
      </c>
      <c r="Z1934" t="str">
        <f>_xlfn.IFS(cleaneddata[[#This Row],[Region]]="Central","Chris",cleaneddata[[#This Row],[Region]]="East","Erin",cleaneddata[[#This Row],[Region]]="South","Sam",cleaneddata[[#This Row],[Region]]="West","William")</f>
        <v>Erin</v>
      </c>
    </row>
    <row r="1935" spans="1:26" x14ac:dyDescent="0.3">
      <c r="A1935">
        <v>1384</v>
      </c>
      <c r="B1935" t="s">
        <v>2793</v>
      </c>
      <c r="C1935" t="s">
        <v>72</v>
      </c>
      <c r="D1935">
        <v>7.0000000000000007E-2</v>
      </c>
      <c r="E1935">
        <v>11.29</v>
      </c>
      <c r="F1935">
        <v>5.03</v>
      </c>
      <c r="G1935" t="s">
        <v>40</v>
      </c>
      <c r="H1935" t="s">
        <v>41</v>
      </c>
      <c r="I1935" t="s">
        <v>50</v>
      </c>
      <c r="J1935" t="s">
        <v>80</v>
      </c>
      <c r="K1935" t="s">
        <v>75</v>
      </c>
      <c r="L1935" t="s">
        <v>1262</v>
      </c>
      <c r="M1935">
        <v>0.59</v>
      </c>
      <c r="N1935" t="s">
        <v>34</v>
      </c>
      <c r="O1935" t="s">
        <v>35</v>
      </c>
      <c r="P1935" t="s">
        <v>244</v>
      </c>
      <c r="Q1935" t="s">
        <v>2734</v>
      </c>
      <c r="R1935">
        <v>22304</v>
      </c>
      <c r="S1935" s="1">
        <v>42185</v>
      </c>
      <c r="T1935" s="1">
        <v>42187</v>
      </c>
      <c r="U1935">
        <v>-163.03</v>
      </c>
      <c r="V1935">
        <v>11</v>
      </c>
      <c r="W1935">
        <v>123.18</v>
      </c>
      <c r="X1935">
        <v>89407</v>
      </c>
      <c r="Y1935">
        <f>cleaneddata[[#This Row],[Unit Price]]-cleaneddata[[#This Row],[Discount]]</f>
        <v>11.219999999999999</v>
      </c>
      <c r="Z1935" t="str">
        <f>_xlfn.IFS(cleaneddata[[#This Row],[Region]]="Central","Chris",cleaneddata[[#This Row],[Region]]="East","Erin",cleaneddata[[#This Row],[Region]]="South","Sam",cleaneddata[[#This Row],[Region]]="West","William")</f>
        <v>Sam</v>
      </c>
    </row>
    <row r="1936" spans="1:26" x14ac:dyDescent="0.3">
      <c r="A1936">
        <v>1472</v>
      </c>
      <c r="B1936" t="s">
        <v>2671</v>
      </c>
      <c r="C1936" t="s">
        <v>72</v>
      </c>
      <c r="D1936">
        <v>0.02</v>
      </c>
      <c r="E1936">
        <v>30.98</v>
      </c>
      <c r="F1936">
        <v>6.5</v>
      </c>
      <c r="G1936" t="s">
        <v>89</v>
      </c>
      <c r="H1936" t="s">
        <v>73</v>
      </c>
      <c r="I1936" t="s">
        <v>42</v>
      </c>
      <c r="J1936" t="s">
        <v>43</v>
      </c>
      <c r="K1936" t="s">
        <v>75</v>
      </c>
      <c r="L1936" t="s">
        <v>2857</v>
      </c>
      <c r="M1936">
        <v>0.79</v>
      </c>
      <c r="N1936" t="s">
        <v>34</v>
      </c>
      <c r="O1936" t="s">
        <v>113</v>
      </c>
      <c r="P1936" t="s">
        <v>319</v>
      </c>
      <c r="Q1936" t="s">
        <v>2672</v>
      </c>
      <c r="R1936">
        <v>44145</v>
      </c>
      <c r="S1936" s="1">
        <v>42185</v>
      </c>
      <c r="T1936" s="1">
        <v>42186</v>
      </c>
      <c r="U1936">
        <v>-44.624000000000002</v>
      </c>
      <c r="V1936">
        <v>17</v>
      </c>
      <c r="W1936">
        <v>552.89</v>
      </c>
      <c r="X1936">
        <v>87078</v>
      </c>
      <c r="Y1936">
        <f>cleaneddata[[#This Row],[Unit Price]]-cleaneddata[[#This Row],[Discount]]</f>
        <v>30.96</v>
      </c>
      <c r="Z1936" t="str">
        <f>_xlfn.IFS(cleaneddata[[#This Row],[Region]]="Central","Chris",cleaneddata[[#This Row],[Region]]="East","Erin",cleaneddata[[#This Row],[Region]]="South","Sam",cleaneddata[[#This Row],[Region]]="West","William")</f>
        <v>Erin</v>
      </c>
    </row>
    <row r="1937" spans="1:26" x14ac:dyDescent="0.3">
      <c r="A1937">
        <v>2276</v>
      </c>
      <c r="B1937" t="s">
        <v>3011</v>
      </c>
      <c r="C1937" t="s">
        <v>72</v>
      </c>
      <c r="D1937">
        <v>0.01</v>
      </c>
      <c r="E1937">
        <v>195.99</v>
      </c>
      <c r="F1937">
        <v>8.99</v>
      </c>
      <c r="G1937" t="s">
        <v>40</v>
      </c>
      <c r="H1937" t="s">
        <v>41</v>
      </c>
      <c r="I1937" t="s">
        <v>42</v>
      </c>
      <c r="J1937" t="s">
        <v>137</v>
      </c>
      <c r="K1937" t="s">
        <v>75</v>
      </c>
      <c r="L1937" t="s">
        <v>1345</v>
      </c>
      <c r="M1937">
        <v>0.6</v>
      </c>
      <c r="N1937" t="s">
        <v>34</v>
      </c>
      <c r="O1937" t="s">
        <v>113</v>
      </c>
      <c r="P1937" t="s">
        <v>114</v>
      </c>
      <c r="Q1937" t="s">
        <v>3012</v>
      </c>
      <c r="R1937">
        <v>14304</v>
      </c>
      <c r="S1937" s="1">
        <v>42185</v>
      </c>
      <c r="T1937" s="1">
        <v>42185</v>
      </c>
      <c r="U1937">
        <v>2653.7813999999998</v>
      </c>
      <c r="V1937">
        <v>22</v>
      </c>
      <c r="W1937">
        <v>3846.06</v>
      </c>
      <c r="X1937">
        <v>91502</v>
      </c>
      <c r="Y1937">
        <f>cleaneddata[[#This Row],[Unit Price]]-cleaneddata[[#This Row],[Discount]]</f>
        <v>195.98000000000002</v>
      </c>
      <c r="Z1937" t="str">
        <f>_xlfn.IFS(cleaneddata[[#This Row],[Region]]="Central","Chris",cleaneddata[[#This Row],[Region]]="East","Erin",cleaneddata[[#This Row],[Region]]="South","Sam",cleaneddata[[#This Row],[Region]]="West","William")</f>
        <v>Erin</v>
      </c>
    </row>
    <row r="1938" spans="1:26" x14ac:dyDescent="0.3">
      <c r="J1938">
        <f>COUNT(cleaneddata[Product Sub-Category])</f>
        <v>0</v>
      </c>
      <c r="S1938" s="1"/>
      <c r="T1938" s="1"/>
      <c r="U1938">
        <f>SUM(cleaneddata[Profit])</f>
        <v>215023.39973715012</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Monthly_Sales</vt:lpstr>
      <vt:lpstr>Sales_Trends</vt:lpstr>
      <vt:lpstr>Manager_Perfomance</vt:lpstr>
      <vt:lpstr>Order-Shares</vt:lpstr>
      <vt:lpstr>Shipping_Charges</vt:lpstr>
      <vt:lpstr>Shipping_Express</vt:lpstr>
      <vt:lpstr>Revenue</vt:lpstr>
      <vt:lpstr>Top 10 Region </vt:lpstr>
      <vt:lpstr>Customer_Segment</vt:lpstr>
      <vt:lpstr>Regional_Sales</vt:lpstr>
      <vt:lpstr>DashBoard</vt:lpstr>
      <vt:lpstr>DataSet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Navneet kamtam</cp:lastModifiedBy>
  <dcterms:created xsi:type="dcterms:W3CDTF">2023-11-22T14:52:59Z</dcterms:created>
  <dcterms:modified xsi:type="dcterms:W3CDTF">2024-12-31T05:03:31Z</dcterms:modified>
</cp:coreProperties>
</file>