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https://d.docs.live.net/96a75df25ceefe5e/Desktop/"/>
    </mc:Choice>
  </mc:AlternateContent>
  <xr:revisionPtr revIDLastSave="1" documentId="8_{B3A2F827-653E-473C-8F14-98C463700149}" xr6:coauthVersionLast="47" xr6:coauthVersionMax="47" xr10:uidLastSave="{FF7D0CDC-1BC8-4C94-9924-6DB8A907FA9F}"/>
  <bookViews>
    <workbookView xWindow="-108" yWindow="-108" windowWidth="23256" windowHeight="12576"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R01">Assets!$F$3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0" r:id="rId5"/>
    <pivotCache cacheId="1" r:id="rId6"/>
    <pivotCache cacheId="2" r:id="rId7"/>
    <pivotCache cacheId="3" r:id="rId8"/>
    <pivotCache cacheId="252" r:id="rId9"/>
    <pivotCache cacheId="255" r:id="rId10"/>
    <pivotCache cacheId="258" r:id="rId11"/>
    <pivotCache cacheId="261" r:id="rId12"/>
    <pivotCache cacheId="264"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9" i="5" l="1"/>
  <c r="F3" i="4" a="1"/>
  <c r="F3" i="4" s="1"/>
  <c r="H76" i="6"/>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<sst xmlns="http://schemas.openxmlformats.org/spreadsheetml/2006/main" count="3172" uniqueCount="1085">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</sst>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24"/>
      <color theme="1" tint="0.499984740745262"/>
      <name val="Aptos ExtraBold"/>
      <family val="2"/>
      <scheme val="major"/>
    </font>
    <font>
      <sz val="24"/>
      <color theme="1" tint="0.499984740745262"/>
      <name val="Aptos Light"/>
      <family val="2"/>
    </font>
    <font>
      <b/>
      <sz val="10"/>
      <color theme="1" tint="0.499984740745262"/>
      <name val="Aptos"/>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
      <patternFill patternType="solid">
        <fgColor theme="8" tint="0.39997558519241921"/>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2"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3" borderId="0" xfId="0" applyFill="1" applyAlignment="1">
      <alignment horizontal="left"/>
    </xf>
    <xf numFmtId="0" fontId="0" fillId="0" borderId="0" xfId="0" applyAlignment="1">
      <alignment horizontal="left" indent="1"/>
    </xf>
    <xf numFmtId="0" fontId="0" fillId="4" borderId="10" xfId="0" applyFill="1" applyBorder="1"/>
    <xf numFmtId="0" fontId="5" fillId="4" borderId="0" xfId="0" applyFont="1" applyFill="1"/>
    <xf numFmtId="0" fontId="5" fillId="4" borderId="14" xfId="0" applyFont="1" applyFill="1" applyBorder="1"/>
    <xf numFmtId="0" fontId="5" fillId="4" borderId="13" xfId="0" applyFont="1" applyFill="1" applyBorder="1" applyAlignment="1">
      <alignment horizontal="left" indent="1"/>
    </xf>
    <xf numFmtId="168" fontId="5" fillId="4" borderId="0" xfId="0" applyNumberFormat="1" applyFont="1" applyFill="1"/>
    <xf numFmtId="168" fontId="5" fillId="4" borderId="14" xfId="0" applyNumberFormat="1" applyFont="1" applyFill="1" applyBorder="1"/>
    <xf numFmtId="0" fontId="5" fillId="4" borderId="15" xfId="0" applyFont="1" applyFill="1" applyBorder="1" applyAlignment="1">
      <alignment horizontal="left" indent="1"/>
    </xf>
    <xf numFmtId="168" fontId="5" fillId="4" borderId="16" xfId="0" applyNumberFormat="1" applyFont="1" applyFill="1" applyBorder="1"/>
    <xf numFmtId="168" fontId="5" fillId="4" borderId="17" xfId="0" applyNumberFormat="1" applyFont="1" applyFill="1" applyBorder="1"/>
    <xf numFmtId="0" fontId="1" fillId="4" borderId="12" xfId="0" applyFont="1" applyFill="1" applyBorder="1" applyAlignment="1">
      <alignment horizontal="right"/>
    </xf>
    <xf numFmtId="0" fontId="6" fillId="4" borderId="13" xfId="0" applyFont="1" applyFill="1" applyBorder="1"/>
    <xf numFmtId="0" fontId="1" fillId="4" borderId="11" xfId="0" applyFont="1" applyFill="1" applyBorder="1" applyAlignment="1">
      <alignment horizontal="left"/>
    </xf>
    <xf numFmtId="9" fontId="0" fillId="0" borderId="0" xfId="1" applyFont="1"/>
    <xf numFmtId="0" fontId="7" fillId="2" borderId="0" xfId="0" applyFont="1" applyFill="1" applyAlignment="1">
      <alignment vertical="center"/>
    </xf>
    <xf numFmtId="0" fontId="0" fillId="2" borderId="0" xfId="0" applyFill="1" applyAlignment="1">
      <alignment horizontal="center"/>
    </xf>
    <xf numFmtId="0" fontId="3" fillId="5" borderId="0" xfId="0" applyFont="1" applyFill="1" applyAlignment="1">
      <alignment vertical="center"/>
    </xf>
    <xf numFmtId="0" fontId="0" fillId="5" borderId="0" xfId="0" applyFill="1"/>
    <xf numFmtId="0" fontId="9" fillId="2" borderId="0" xfId="0" applyFont="1" applyFill="1" applyAlignment="1">
      <alignment horizontal="center"/>
    </xf>
  </cellXfs>
  <cellStyles count="2">
    <cellStyle name="Normal" xfId="0" builtinId="0"/>
    <cellStyle name="Percent" xfId="1" builtinId="5"/>
  </cellStyles>
  <dxfs count="19">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Invisible" pivot="0" table="0" count="0" xr9:uid="{56EB0857-D6FD-44F9-B65E-7B90471EB421}"/>
    <tableStyle name="Slicer Style 1" pivot="0" table="0" count="1" xr9:uid="{25BABDA2-DB3D-41F6-98D0-3EE7CBB0176F}">
      <tableStyleElement type="wholeTable" dxfId="18"/>
    </tableStyle>
    <tableStyle name="SlicerStyleDark5 2" pivot="0" table="0" count="10" xr9:uid="{55A01B7D-73D3-4A5B-9F5A-C02B33D15055}">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Types" Target="richData/rdRichValueTypes.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analysis.xlsx]Pivots!weekday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Monday</c:v>
                </c:pt>
                <c:pt idx="1">
                  <c:v>Tuesday</c:v>
                </c:pt>
                <c:pt idx="2">
                  <c:v>Wednesday</c:v>
                </c:pt>
                <c:pt idx="3">
                  <c:v>Thursday</c:v>
                </c:pt>
                <c:pt idx="4">
                  <c:v>Friday</c:v>
                </c:pt>
                <c:pt idx="5">
                  <c:v>Saturday</c:v>
                </c:pt>
                <c:pt idx="6">
                  <c:v>Sunday</c:v>
                </c:pt>
              </c:strCache>
            </c:strRef>
          </c:cat>
          <c:val>
            <c:numRef>
              <c:f>Pivots!$H$25:$H$32</c:f>
              <c:numCache>
                <c:formatCode>#,##0</c:formatCode>
                <c:ptCount val="7"/>
                <c:pt idx="0">
                  <c:v>22</c:v>
                </c:pt>
                <c:pt idx="1">
                  <c:v>27</c:v>
                </c:pt>
                <c:pt idx="2">
                  <c:v>27</c:v>
                </c:pt>
                <c:pt idx="3">
                  <c:v>27</c:v>
                </c:pt>
                <c:pt idx="4">
                  <c:v>32</c:v>
                </c:pt>
                <c:pt idx="5">
                  <c:v>38</c:v>
                </c:pt>
                <c:pt idx="6">
                  <c:v>27</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analysis.xlsx]Pivots!monthly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analysis.xlsx]Pivots!PivotTable7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analysis.xlsx]Pivots!rep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Pivots!$A$90:$A$94</c:f>
              <c:strCache>
                <c:ptCount val="4"/>
                <c:pt idx="0">
                  <c:v>2</c:v>
                </c:pt>
                <c:pt idx="1">
                  <c:v>3</c:v>
                </c:pt>
                <c:pt idx="2">
                  <c:v>4</c:v>
                </c:pt>
                <c:pt idx="3">
                  <c:v>5</c:v>
                </c:pt>
              </c:strCache>
            </c:strRef>
          </c:cat>
          <c:val>
            <c:numRef>
              <c:f>Pivots!$B$90:$B$94</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 Id="rId1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14</xdr:col>
      <xdr:colOff>1692</xdr:colOff>
      <xdr:row>27</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182879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200</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$20,104</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18,209</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51</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12</xdr:col>
      <xdr:colOff>213360</xdr:colOff>
      <xdr:row>3</xdr:row>
      <xdr:rowOff>175260</xdr:rowOff>
    </xdr:from>
    <xdr:to>
      <xdr:col>15</xdr:col>
      <xdr:colOff>511912</xdr:colOff>
      <xdr:row>19</xdr:row>
      <xdr:rowOff>165382</xdr:rowOff>
    </xdr:to>
    <xdr:pic>
      <xdr:nvPicPr>
        <xdr:cNvPr id="9" name="Picture 8" descr="Customer service man talking happily">
          <a:extLst>
            <a:ext uri="{FF2B5EF4-FFF2-40B4-BE49-F238E27FC236}">
              <a16:creationId xmlns:a16="http://schemas.microsoft.com/office/drawing/2014/main" id="{E985B323-FA08-0BC0-7A8C-0A1FAAED567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618220" y="861060"/>
          <a:ext cx="2310232" cy="3464842"/>
        </a:xfrm>
        <a:prstGeom prst="rect">
          <a:avLst/>
        </a:prstGeom>
      </xdr:spPr>
    </xdr:pic>
    <xdr:clientData/>
  </xdr:twoCellAnchor>
  <xdr:twoCellAnchor editAs="oneCell">
    <xdr:from>
      <xdr:col>16</xdr:col>
      <xdr:colOff>239040</xdr:colOff>
      <xdr:row>1</xdr:row>
      <xdr:rowOff>18060</xdr:rowOff>
    </xdr:from>
    <xdr:to>
      <xdr:col>20</xdr:col>
      <xdr:colOff>654825</xdr:colOff>
      <xdr:row>50</xdr:row>
      <xdr:rowOff>139980</xdr:rowOff>
    </xdr:to>
    <xdr:pic>
      <xdr:nvPicPr>
        <xdr:cNvPr id="13" name="Picture 12" descr="Businessman raising finger">
          <a:extLst>
            <a:ext uri="{FF2B5EF4-FFF2-40B4-BE49-F238E27FC236}">
              <a16:creationId xmlns:a16="http://schemas.microsoft.com/office/drawing/2014/main" id="{EA3EF225-83AD-26BF-EFF0-442291C78F3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326140" y="200940"/>
          <a:ext cx="3098025" cy="10058400"/>
        </a:xfrm>
        <a:prstGeom prst="rect">
          <a:avLst/>
        </a:prstGeom>
      </xdr:spPr>
    </xdr:pic>
    <xdr:clientData/>
  </xdr:twoCellAnchor>
  <xdr:twoCellAnchor>
    <xdr:from>
      <xdr:col>5</xdr:col>
      <xdr:colOff>66675</xdr:colOff>
      <xdr:row>1</xdr:row>
      <xdr:rowOff>161925</xdr:rowOff>
    </xdr:from>
    <xdr:to>
      <xdr:col>5</xdr:col>
      <xdr:colOff>819013</xdr:colOff>
      <xdr:row>3</xdr:row>
      <xdr:rowOff>19774</xdr:rowOff>
    </xdr:to>
    <xdr:pic>
      <xdr:nvPicPr>
        <xdr:cNvPr id="17" name="Picture 16">
          <a:extLst>
            <a:ext uri="{FF2B5EF4-FFF2-40B4-BE49-F238E27FC236}">
              <a16:creationId xmlns:a16="http://schemas.microsoft.com/office/drawing/2014/main" id="{F450A21E-1CD9-37D8-237B-0D94F147BAD8}"/>
            </a:ext>
          </a:extLst>
        </xdr:cNvPr>
        <xdr:cNvPicPr preferRelativeResize="0">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562350" y="342900"/>
          <a:ext cx="752338" cy="648424"/>
        </a:xfrm>
        <a:prstGeom prst="rect">
          <a:avLst/>
        </a:prstGeom>
      </xdr:spPr>
    </xdr:pic>
    <xdr:clientData fPrintsWithSheet="0"/>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97.57969027778"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97.579691203704"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97.579691550927"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97.579692129628"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5"/>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97.57969259259"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255"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258"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252" applyNumberFormats="0" applyBorderFormats="0" applyFontFormats="0" applyPatternFormats="0" applyAlignmentFormats="0" applyWidthHeightFormats="1" dataCaption="Values" updatedVersion="8" minRefreshableVersion="3" subtotalHiddenItems="1"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264"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10">
  <location ref="A89:B94"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261" applyNumberFormats="0" applyBorderFormats="0" applyFontFormats="0" applyPatternFormats="0" applyAlignmentFormats="0" applyWidthHeightFormats="1" dataCaption="Values" updatedVersion="8" minRefreshableVersion="3" subtotalHiddenItems="1"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11</v>
    <v>1</v>
  </rv>
  <rv s="1">
    <v>2</v>
    <v>5</v>
    <v>Business woman pointing up</v>
  </rv>
  <rv s="1">
    <v>3</v>
    <v>5</v>
    <v>A person in a suit and tie
Description automatically generated</v>
  </rv>
  <rv s="1">
    <v>0</v>
    <v>5</v>
    <v>Business woman raising hand</v>
  </rv>
  <rv s="1">
    <v>4</v>
    <v>5</v>
    <v>Young businessman writing on notebook</v>
  </rv>
  <rv s="1">
    <v>5</v>
    <v>5</v>
    <v>Business woman shrugging</v>
  </rv>
</rvData>
</file>

<file path=xl/richData/rdrichvaluestructure.xml><?xml version="1.0" encoding="utf-8"?>
<rvStructures xmlns="http://schemas.microsoft.com/office/spreadsheetml/2017/richdata" count="2">
  <s t="_error">
    <k n="errorType" t="i"/>
    <k n="propagated" t="b"/>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5"/>
    <tableColumn id="5" xr3:uid="{5A35565E-8707-4DED-AD15-A0669D67B382}" name="Date of Call" dataDxfId="14"/>
    <tableColumn id="6" xr3:uid="{F2E4F158-B41F-47BC-8DF8-DFCADFEE4E40}" name="Purchase Amount"/>
    <tableColumn id="7" xr3:uid="{04B291B5-47BD-4F78-8FD8-D1551CCA6BD9}" name="Satisfaction Rating"/>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 headerRowBorderDxfId="8" tableBorderDxfId="7" totalsRowBorderDxfId="6">
  <autoFilter ref="Q3:T18" xr:uid="{27158F51-A707-4171-8A04-81FB0AABCBA5}"/>
  <tableColumns count="4">
    <tableColumn id="1" xr3:uid="{02688061-6A8C-4E23-B7FF-D00CD8B58CAC}" name="Customer ID" dataDxfId="5"/>
    <tableColumn id="2" xr3:uid="{771678B6-DB44-426B-9874-B4E421A440D5}" name="Gedner" dataDxfId="4"/>
    <tableColumn id="3" xr3:uid="{B0D41C62-587E-494D-B49A-603F2C05F8D3}" name="Age" dataDxfId="3"/>
    <tableColumn id="4" xr3:uid="{663F92D6-FE31-4D81-9E01-8D066DDC8A88}" name="City"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sqref="A1:XFD1"/>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3" customFormat="1" ht="48" customHeight="1" x14ac:dyDescent="0.3">
      <c r="B1" s="42" t="s">
        <v>1003</v>
      </c>
    </row>
    <row r="2" spans="2:20" x14ac:dyDescent="0.3">
      <c r="R2" s="1"/>
    </row>
    <row r="3" spans="2:20" x14ac:dyDescent="0.3">
      <c r="B3" s="12" t="s">
        <v>25</v>
      </c>
      <c r="C3" s="12" t="s">
        <v>0</v>
      </c>
      <c r="D3" s="13" t="s">
        <v>1</v>
      </c>
      <c r="E3" s="14" t="s">
        <v>3</v>
      </c>
      <c r="F3" s="14" t="s">
        <v>4</v>
      </c>
      <c r="G3" s="12" t="s">
        <v>2</v>
      </c>
      <c r="H3" s="12" t="s">
        <v>994</v>
      </c>
      <c r="I3" t="s">
        <v>1036</v>
      </c>
      <c r="J3" t="s">
        <v>1037</v>
      </c>
      <c r="K3" t="s">
        <v>1038</v>
      </c>
      <c r="L3" t="s">
        <v>1039</v>
      </c>
      <c r="Q3" s="6" t="s">
        <v>0</v>
      </c>
      <c r="R3" s="7" t="s">
        <v>995</v>
      </c>
      <c r="S3" s="7" t="s">
        <v>996</v>
      </c>
      <c r="T3" s="8" t="s">
        <v>997</v>
      </c>
    </row>
    <row r="4" spans="2:20" x14ac:dyDescent="0.3">
      <c r="B4" t="s">
        <v>26</v>
      </c>
      <c r="C4" t="s">
        <v>20</v>
      </c>
      <c r="D4">
        <v>116</v>
      </c>
      <c r="E4" s="15" t="s">
        <v>10</v>
      </c>
      <c r="F4" s="16">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4" t="s">
        <v>17</v>
      </c>
      <c r="R4" s="3" t="s">
        <v>998</v>
      </c>
      <c r="S4" s="2">
        <v>41</v>
      </c>
      <c r="T4" s="5" t="s">
        <v>1000</v>
      </c>
    </row>
    <row r="5" spans="2:20" x14ac:dyDescent="0.3">
      <c r="B5" t="s">
        <v>27</v>
      </c>
      <c r="C5" t="s">
        <v>12</v>
      </c>
      <c r="D5">
        <v>119</v>
      </c>
      <c r="E5" s="15" t="s">
        <v>10</v>
      </c>
      <c r="F5" s="16">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4" t="s">
        <v>24</v>
      </c>
      <c r="R5" s="3" t="s">
        <v>998</v>
      </c>
      <c r="S5" s="2">
        <v>31</v>
      </c>
      <c r="T5" s="5" t="s">
        <v>1001</v>
      </c>
    </row>
    <row r="6" spans="2:20" x14ac:dyDescent="0.3">
      <c r="B6" t="s">
        <v>28</v>
      </c>
      <c r="C6" t="s">
        <v>23</v>
      </c>
      <c r="D6">
        <v>68</v>
      </c>
      <c r="E6" s="15" t="s">
        <v>9</v>
      </c>
      <c r="F6" s="16">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4" t="s">
        <v>20</v>
      </c>
      <c r="R6" s="3" t="s">
        <v>998</v>
      </c>
      <c r="S6" s="2">
        <v>26</v>
      </c>
      <c r="T6" s="5" t="s">
        <v>1002</v>
      </c>
    </row>
    <row r="7" spans="2:20" x14ac:dyDescent="0.3">
      <c r="B7" t="s">
        <v>29</v>
      </c>
      <c r="C7" t="s">
        <v>21</v>
      </c>
      <c r="D7">
        <v>119</v>
      </c>
      <c r="E7" s="15" t="s">
        <v>9</v>
      </c>
      <c r="F7" s="16">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4" t="s">
        <v>12</v>
      </c>
      <c r="R7" s="3" t="s">
        <v>998</v>
      </c>
      <c r="S7" s="2">
        <v>36</v>
      </c>
      <c r="T7" s="5" t="s">
        <v>1002</v>
      </c>
    </row>
    <row r="8" spans="2:20" x14ac:dyDescent="0.3">
      <c r="B8" t="s">
        <v>30</v>
      </c>
      <c r="C8" t="s">
        <v>8</v>
      </c>
      <c r="D8">
        <v>128</v>
      </c>
      <c r="E8" s="15" t="s">
        <v>11</v>
      </c>
      <c r="F8" s="16">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4" t="s">
        <v>23</v>
      </c>
      <c r="R8" s="3" t="s">
        <v>998</v>
      </c>
      <c r="S8" s="2">
        <v>37</v>
      </c>
      <c r="T8" s="5" t="s">
        <v>1000</v>
      </c>
    </row>
    <row r="9" spans="2:20" x14ac:dyDescent="0.3">
      <c r="B9" t="s">
        <v>31</v>
      </c>
      <c r="C9" t="s">
        <v>8</v>
      </c>
      <c r="D9">
        <v>49</v>
      </c>
      <c r="E9" s="15" t="s">
        <v>9</v>
      </c>
      <c r="F9" s="16">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4" t="s">
        <v>7</v>
      </c>
      <c r="R9" s="3" t="s">
        <v>998</v>
      </c>
      <c r="S9" s="2">
        <v>23</v>
      </c>
      <c r="T9" s="5" t="s">
        <v>1000</v>
      </c>
    </row>
    <row r="10" spans="2:20" x14ac:dyDescent="0.3">
      <c r="B10" t="s">
        <v>32</v>
      </c>
      <c r="C10" t="s">
        <v>15</v>
      </c>
      <c r="D10">
        <v>84</v>
      </c>
      <c r="E10" s="15" t="s">
        <v>10</v>
      </c>
      <c r="F10" s="16">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4" t="s">
        <v>15</v>
      </c>
      <c r="R10" s="3" t="s">
        <v>999</v>
      </c>
      <c r="S10" s="2">
        <v>22</v>
      </c>
      <c r="T10" s="5" t="s">
        <v>1001</v>
      </c>
    </row>
    <row r="11" spans="2:20" x14ac:dyDescent="0.3">
      <c r="B11" t="s">
        <v>33</v>
      </c>
      <c r="C11" t="s">
        <v>20</v>
      </c>
      <c r="D11">
        <v>103</v>
      </c>
      <c r="E11" s="15" t="s">
        <v>13</v>
      </c>
      <c r="F11" s="16">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4" t="s">
        <v>5</v>
      </c>
      <c r="R11" s="3" t="s">
        <v>999</v>
      </c>
      <c r="S11" s="2">
        <v>42</v>
      </c>
      <c r="T11" s="5" t="s">
        <v>1001</v>
      </c>
    </row>
    <row r="12" spans="2:20" x14ac:dyDescent="0.3">
      <c r="B12" t="s">
        <v>34</v>
      </c>
      <c r="C12" t="s">
        <v>23</v>
      </c>
      <c r="D12">
        <v>31</v>
      </c>
      <c r="E12" s="15" t="s">
        <v>9</v>
      </c>
      <c r="F12" s="16">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4" t="s">
        <v>22</v>
      </c>
      <c r="R12" s="3" t="s">
        <v>999</v>
      </c>
      <c r="S12" s="2">
        <v>25</v>
      </c>
      <c r="T12" s="5" t="s">
        <v>1000</v>
      </c>
    </row>
    <row r="13" spans="2:20" x14ac:dyDescent="0.3">
      <c r="B13" t="s">
        <v>35</v>
      </c>
      <c r="C13" t="s">
        <v>18</v>
      </c>
      <c r="D13">
        <v>44</v>
      </c>
      <c r="E13" s="15" t="s">
        <v>6</v>
      </c>
      <c r="F13" s="16">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4" t="s">
        <v>18</v>
      </c>
      <c r="R13" s="3" t="s">
        <v>999</v>
      </c>
      <c r="S13" s="2">
        <v>30</v>
      </c>
      <c r="T13" s="5" t="s">
        <v>1001</v>
      </c>
    </row>
    <row r="14" spans="2:20" x14ac:dyDescent="0.3">
      <c r="B14" t="s">
        <v>36</v>
      </c>
      <c r="C14" t="s">
        <v>8</v>
      </c>
      <c r="D14">
        <v>102</v>
      </c>
      <c r="E14" s="15" t="s">
        <v>9</v>
      </c>
      <c r="F14" s="16">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4" t="s">
        <v>8</v>
      </c>
      <c r="R14" s="3" t="s">
        <v>999</v>
      </c>
      <c r="S14" s="2">
        <v>30</v>
      </c>
      <c r="T14" s="5" t="s">
        <v>1002</v>
      </c>
    </row>
    <row r="15" spans="2:20" x14ac:dyDescent="0.3">
      <c r="B15" t="s">
        <v>37</v>
      </c>
      <c r="C15" t="s">
        <v>14</v>
      </c>
      <c r="D15">
        <v>135</v>
      </c>
      <c r="E15" s="15" t="s">
        <v>10</v>
      </c>
      <c r="F15" s="16">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4" t="s">
        <v>16</v>
      </c>
      <c r="R15" s="3" t="s">
        <v>999</v>
      </c>
      <c r="S15" s="2">
        <v>28</v>
      </c>
      <c r="T15" s="5" t="s">
        <v>1002</v>
      </c>
    </row>
    <row r="16" spans="2:20" x14ac:dyDescent="0.3">
      <c r="B16" t="s">
        <v>38</v>
      </c>
      <c r="C16" t="s">
        <v>24</v>
      </c>
      <c r="D16">
        <v>98</v>
      </c>
      <c r="E16" s="15" t="s">
        <v>9</v>
      </c>
      <c r="F16" s="16">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4" t="s">
        <v>14</v>
      </c>
      <c r="R16" s="3" t="s">
        <v>999</v>
      </c>
      <c r="S16" s="2">
        <v>37</v>
      </c>
      <c r="T16" s="5" t="s">
        <v>1001</v>
      </c>
    </row>
    <row r="17" spans="2:20" x14ac:dyDescent="0.3">
      <c r="B17" t="s">
        <v>39</v>
      </c>
      <c r="C17" t="s">
        <v>18</v>
      </c>
      <c r="D17">
        <v>139</v>
      </c>
      <c r="E17" s="15" t="s">
        <v>9</v>
      </c>
      <c r="F17" s="16">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4" t="s">
        <v>21</v>
      </c>
      <c r="R17" s="3" t="s">
        <v>999</v>
      </c>
      <c r="S17" s="2">
        <v>38</v>
      </c>
      <c r="T17" s="5" t="s">
        <v>1000</v>
      </c>
    </row>
    <row r="18" spans="2:20" x14ac:dyDescent="0.3">
      <c r="B18" t="s">
        <v>40</v>
      </c>
      <c r="C18" t="s">
        <v>14</v>
      </c>
      <c r="D18">
        <v>48</v>
      </c>
      <c r="E18" s="15" t="s">
        <v>11</v>
      </c>
      <c r="F18" s="16">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9" t="s">
        <v>19</v>
      </c>
      <c r="R18" s="17" t="s">
        <v>999</v>
      </c>
      <c r="S18" s="10">
        <v>43</v>
      </c>
      <c r="T18" s="11" t="s">
        <v>1001</v>
      </c>
    </row>
    <row r="19" spans="2:20" x14ac:dyDescent="0.3">
      <c r="B19" t="s">
        <v>41</v>
      </c>
      <c r="C19" t="s">
        <v>18</v>
      </c>
      <c r="D19">
        <v>176</v>
      </c>
      <c r="E19" s="15" t="s">
        <v>10</v>
      </c>
      <c r="F19" s="16">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5" t="s">
        <v>11</v>
      </c>
      <c r="F20" s="16">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5" t="s">
        <v>6</v>
      </c>
      <c r="F21" s="16">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5" t="s">
        <v>9</v>
      </c>
      <c r="F22" s="16">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5" t="s">
        <v>10</v>
      </c>
      <c r="F23" s="16">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5" t="s">
        <v>10</v>
      </c>
      <c r="F24" s="16">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5" t="s">
        <v>13</v>
      </c>
      <c r="F25" s="16">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5" t="s">
        <v>13</v>
      </c>
      <c r="F26" s="16">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5" t="s">
        <v>9</v>
      </c>
      <c r="F27" s="16">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5" t="s">
        <v>11</v>
      </c>
      <c r="F28" s="16">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5" t="s">
        <v>10</v>
      </c>
      <c r="F29" s="16">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5" t="s">
        <v>10</v>
      </c>
      <c r="F30" s="16">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5" t="s">
        <v>10</v>
      </c>
      <c r="F31" s="16">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5" t="s">
        <v>13</v>
      </c>
      <c r="F32" s="16">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5" t="s">
        <v>11</v>
      </c>
      <c r="F33" s="16">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5" t="s">
        <v>10</v>
      </c>
      <c r="F34" s="16">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5" t="s">
        <v>10</v>
      </c>
      <c r="F35" s="16">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5" t="s">
        <v>11</v>
      </c>
      <c r="F36" s="16">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5" t="s">
        <v>9</v>
      </c>
      <c r="F37" s="16">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5" t="s">
        <v>10</v>
      </c>
      <c r="F38" s="16">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5" t="s">
        <v>6</v>
      </c>
      <c r="F39" s="16">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5" t="s">
        <v>6</v>
      </c>
      <c r="F40" s="16">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5" t="s">
        <v>9</v>
      </c>
      <c r="F41" s="16">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5" t="s">
        <v>13</v>
      </c>
      <c r="F42" s="16">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5" t="s">
        <v>10</v>
      </c>
      <c r="F43" s="16">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5" t="s">
        <v>13</v>
      </c>
      <c r="F44" s="16">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5" t="s">
        <v>9</v>
      </c>
      <c r="F45" s="16">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5" t="s">
        <v>10</v>
      </c>
      <c r="F46" s="16">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5" t="s">
        <v>6</v>
      </c>
      <c r="F47" s="16">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5" t="s">
        <v>11</v>
      </c>
      <c r="F48" s="16">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5" t="s">
        <v>6</v>
      </c>
      <c r="F49" s="16">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5" t="s">
        <v>11</v>
      </c>
      <c r="F50" s="16">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5" t="s">
        <v>10</v>
      </c>
      <c r="F51" s="16">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5" t="s">
        <v>9</v>
      </c>
      <c r="F52" s="16">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5" t="s">
        <v>9</v>
      </c>
      <c r="F53" s="16">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5" t="s">
        <v>11</v>
      </c>
      <c r="F54" s="16">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5" t="s">
        <v>13</v>
      </c>
      <c r="F55" s="16">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5" t="s">
        <v>6</v>
      </c>
      <c r="F56" s="16">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5" t="s">
        <v>11</v>
      </c>
      <c r="F57" s="16">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5" t="s">
        <v>10</v>
      </c>
      <c r="F58" s="16">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5" t="s">
        <v>11</v>
      </c>
      <c r="F59" s="16">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5" t="s">
        <v>9</v>
      </c>
      <c r="F60" s="16">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5" t="s">
        <v>9</v>
      </c>
      <c r="F61" s="16">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5" t="s">
        <v>10</v>
      </c>
      <c r="F62" s="16">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5" t="s">
        <v>9</v>
      </c>
      <c r="F63" s="16">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5" t="s">
        <v>11</v>
      </c>
      <c r="F64" s="16">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5" t="s">
        <v>13</v>
      </c>
      <c r="F65" s="16">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5" t="s">
        <v>6</v>
      </c>
      <c r="F66" s="16">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5" t="s">
        <v>10</v>
      </c>
      <c r="F67" s="16">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5" t="s">
        <v>13</v>
      </c>
      <c r="F68" s="16">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5" t="s">
        <v>9</v>
      </c>
      <c r="F69" s="16">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5" t="s">
        <v>10</v>
      </c>
      <c r="F70" s="16">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5" t="s">
        <v>13</v>
      </c>
      <c r="F71" s="16">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5" t="s">
        <v>11</v>
      </c>
      <c r="F72" s="16">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5" t="s">
        <v>6</v>
      </c>
      <c r="F73" s="16">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5" t="s">
        <v>6</v>
      </c>
      <c r="F74" s="16">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5" t="s">
        <v>11</v>
      </c>
      <c r="F75" s="16">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5" t="s">
        <v>11</v>
      </c>
      <c r="F76" s="16">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5" t="s">
        <v>6</v>
      </c>
      <c r="F77" s="16">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5" t="s">
        <v>11</v>
      </c>
      <c r="F78" s="16">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5" t="s">
        <v>6</v>
      </c>
      <c r="F79" s="16">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5" t="s">
        <v>9</v>
      </c>
      <c r="F80" s="16">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5" t="s">
        <v>6</v>
      </c>
      <c r="F81" s="16">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5" t="s">
        <v>10</v>
      </c>
      <c r="F82" s="16">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5" t="s">
        <v>6</v>
      </c>
      <c r="F83" s="16">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5" t="s">
        <v>13</v>
      </c>
      <c r="F84" s="16">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5" t="s">
        <v>6</v>
      </c>
      <c r="F85" s="16">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5" t="s">
        <v>10</v>
      </c>
      <c r="F86" s="16">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5" t="s">
        <v>10</v>
      </c>
      <c r="F87" s="16">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5" t="s">
        <v>13</v>
      </c>
      <c r="F88" s="16">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5" t="s">
        <v>10</v>
      </c>
      <c r="F89" s="16">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5" t="s">
        <v>10</v>
      </c>
      <c r="F90" s="16">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5" t="s">
        <v>9</v>
      </c>
      <c r="F91" s="16">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5" t="s">
        <v>11</v>
      </c>
      <c r="F92" s="16">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5" t="s">
        <v>11</v>
      </c>
      <c r="F93" s="16">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5" t="s">
        <v>10</v>
      </c>
      <c r="F94" s="16">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5" t="s">
        <v>11</v>
      </c>
      <c r="F95" s="16">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5" t="s">
        <v>13</v>
      </c>
      <c r="F96" s="16">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5" t="s">
        <v>9</v>
      </c>
      <c r="F97" s="16">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5" t="s">
        <v>9</v>
      </c>
      <c r="F98" s="16">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5" t="s">
        <v>10</v>
      </c>
      <c r="F99" s="16">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5" t="s">
        <v>9</v>
      </c>
      <c r="F100" s="16">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5" t="s">
        <v>6</v>
      </c>
      <c r="F101" s="16">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5" t="s">
        <v>10</v>
      </c>
      <c r="F102" s="16">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5" t="s">
        <v>6</v>
      </c>
      <c r="F103" s="16">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5" t="s">
        <v>10</v>
      </c>
      <c r="F104" s="16">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5" t="s">
        <v>11</v>
      </c>
      <c r="F105" s="16">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5" t="s">
        <v>13</v>
      </c>
      <c r="F106" s="16">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5" t="s">
        <v>11</v>
      </c>
      <c r="F107" s="16">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5" t="s">
        <v>9</v>
      </c>
      <c r="F108" s="16">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5" t="s">
        <v>6</v>
      </c>
      <c r="F109" s="16">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5" t="s">
        <v>13</v>
      </c>
      <c r="F110" s="16">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5" t="s">
        <v>11</v>
      </c>
      <c r="F111" s="16">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5" t="s">
        <v>6</v>
      </c>
      <c r="F112" s="16">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5" t="s">
        <v>13</v>
      </c>
      <c r="F113" s="16">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5" t="s">
        <v>9</v>
      </c>
      <c r="F114" s="16">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5" t="s">
        <v>6</v>
      </c>
      <c r="F115" s="16">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5" t="s">
        <v>11</v>
      </c>
      <c r="F116" s="16">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5" t="s">
        <v>13</v>
      </c>
      <c r="F117" s="16">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5" t="s">
        <v>11</v>
      </c>
      <c r="F118" s="16">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5" t="s">
        <v>6</v>
      </c>
      <c r="F119" s="16">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5" t="s">
        <v>6</v>
      </c>
      <c r="F120" s="16">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5" t="s">
        <v>10</v>
      </c>
      <c r="F121" s="16">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5" t="s">
        <v>9</v>
      </c>
      <c r="F122" s="16">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5" t="s">
        <v>6</v>
      </c>
      <c r="F123" s="16">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5" t="s">
        <v>10</v>
      </c>
      <c r="F124" s="16">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5" t="s">
        <v>10</v>
      </c>
      <c r="F125" s="16">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5" t="s">
        <v>9</v>
      </c>
      <c r="F126" s="16">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5" t="s">
        <v>9</v>
      </c>
      <c r="F127" s="16">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5" t="s">
        <v>10</v>
      </c>
      <c r="F128" s="16">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5" t="s">
        <v>11</v>
      </c>
      <c r="F129" s="16">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5" t="s">
        <v>11</v>
      </c>
      <c r="F130" s="16">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5" t="s">
        <v>10</v>
      </c>
      <c r="F131" s="16">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5" t="s">
        <v>13</v>
      </c>
      <c r="F132" s="16">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5" t="s">
        <v>10</v>
      </c>
      <c r="F133" s="16">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5" t="s">
        <v>6</v>
      </c>
      <c r="F134" s="16">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5" t="s">
        <v>11</v>
      </c>
      <c r="F135" s="16">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5" t="s">
        <v>13</v>
      </c>
      <c r="F136" s="16">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5" t="s">
        <v>9</v>
      </c>
      <c r="F137" s="16">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5" t="s">
        <v>10</v>
      </c>
      <c r="F138" s="16">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5" t="s">
        <v>6</v>
      </c>
      <c r="F139" s="16">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5" t="s">
        <v>10</v>
      </c>
      <c r="F140" s="16">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5" t="s">
        <v>13</v>
      </c>
      <c r="F141" s="16">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5" t="s">
        <v>11</v>
      </c>
      <c r="F142" s="16">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5" t="s">
        <v>10</v>
      </c>
      <c r="F143" s="16">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5" t="s">
        <v>11</v>
      </c>
      <c r="F144" s="16">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5" t="s">
        <v>10</v>
      </c>
      <c r="F145" s="16">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5" t="s">
        <v>13</v>
      </c>
      <c r="F146" s="16">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5" t="s">
        <v>6</v>
      </c>
      <c r="F147" s="16">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5" t="s">
        <v>11</v>
      </c>
      <c r="F148" s="16">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5" t="s">
        <v>6</v>
      </c>
      <c r="F149" s="16">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5" t="s">
        <v>13</v>
      </c>
      <c r="F150" s="16">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5" t="s">
        <v>9</v>
      </c>
      <c r="F151" s="16">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5" t="s">
        <v>6</v>
      </c>
      <c r="F152" s="16">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5" t="s">
        <v>11</v>
      </c>
      <c r="F153" s="16">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5" t="s">
        <v>13</v>
      </c>
      <c r="F154" s="16">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5" t="s">
        <v>13</v>
      </c>
      <c r="F155" s="16">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5" t="s">
        <v>13</v>
      </c>
      <c r="F156" s="16">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5" t="s">
        <v>6</v>
      </c>
      <c r="F157" s="16">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5" t="s">
        <v>11</v>
      </c>
      <c r="F158" s="16">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5" t="s">
        <v>9</v>
      </c>
      <c r="F159" s="16">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5" t="s">
        <v>9</v>
      </c>
      <c r="F160" s="16">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5" t="s">
        <v>9</v>
      </c>
      <c r="F161" s="16">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5" t="s">
        <v>10</v>
      </c>
      <c r="F162" s="16">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5" t="s">
        <v>10</v>
      </c>
      <c r="F163" s="16">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5" t="s">
        <v>11</v>
      </c>
      <c r="F164" s="16">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5" t="s">
        <v>9</v>
      </c>
      <c r="F165" s="16">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5" t="s">
        <v>10</v>
      </c>
      <c r="F166" s="16">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5" t="s">
        <v>9</v>
      </c>
      <c r="F167" s="16">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5" t="s">
        <v>6</v>
      </c>
      <c r="F168" s="16">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5" t="s">
        <v>11</v>
      </c>
      <c r="F169" s="16">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5" t="s">
        <v>6</v>
      </c>
      <c r="F170" s="16">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5" t="s">
        <v>9</v>
      </c>
      <c r="F171" s="16">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5" t="s">
        <v>11</v>
      </c>
      <c r="F172" s="16">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5" t="s">
        <v>6</v>
      </c>
      <c r="F173" s="16">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5" t="s">
        <v>13</v>
      </c>
      <c r="F174" s="16">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5" t="s">
        <v>6</v>
      </c>
      <c r="F175" s="16">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5" t="s">
        <v>9</v>
      </c>
      <c r="F176" s="16">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5" t="s">
        <v>10</v>
      </c>
      <c r="F177" s="16">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5" t="s">
        <v>11</v>
      </c>
      <c r="F178" s="16">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5" t="s">
        <v>6</v>
      </c>
      <c r="F179" s="16">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5" t="s">
        <v>10</v>
      </c>
      <c r="F180" s="16">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5" t="s">
        <v>9</v>
      </c>
      <c r="F181" s="16">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5" t="s">
        <v>11</v>
      </c>
      <c r="F182" s="16">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5" t="s">
        <v>13</v>
      </c>
      <c r="F183" s="16">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5" t="s">
        <v>13</v>
      </c>
      <c r="F184" s="16">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5" t="s">
        <v>9</v>
      </c>
      <c r="F185" s="16">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5" t="s">
        <v>9</v>
      </c>
      <c r="F186" s="16">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5" t="s">
        <v>10</v>
      </c>
      <c r="F187" s="16">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5" t="s">
        <v>10</v>
      </c>
      <c r="F188" s="16">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5" t="s">
        <v>10</v>
      </c>
      <c r="F189" s="16">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5" t="s">
        <v>13</v>
      </c>
      <c r="F190" s="16">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5" t="s">
        <v>11</v>
      </c>
      <c r="F191" s="16">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5" t="s">
        <v>6</v>
      </c>
      <c r="F192" s="16">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5" t="s">
        <v>9</v>
      </c>
      <c r="F193" s="16">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5" t="s">
        <v>10</v>
      </c>
      <c r="F194" s="16">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5" t="s">
        <v>6</v>
      </c>
      <c r="F195" s="16">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5" t="s">
        <v>11</v>
      </c>
      <c r="F196" s="16">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5" t="s">
        <v>13</v>
      </c>
      <c r="F197" s="16">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5" t="s">
        <v>10</v>
      </c>
      <c r="F198" s="16">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5" t="s">
        <v>13</v>
      </c>
      <c r="F199" s="16">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5" t="s">
        <v>9</v>
      </c>
      <c r="F200" s="16">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5" t="s">
        <v>13</v>
      </c>
      <c r="F201" s="16">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5" t="s">
        <v>13</v>
      </c>
      <c r="F202" s="16">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5" t="s">
        <v>11</v>
      </c>
      <c r="F203" s="16">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5" t="s">
        <v>10</v>
      </c>
      <c r="F204" s="16">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5" t="s">
        <v>6</v>
      </c>
      <c r="F205" s="16">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5" t="s">
        <v>13</v>
      </c>
      <c r="F206" s="16">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5" t="s">
        <v>13</v>
      </c>
      <c r="F207" s="16">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5" t="s">
        <v>10</v>
      </c>
      <c r="F208" s="16">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5" t="s">
        <v>13</v>
      </c>
      <c r="F209" s="16">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5" t="s">
        <v>6</v>
      </c>
      <c r="F210" s="16">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5" t="s">
        <v>9</v>
      </c>
      <c r="F211" s="16">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5" t="s">
        <v>13</v>
      </c>
      <c r="F212" s="16">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5" t="s">
        <v>11</v>
      </c>
      <c r="F213" s="16">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5" t="s">
        <v>10</v>
      </c>
      <c r="F214" s="16">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5" t="s">
        <v>10</v>
      </c>
      <c r="F215" s="16">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5" t="s">
        <v>6</v>
      </c>
      <c r="F216" s="16">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5" t="s">
        <v>11</v>
      </c>
      <c r="F217" s="16">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5" t="s">
        <v>13</v>
      </c>
      <c r="F218" s="16">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5" t="s">
        <v>9</v>
      </c>
      <c r="F219" s="16">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5" t="s">
        <v>13</v>
      </c>
      <c r="F220" s="16">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5" t="s">
        <v>6</v>
      </c>
      <c r="F221" s="16">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5" t="s">
        <v>6</v>
      </c>
      <c r="F222" s="16">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5" t="s">
        <v>9</v>
      </c>
      <c r="F223" s="16">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5" t="s">
        <v>10</v>
      </c>
      <c r="F224" s="16">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5" t="s">
        <v>13</v>
      </c>
      <c r="F225" s="16">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5" t="s">
        <v>13</v>
      </c>
      <c r="F226" s="16">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5" t="s">
        <v>10</v>
      </c>
      <c r="F227" s="16">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5" t="s">
        <v>9</v>
      </c>
      <c r="F228" s="16">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5" t="s">
        <v>9</v>
      </c>
      <c r="F229" s="16">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5" t="s">
        <v>9</v>
      </c>
      <c r="F230" s="16">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5" t="s">
        <v>6</v>
      </c>
      <c r="F231" s="16">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5" t="s">
        <v>13</v>
      </c>
      <c r="F232" s="16">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5" t="s">
        <v>10</v>
      </c>
      <c r="F233" s="16">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5" t="s">
        <v>9</v>
      </c>
      <c r="F234" s="16">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5" t="s">
        <v>10</v>
      </c>
      <c r="F235" s="16">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5" t="s">
        <v>9</v>
      </c>
      <c r="F236" s="16">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5" t="s">
        <v>9</v>
      </c>
      <c r="F237" s="16">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5" t="s">
        <v>9</v>
      </c>
      <c r="F238" s="16">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5" t="s">
        <v>9</v>
      </c>
      <c r="F239" s="16">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5" t="s">
        <v>11</v>
      </c>
      <c r="F240" s="16">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5" t="s">
        <v>10</v>
      </c>
      <c r="F241" s="16">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5" t="s">
        <v>13</v>
      </c>
      <c r="F242" s="16">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5" t="s">
        <v>9</v>
      </c>
      <c r="F243" s="16">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5" t="s">
        <v>6</v>
      </c>
      <c r="F244" s="16">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5" t="s">
        <v>11</v>
      </c>
      <c r="F245" s="16">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5" t="s">
        <v>9</v>
      </c>
      <c r="F246" s="16">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5" t="s">
        <v>11</v>
      </c>
      <c r="F247" s="16">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5" t="s">
        <v>11</v>
      </c>
      <c r="F248" s="16">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5" t="s">
        <v>11</v>
      </c>
      <c r="F249" s="16">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5" t="s">
        <v>11</v>
      </c>
      <c r="F250" s="16">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5" t="s">
        <v>9</v>
      </c>
      <c r="F251" s="16">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5" t="s">
        <v>10</v>
      </c>
      <c r="F252" s="16">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5" t="s">
        <v>9</v>
      </c>
      <c r="F253" s="16">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5" t="s">
        <v>10</v>
      </c>
      <c r="F254" s="16">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5" t="s">
        <v>6</v>
      </c>
      <c r="F255" s="16">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5" t="s">
        <v>11</v>
      </c>
      <c r="F256" s="16">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5" t="s">
        <v>6</v>
      </c>
      <c r="F257" s="16">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5" t="s">
        <v>6</v>
      </c>
      <c r="F258" s="16">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5" t="s">
        <v>11</v>
      </c>
      <c r="F259" s="16">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5" t="s">
        <v>9</v>
      </c>
      <c r="F260" s="16">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5" t="s">
        <v>13</v>
      </c>
      <c r="F261" s="16">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5" t="s">
        <v>10</v>
      </c>
      <c r="F262" s="16">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5" t="s">
        <v>11</v>
      </c>
      <c r="F263" s="16">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5" t="s">
        <v>6</v>
      </c>
      <c r="F264" s="16">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5" t="s">
        <v>9</v>
      </c>
      <c r="F265" s="16">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5" t="s">
        <v>6</v>
      </c>
      <c r="F266" s="16">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5" t="s">
        <v>13</v>
      </c>
      <c r="F267" s="16">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5" t="s">
        <v>9</v>
      </c>
      <c r="F268" s="16">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5" t="s">
        <v>9</v>
      </c>
      <c r="F269" s="16">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5" t="s">
        <v>13</v>
      </c>
      <c r="F270" s="16">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5" t="s">
        <v>13</v>
      </c>
      <c r="F271" s="16">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5" t="s">
        <v>6</v>
      </c>
      <c r="F272" s="16">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5" t="s">
        <v>10</v>
      </c>
      <c r="F273" s="16">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5" t="s">
        <v>9</v>
      </c>
      <c r="F274" s="16">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5" t="s">
        <v>6</v>
      </c>
      <c r="F275" s="16">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5" t="s">
        <v>10</v>
      </c>
      <c r="F276" s="16">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5" t="s">
        <v>6</v>
      </c>
      <c r="F277" s="16">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5" t="s">
        <v>9</v>
      </c>
      <c r="F278" s="16">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5" t="s">
        <v>10</v>
      </c>
      <c r="F279" s="16">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5" t="s">
        <v>11</v>
      </c>
      <c r="F280" s="16">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5" t="s">
        <v>10</v>
      </c>
      <c r="F281" s="16">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5" t="s">
        <v>13</v>
      </c>
      <c r="F282" s="16">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5" t="s">
        <v>9</v>
      </c>
      <c r="F283" s="16">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5" t="s">
        <v>10</v>
      </c>
      <c r="F284" s="16">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5" t="s">
        <v>13</v>
      </c>
      <c r="F285" s="16">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5" t="s">
        <v>11</v>
      </c>
      <c r="F286" s="16">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5" t="s">
        <v>9</v>
      </c>
      <c r="F287" s="16">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5" t="s">
        <v>6</v>
      </c>
      <c r="F288" s="16">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5" t="s">
        <v>13</v>
      </c>
      <c r="F289" s="16">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5" t="s">
        <v>11</v>
      </c>
      <c r="F290" s="16">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5" t="s">
        <v>9</v>
      </c>
      <c r="F291" s="16">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5" t="s">
        <v>9</v>
      </c>
      <c r="F292" s="16">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5" t="s">
        <v>9</v>
      </c>
      <c r="F293" s="16">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5" t="s">
        <v>11</v>
      </c>
      <c r="F294" s="16">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5" t="s">
        <v>6</v>
      </c>
      <c r="F295" s="16">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5" t="s">
        <v>9</v>
      </c>
      <c r="F296" s="16">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5" t="s">
        <v>10</v>
      </c>
      <c r="F297" s="16">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5" t="s">
        <v>13</v>
      </c>
      <c r="F298" s="16">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5" t="s">
        <v>10</v>
      </c>
      <c r="F299" s="16">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5" t="s">
        <v>6</v>
      </c>
      <c r="F300" s="16">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5" t="s">
        <v>10</v>
      </c>
      <c r="F301" s="16">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5" t="s">
        <v>11</v>
      </c>
      <c r="F302" s="16">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5" t="s">
        <v>10</v>
      </c>
      <c r="F303" s="16">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5" t="s">
        <v>9</v>
      </c>
      <c r="F304" s="16">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5" t="s">
        <v>11</v>
      </c>
      <c r="F305" s="16">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5" t="s">
        <v>9</v>
      </c>
      <c r="F306" s="16">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5" t="s">
        <v>11</v>
      </c>
      <c r="F307" s="16">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5" t="s">
        <v>9</v>
      </c>
      <c r="F308" s="16">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5" t="s">
        <v>10</v>
      </c>
      <c r="F309" s="16">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5" t="s">
        <v>6</v>
      </c>
      <c r="F310" s="16">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5" t="s">
        <v>13</v>
      </c>
      <c r="F311" s="16">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5" t="s">
        <v>13</v>
      </c>
      <c r="F312" s="16">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5" t="s">
        <v>6</v>
      </c>
      <c r="F313" s="16">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5" t="s">
        <v>9</v>
      </c>
      <c r="F314" s="16">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5" t="s">
        <v>9</v>
      </c>
      <c r="F315" s="16">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5" t="s">
        <v>11</v>
      </c>
      <c r="F316" s="16">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5" t="s">
        <v>9</v>
      </c>
      <c r="F317" s="16">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5" t="s">
        <v>6</v>
      </c>
      <c r="F318" s="16">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5" t="s">
        <v>11</v>
      </c>
      <c r="F319" s="16">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5" t="s">
        <v>9</v>
      </c>
      <c r="F320" s="16">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5" t="s">
        <v>9</v>
      </c>
      <c r="F321" s="16">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5" t="s">
        <v>10</v>
      </c>
      <c r="F322" s="16">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5" t="s">
        <v>6</v>
      </c>
      <c r="F323" s="16">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5" t="s">
        <v>6</v>
      </c>
      <c r="F324" s="16">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5" t="s">
        <v>6</v>
      </c>
      <c r="F325" s="16">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5" t="s">
        <v>10</v>
      </c>
      <c r="F326" s="16">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5" t="s">
        <v>9</v>
      </c>
      <c r="F327" s="16">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5" t="s">
        <v>9</v>
      </c>
      <c r="F328" s="16">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5" t="s">
        <v>9</v>
      </c>
      <c r="F329" s="16">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5" t="s">
        <v>13</v>
      </c>
      <c r="F330" s="16">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5" t="s">
        <v>6</v>
      </c>
      <c r="F331" s="16">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5" t="s">
        <v>11</v>
      </c>
      <c r="F332" s="16">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5" t="s">
        <v>13</v>
      </c>
      <c r="F333" s="16">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5" t="s">
        <v>10</v>
      </c>
      <c r="F334" s="16">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5" t="s">
        <v>6</v>
      </c>
      <c r="F335" s="16">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5" t="s">
        <v>10</v>
      </c>
      <c r="F336" s="16">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5" t="s">
        <v>9</v>
      </c>
      <c r="F337" s="16">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5" t="s">
        <v>13</v>
      </c>
      <c r="F338" s="16">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5" t="s">
        <v>9</v>
      </c>
      <c r="F339" s="16">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5" t="s">
        <v>9</v>
      </c>
      <c r="F340" s="16">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5" t="s">
        <v>9</v>
      </c>
      <c r="F341" s="16">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5" t="s">
        <v>9</v>
      </c>
      <c r="F342" s="16">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5" t="s">
        <v>10</v>
      </c>
      <c r="F343" s="16">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5" t="s">
        <v>13</v>
      </c>
      <c r="F344" s="16">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5" t="s">
        <v>13</v>
      </c>
      <c r="F345" s="16">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5" t="s">
        <v>9</v>
      </c>
      <c r="F346" s="16">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5" t="s">
        <v>13</v>
      </c>
      <c r="F347" s="16">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5" t="s">
        <v>13</v>
      </c>
      <c r="F348" s="16">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5" t="s">
        <v>13</v>
      </c>
      <c r="F349" s="16">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5" t="s">
        <v>10</v>
      </c>
      <c r="F350" s="16">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5" t="s">
        <v>6</v>
      </c>
      <c r="F351" s="16">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5" t="s">
        <v>10</v>
      </c>
      <c r="F352" s="16">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5" t="s">
        <v>9</v>
      </c>
      <c r="F353" s="16">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5" t="s">
        <v>9</v>
      </c>
      <c r="F354" s="16">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5" t="s">
        <v>9</v>
      </c>
      <c r="F355" s="16">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5" t="s">
        <v>13</v>
      </c>
      <c r="F356" s="16">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5" t="s">
        <v>13</v>
      </c>
      <c r="F357" s="16">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5" t="s">
        <v>9</v>
      </c>
      <c r="F358" s="16">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5" t="s">
        <v>9</v>
      </c>
      <c r="F359" s="16">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5" t="s">
        <v>10</v>
      </c>
      <c r="F360" s="16">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5" t="s">
        <v>10</v>
      </c>
      <c r="F361" s="16">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5" t="s">
        <v>11</v>
      </c>
      <c r="F362" s="16">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5" t="s">
        <v>9</v>
      </c>
      <c r="F363" s="16">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5" t="s">
        <v>10</v>
      </c>
      <c r="F364" s="16">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5" t="s">
        <v>11</v>
      </c>
      <c r="F365" s="16">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5" t="s">
        <v>6</v>
      </c>
      <c r="F366" s="16">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5" t="s">
        <v>6</v>
      </c>
      <c r="F367" s="16">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5" t="s">
        <v>11</v>
      </c>
      <c r="F368" s="16">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5" t="s">
        <v>6</v>
      </c>
      <c r="F369" s="16">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5" t="s">
        <v>6</v>
      </c>
      <c r="F370" s="16">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5" t="s">
        <v>13</v>
      </c>
      <c r="F371" s="16">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5" t="s">
        <v>11</v>
      </c>
      <c r="F372" s="16">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5" t="s">
        <v>9</v>
      </c>
      <c r="F373" s="16">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5" t="s">
        <v>11</v>
      </c>
      <c r="F374" s="16">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5" t="s">
        <v>13</v>
      </c>
      <c r="F375" s="16">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5" t="s">
        <v>10</v>
      </c>
      <c r="F376" s="16">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5" t="s">
        <v>6</v>
      </c>
      <c r="F377" s="16">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5" t="s">
        <v>9</v>
      </c>
      <c r="F378" s="16">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5" t="s">
        <v>9</v>
      </c>
      <c r="F379" s="16">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5" t="s">
        <v>10</v>
      </c>
      <c r="F380" s="16">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5" t="s">
        <v>10</v>
      </c>
      <c r="F381" s="16">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5" t="s">
        <v>11</v>
      </c>
      <c r="F382" s="16">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5" t="s">
        <v>11</v>
      </c>
      <c r="F383" s="16">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5" t="s">
        <v>9</v>
      </c>
      <c r="F384" s="16">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5" t="s">
        <v>6</v>
      </c>
      <c r="F385" s="16">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5" t="s">
        <v>11</v>
      </c>
      <c r="F386" s="16">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5" t="s">
        <v>6</v>
      </c>
      <c r="F387" s="16">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5" t="s">
        <v>9</v>
      </c>
      <c r="F388" s="16">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5" t="s">
        <v>11</v>
      </c>
      <c r="F389" s="16">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5" t="s">
        <v>11</v>
      </c>
      <c r="F390" s="16">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5" t="s">
        <v>11</v>
      </c>
      <c r="F391" s="16">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5" t="s">
        <v>10</v>
      </c>
      <c r="F392" s="16">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5" t="s">
        <v>9</v>
      </c>
      <c r="F393" s="16">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5" t="s">
        <v>10</v>
      </c>
      <c r="F394" s="16">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5" t="s">
        <v>6</v>
      </c>
      <c r="F395" s="16">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5" t="s">
        <v>13</v>
      </c>
      <c r="F396" s="16">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5" t="s">
        <v>11</v>
      </c>
      <c r="F397" s="16">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5" t="s">
        <v>6</v>
      </c>
      <c r="F398" s="16">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5" t="s">
        <v>11</v>
      </c>
      <c r="F399" s="16">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5" t="s">
        <v>9</v>
      </c>
      <c r="F400" s="16">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5" t="s">
        <v>11</v>
      </c>
      <c r="F401" s="16">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5" t="s">
        <v>11</v>
      </c>
      <c r="F402" s="16">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5" t="s">
        <v>13</v>
      </c>
      <c r="F403" s="16">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5" t="s">
        <v>10</v>
      </c>
      <c r="F404" s="16">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5" t="s">
        <v>11</v>
      </c>
      <c r="F405" s="16">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5" t="s">
        <v>13</v>
      </c>
      <c r="F406" s="16">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5" t="s">
        <v>11</v>
      </c>
      <c r="F407" s="16">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5" t="s">
        <v>11</v>
      </c>
      <c r="F408" s="16">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5" t="s">
        <v>6</v>
      </c>
      <c r="F409" s="16">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5" t="s">
        <v>9</v>
      </c>
      <c r="F410" s="16">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5" t="s">
        <v>11</v>
      </c>
      <c r="F411" s="16">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5" t="s">
        <v>9</v>
      </c>
      <c r="F412" s="16">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5" t="s">
        <v>13</v>
      </c>
      <c r="F413" s="16">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5" t="s">
        <v>6</v>
      </c>
      <c r="F414" s="16">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5" t="s">
        <v>6</v>
      </c>
      <c r="F415" s="16">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5" t="s">
        <v>11</v>
      </c>
      <c r="F416" s="16">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5" t="s">
        <v>6</v>
      </c>
      <c r="F417" s="16">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5" t="s">
        <v>6</v>
      </c>
      <c r="F418" s="16">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5" t="s">
        <v>9</v>
      </c>
      <c r="F419" s="16">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5" t="s">
        <v>9</v>
      </c>
      <c r="F420" s="16">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5" t="s">
        <v>9</v>
      </c>
      <c r="F421" s="16">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5" t="s">
        <v>9</v>
      </c>
      <c r="F422" s="16">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5" t="s">
        <v>11</v>
      </c>
      <c r="F423" s="16">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5" t="s">
        <v>10</v>
      </c>
      <c r="F424" s="16">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5" t="s">
        <v>11</v>
      </c>
      <c r="F425" s="16">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5" t="s">
        <v>11</v>
      </c>
      <c r="F426" s="16">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5" t="s">
        <v>9</v>
      </c>
      <c r="F427" s="16">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5" t="s">
        <v>13</v>
      </c>
      <c r="F428" s="16">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5" t="s">
        <v>10</v>
      </c>
      <c r="F429" s="16">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5" t="s">
        <v>10</v>
      </c>
      <c r="F430" s="16">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5" t="s">
        <v>13</v>
      </c>
      <c r="F431" s="16">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5" t="s">
        <v>9</v>
      </c>
      <c r="F432" s="16">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5" t="s">
        <v>6</v>
      </c>
      <c r="F433" s="16">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5" t="s">
        <v>9</v>
      </c>
      <c r="F434" s="16">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5" t="s">
        <v>13</v>
      </c>
      <c r="F435" s="16">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5" t="s">
        <v>11</v>
      </c>
      <c r="F436" s="16">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5" t="s">
        <v>9</v>
      </c>
      <c r="F437" s="16">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5" t="s">
        <v>13</v>
      </c>
      <c r="F438" s="16">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5" t="s">
        <v>13</v>
      </c>
      <c r="F439" s="16">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5" t="s">
        <v>9</v>
      </c>
      <c r="F440" s="16">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5" t="s">
        <v>11</v>
      </c>
      <c r="F441" s="16">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5" t="s">
        <v>6</v>
      </c>
      <c r="F442" s="16">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5" t="s">
        <v>10</v>
      </c>
      <c r="F443" s="16">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5" t="s">
        <v>9</v>
      </c>
      <c r="F444" s="16">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5" t="s">
        <v>11</v>
      </c>
      <c r="F445" s="16">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5" t="s">
        <v>13</v>
      </c>
      <c r="F446" s="16">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5" t="s">
        <v>6</v>
      </c>
      <c r="F447" s="16">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5" t="s">
        <v>13</v>
      </c>
      <c r="F448" s="16">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5" t="s">
        <v>9</v>
      </c>
      <c r="F449" s="16">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5" t="s">
        <v>6</v>
      </c>
      <c r="F450" s="16">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5" t="s">
        <v>6</v>
      </c>
      <c r="F451" s="16">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5" t="s">
        <v>6</v>
      </c>
      <c r="F452" s="16">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5" t="s">
        <v>11</v>
      </c>
      <c r="F453" s="16">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5" t="s">
        <v>9</v>
      </c>
      <c r="F454" s="16">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5" t="s">
        <v>13</v>
      </c>
      <c r="F455" s="16">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5" t="s">
        <v>13</v>
      </c>
      <c r="F456" s="16">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5" t="s">
        <v>13</v>
      </c>
      <c r="F457" s="16">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5" t="s">
        <v>13</v>
      </c>
      <c r="F458" s="16">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5" t="s">
        <v>9</v>
      </c>
      <c r="F459" s="16">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5" t="s">
        <v>11</v>
      </c>
      <c r="F460" s="16">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5" t="s">
        <v>6</v>
      </c>
      <c r="F461" s="16">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5" t="s">
        <v>10</v>
      </c>
      <c r="F462" s="16">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5" t="s">
        <v>11</v>
      </c>
      <c r="F463" s="16">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5" t="s">
        <v>6</v>
      </c>
      <c r="F464" s="16">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5" t="s">
        <v>9</v>
      </c>
      <c r="F465" s="16">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5" t="s">
        <v>13</v>
      </c>
      <c r="F466" s="16">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5" t="s">
        <v>11</v>
      </c>
      <c r="F467" s="16">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5" t="s">
        <v>11</v>
      </c>
      <c r="F468" s="16">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5" t="s">
        <v>13</v>
      </c>
      <c r="F469" s="16">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5" t="s">
        <v>6</v>
      </c>
      <c r="F470" s="16">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5" t="s">
        <v>9</v>
      </c>
      <c r="F471" s="16">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5" t="s">
        <v>11</v>
      </c>
      <c r="F472" s="16">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5" t="s">
        <v>13</v>
      </c>
      <c r="F473" s="16">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5" t="s">
        <v>13</v>
      </c>
      <c r="F474" s="16">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5" t="s">
        <v>11</v>
      </c>
      <c r="F475" s="16">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5" t="s">
        <v>13</v>
      </c>
      <c r="F476" s="16">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5" t="s">
        <v>9</v>
      </c>
      <c r="F477" s="16">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5" t="s">
        <v>13</v>
      </c>
      <c r="F478" s="16">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5" t="s">
        <v>11</v>
      </c>
      <c r="F479" s="16">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5" t="s">
        <v>9</v>
      </c>
      <c r="F480" s="16">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5" t="s">
        <v>13</v>
      </c>
      <c r="F481" s="16">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5" t="s">
        <v>6</v>
      </c>
      <c r="F482" s="16">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5" t="s">
        <v>6</v>
      </c>
      <c r="F483" s="16">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5" t="s">
        <v>11</v>
      </c>
      <c r="F484" s="16">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5" t="s">
        <v>6</v>
      </c>
      <c r="F485" s="16">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5" t="s">
        <v>6</v>
      </c>
      <c r="F486" s="16">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5" t="s">
        <v>11</v>
      </c>
      <c r="F487" s="16">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5" t="s">
        <v>13</v>
      </c>
      <c r="F488" s="16">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5" t="s">
        <v>6</v>
      </c>
      <c r="F489" s="16">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5" t="s">
        <v>6</v>
      </c>
      <c r="F490" s="16">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5" t="s">
        <v>11</v>
      </c>
      <c r="F491" s="16">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5" t="s">
        <v>13</v>
      </c>
      <c r="F492" s="16">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5" t="s">
        <v>13</v>
      </c>
      <c r="F493" s="16">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5" t="s">
        <v>13</v>
      </c>
      <c r="F494" s="16">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5" t="s">
        <v>10</v>
      </c>
      <c r="F495" s="16">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5" t="s">
        <v>6</v>
      </c>
      <c r="F496" s="16">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5" t="s">
        <v>9</v>
      </c>
      <c r="F497" s="16">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5" t="s">
        <v>13</v>
      </c>
      <c r="F498" s="16">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5" t="s">
        <v>6</v>
      </c>
      <c r="F499" s="16">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5" t="s">
        <v>6</v>
      </c>
      <c r="F500" s="16">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5" t="s">
        <v>6</v>
      </c>
      <c r="F501" s="16">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5" t="s">
        <v>6</v>
      </c>
      <c r="F502" s="16">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5" t="s">
        <v>13</v>
      </c>
      <c r="F503" s="16">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5" t="s">
        <v>11</v>
      </c>
      <c r="F504" s="16">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5" t="s">
        <v>10</v>
      </c>
      <c r="F505" s="16">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5" t="s">
        <v>10</v>
      </c>
      <c r="F506" s="16">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5" t="s">
        <v>9</v>
      </c>
      <c r="F507" s="16">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5" t="s">
        <v>11</v>
      </c>
      <c r="F508" s="16">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5" t="s">
        <v>13</v>
      </c>
      <c r="F509" s="16">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5" t="s">
        <v>13</v>
      </c>
      <c r="F510" s="16">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5" t="s">
        <v>11</v>
      </c>
      <c r="F511" s="16">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5" t="s">
        <v>10</v>
      </c>
      <c r="F512" s="16">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5" t="s">
        <v>6</v>
      </c>
      <c r="F513" s="16">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5" t="s">
        <v>13</v>
      </c>
      <c r="F514" s="16">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5" t="s">
        <v>10</v>
      </c>
      <c r="F515" s="16">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5" t="s">
        <v>11</v>
      </c>
      <c r="F516" s="16">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5" t="s">
        <v>6</v>
      </c>
      <c r="F517" s="16">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5" t="s">
        <v>9</v>
      </c>
      <c r="F518" s="16">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5" t="s">
        <v>10</v>
      </c>
      <c r="F519" s="16">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5" t="s">
        <v>6</v>
      </c>
      <c r="F520" s="16">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5" t="s">
        <v>6</v>
      </c>
      <c r="F521" s="16">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5" t="s">
        <v>9</v>
      </c>
      <c r="F522" s="16">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5" t="s">
        <v>9</v>
      </c>
      <c r="F523" s="16">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5" t="s">
        <v>9</v>
      </c>
      <c r="F524" s="16">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5" t="s">
        <v>6</v>
      </c>
      <c r="F525" s="16">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5" t="s">
        <v>11</v>
      </c>
      <c r="F526" s="16">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5" t="s">
        <v>6</v>
      </c>
      <c r="F527" s="16">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5" t="s">
        <v>9</v>
      </c>
      <c r="F528" s="16">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5" t="s">
        <v>6</v>
      </c>
      <c r="F529" s="16">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5" t="s">
        <v>11</v>
      </c>
      <c r="F530" s="16">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5" t="s">
        <v>11</v>
      </c>
      <c r="F531" s="16">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5" t="s">
        <v>9</v>
      </c>
      <c r="F532" s="16">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5" t="s">
        <v>9</v>
      </c>
      <c r="F533" s="16">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5" t="s">
        <v>6</v>
      </c>
      <c r="F534" s="16">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5" t="s">
        <v>11</v>
      </c>
      <c r="F535" s="16">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5" t="s">
        <v>6</v>
      </c>
      <c r="F536" s="16">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5" t="s">
        <v>10</v>
      </c>
      <c r="F537" s="16">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5" t="s">
        <v>6</v>
      </c>
      <c r="F538" s="16">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5" t="s">
        <v>6</v>
      </c>
      <c r="F539" s="16">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5" t="s">
        <v>11</v>
      </c>
      <c r="F540" s="16">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5" t="s">
        <v>13</v>
      </c>
      <c r="F541" s="16">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5" t="s">
        <v>10</v>
      </c>
      <c r="F542" s="16">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5" t="s">
        <v>11</v>
      </c>
      <c r="F543" s="16">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5" t="s">
        <v>6</v>
      </c>
      <c r="F544" s="16">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5" t="s">
        <v>10</v>
      </c>
      <c r="F545" s="16">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5" t="s">
        <v>10</v>
      </c>
      <c r="F546" s="16">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5" t="s">
        <v>11</v>
      </c>
      <c r="F547" s="16">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5" t="s">
        <v>9</v>
      </c>
      <c r="F548" s="16">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5" t="s">
        <v>6</v>
      </c>
      <c r="F549" s="16">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5" t="s">
        <v>13</v>
      </c>
      <c r="F550" s="16">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5" t="s">
        <v>6</v>
      </c>
      <c r="F551" s="16">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5" t="s">
        <v>11</v>
      </c>
      <c r="F552" s="16">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5" t="s">
        <v>10</v>
      </c>
      <c r="F553" s="16">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5" t="s">
        <v>11</v>
      </c>
      <c r="F554" s="16">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5" t="s">
        <v>6</v>
      </c>
      <c r="F555" s="16">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5" t="s">
        <v>13</v>
      </c>
      <c r="F556" s="16">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5" t="s">
        <v>6</v>
      </c>
      <c r="F557" s="16">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5" t="s">
        <v>13</v>
      </c>
      <c r="F558" s="16">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5" t="s">
        <v>6</v>
      </c>
      <c r="F559" s="16">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5" t="s">
        <v>11</v>
      </c>
      <c r="F560" s="16">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5" t="s">
        <v>13</v>
      </c>
      <c r="F561" s="16">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5" t="s">
        <v>9</v>
      </c>
      <c r="F562" s="16">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5" t="s">
        <v>9</v>
      </c>
      <c r="F563" s="16">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5" t="s">
        <v>6</v>
      </c>
      <c r="F564" s="16">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5" t="s">
        <v>11</v>
      </c>
      <c r="F565" s="16">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5" t="s">
        <v>10</v>
      </c>
      <c r="F566" s="16">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5" t="s">
        <v>10</v>
      </c>
      <c r="F567" s="16">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5" t="s">
        <v>11</v>
      </c>
      <c r="F568" s="16">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5" t="s">
        <v>9</v>
      </c>
      <c r="F569" s="16">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5" t="s">
        <v>10</v>
      </c>
      <c r="F570" s="16">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5" t="s">
        <v>6</v>
      </c>
      <c r="F571" s="16">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5" t="s">
        <v>10</v>
      </c>
      <c r="F572" s="16">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5" t="s">
        <v>13</v>
      </c>
      <c r="F573" s="16">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5" t="s">
        <v>11</v>
      </c>
      <c r="F574" s="16">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5" t="s">
        <v>6</v>
      </c>
      <c r="F575" s="16">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5" t="s">
        <v>11</v>
      </c>
      <c r="F576" s="16">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5" t="s">
        <v>9</v>
      </c>
      <c r="F577" s="16">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5" t="s">
        <v>10</v>
      </c>
      <c r="F578" s="16">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5" t="s">
        <v>6</v>
      </c>
      <c r="F579" s="16">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5" t="s">
        <v>11</v>
      </c>
      <c r="F580" s="16">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5" t="s">
        <v>13</v>
      </c>
      <c r="F581" s="16">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5" t="s">
        <v>9</v>
      </c>
      <c r="F582" s="16">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5" t="s">
        <v>13</v>
      </c>
      <c r="F583" s="16">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5" t="s">
        <v>9</v>
      </c>
      <c r="F584" s="16">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5" t="s">
        <v>10</v>
      </c>
      <c r="F585" s="16">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5" t="s">
        <v>10</v>
      </c>
      <c r="F586" s="16">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5" t="s">
        <v>13</v>
      </c>
      <c r="F587" s="16">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5" t="s">
        <v>13</v>
      </c>
      <c r="F588" s="16">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5" t="s">
        <v>13</v>
      </c>
      <c r="F589" s="16">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5" t="s">
        <v>10</v>
      </c>
      <c r="F590" s="16">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5" t="s">
        <v>13</v>
      </c>
      <c r="F591" s="16">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5" t="s">
        <v>13</v>
      </c>
      <c r="F592" s="16">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5" t="s">
        <v>10</v>
      </c>
      <c r="F593" s="16">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5" t="s">
        <v>11</v>
      </c>
      <c r="F594" s="16">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5" t="s">
        <v>9</v>
      </c>
      <c r="F595" s="16">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5" t="s">
        <v>9</v>
      </c>
      <c r="F596" s="16">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5" t="s">
        <v>13</v>
      </c>
      <c r="F597" s="16">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5" t="s">
        <v>6</v>
      </c>
      <c r="F598" s="16">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5" t="s">
        <v>10</v>
      </c>
      <c r="F599" s="16">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5" t="s">
        <v>13</v>
      </c>
      <c r="F600" s="16">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5" t="s">
        <v>13</v>
      </c>
      <c r="F601" s="16">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5" t="s">
        <v>10</v>
      </c>
      <c r="F602" s="16">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5" t="s">
        <v>11</v>
      </c>
      <c r="F603" s="16">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5" t="s">
        <v>9</v>
      </c>
      <c r="F604" s="16">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5" t="s">
        <v>13</v>
      </c>
      <c r="F605" s="16">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5" t="s">
        <v>11</v>
      </c>
      <c r="F606" s="16">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5" t="s">
        <v>11</v>
      </c>
      <c r="F607" s="16">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5" t="s">
        <v>10</v>
      </c>
      <c r="F608" s="16">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5" t="s">
        <v>10</v>
      </c>
      <c r="F609" s="16">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5" t="s">
        <v>13</v>
      </c>
      <c r="F610" s="16">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5" t="s">
        <v>6</v>
      </c>
      <c r="F611" s="16">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5" t="s">
        <v>6</v>
      </c>
      <c r="F612" s="16">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5" t="s">
        <v>6</v>
      </c>
      <c r="F613" s="16">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5" t="s">
        <v>11</v>
      </c>
      <c r="F614" s="16">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5" t="s">
        <v>9</v>
      </c>
      <c r="F615" s="16">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5" t="s">
        <v>9</v>
      </c>
      <c r="F616" s="16">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5" t="s">
        <v>6</v>
      </c>
      <c r="F617" s="16">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5" t="s">
        <v>13</v>
      </c>
      <c r="F618" s="16">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5" t="s">
        <v>9</v>
      </c>
      <c r="F619" s="16">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5" t="s">
        <v>11</v>
      </c>
      <c r="F620" s="16">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5" t="s">
        <v>10</v>
      </c>
      <c r="F621" s="16">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5" t="s">
        <v>11</v>
      </c>
      <c r="F622" s="16">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5" t="s">
        <v>13</v>
      </c>
      <c r="F623" s="16">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5" t="s">
        <v>11</v>
      </c>
      <c r="F624" s="16">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5" t="s">
        <v>11</v>
      </c>
      <c r="F625" s="16">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5" t="s">
        <v>11</v>
      </c>
      <c r="F626" s="16">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5" t="s">
        <v>13</v>
      </c>
      <c r="F627" s="16">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5" t="s">
        <v>13</v>
      </c>
      <c r="F628" s="16">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5" t="s">
        <v>6</v>
      </c>
      <c r="F629" s="16">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5" t="s">
        <v>6</v>
      </c>
      <c r="F630" s="16">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5" t="s">
        <v>10</v>
      </c>
      <c r="F631" s="16">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5" t="s">
        <v>11</v>
      </c>
      <c r="F632" s="16">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5" t="s">
        <v>13</v>
      </c>
      <c r="F633" s="16">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5" t="s">
        <v>9</v>
      </c>
      <c r="F634" s="16">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5" t="s">
        <v>13</v>
      </c>
      <c r="F635" s="16">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5" t="s">
        <v>11</v>
      </c>
      <c r="F636" s="16">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5" t="s">
        <v>11</v>
      </c>
      <c r="F637" s="16">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5" t="s">
        <v>11</v>
      </c>
      <c r="F638" s="16">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5" t="s">
        <v>10</v>
      </c>
      <c r="F639" s="16">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5" t="s">
        <v>9</v>
      </c>
      <c r="F640" s="16">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5" t="s">
        <v>6</v>
      </c>
      <c r="F641" s="16">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5" t="s">
        <v>6</v>
      </c>
      <c r="F642" s="16">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5" t="s">
        <v>6</v>
      </c>
      <c r="F643" s="16">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5" t="s">
        <v>10</v>
      </c>
      <c r="F644" s="16">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5" t="s">
        <v>10</v>
      </c>
      <c r="F645" s="16">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5" t="s">
        <v>13</v>
      </c>
      <c r="F646" s="16">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5" t="s">
        <v>13</v>
      </c>
      <c r="F647" s="16">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5" t="s">
        <v>13</v>
      </c>
      <c r="F648" s="16">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5" t="s">
        <v>13</v>
      </c>
      <c r="F649" s="16">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5" t="s">
        <v>6</v>
      </c>
      <c r="F650" s="16">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5" t="s">
        <v>11</v>
      </c>
      <c r="F651" s="16">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5" t="s">
        <v>10</v>
      </c>
      <c r="F652" s="16">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5" t="s">
        <v>9</v>
      </c>
      <c r="F653" s="16">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5" t="s">
        <v>10</v>
      </c>
      <c r="F654" s="16">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5" t="s">
        <v>6</v>
      </c>
      <c r="F655" s="16">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5" t="s">
        <v>9</v>
      </c>
      <c r="F656" s="16">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5" t="s">
        <v>6</v>
      </c>
      <c r="F657" s="16">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5" t="s">
        <v>9</v>
      </c>
      <c r="F658" s="16">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5" t="s">
        <v>13</v>
      </c>
      <c r="F659" s="16">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5" t="s">
        <v>9</v>
      </c>
      <c r="F660" s="16">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5" t="s">
        <v>13</v>
      </c>
      <c r="F661" s="16">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5" t="s">
        <v>11</v>
      </c>
      <c r="F662" s="16">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5" t="s">
        <v>11</v>
      </c>
      <c r="F663" s="16">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5" t="s">
        <v>6</v>
      </c>
      <c r="F664" s="16">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5" t="s">
        <v>9</v>
      </c>
      <c r="F665" s="16">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5" t="s">
        <v>9</v>
      </c>
      <c r="F666" s="16">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5" t="s">
        <v>10</v>
      </c>
      <c r="F667" s="16">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5" t="s">
        <v>6</v>
      </c>
      <c r="F668" s="16">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5" t="s">
        <v>6</v>
      </c>
      <c r="F669" s="16">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5" t="s">
        <v>6</v>
      </c>
      <c r="F670" s="16">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5" t="s">
        <v>13</v>
      </c>
      <c r="F671" s="16">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5" t="s">
        <v>9</v>
      </c>
      <c r="F672" s="16">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5" t="s">
        <v>10</v>
      </c>
      <c r="F673" s="16">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5" t="s">
        <v>9</v>
      </c>
      <c r="F674" s="16">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5" t="s">
        <v>13</v>
      </c>
      <c r="F675" s="16">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5" t="s">
        <v>10</v>
      </c>
      <c r="F676" s="16">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5" t="s">
        <v>13</v>
      </c>
      <c r="F677" s="16">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5" t="s">
        <v>11</v>
      </c>
      <c r="F678" s="16">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5" t="s">
        <v>11</v>
      </c>
      <c r="F679" s="16">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5" t="s">
        <v>10</v>
      </c>
      <c r="F680" s="16">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5" t="s">
        <v>11</v>
      </c>
      <c r="F681" s="16">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5" t="s">
        <v>6</v>
      </c>
      <c r="F682" s="16">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5" t="s">
        <v>9</v>
      </c>
      <c r="F683" s="16">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5" t="s">
        <v>13</v>
      </c>
      <c r="F684" s="16">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5" t="s">
        <v>13</v>
      </c>
      <c r="F685" s="16">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5" t="s">
        <v>13</v>
      </c>
      <c r="F686" s="16">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5" t="s">
        <v>9</v>
      </c>
      <c r="F687" s="16">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5" t="s">
        <v>11</v>
      </c>
      <c r="F688" s="16">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5" t="s">
        <v>13</v>
      </c>
      <c r="F689" s="16">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5" t="s">
        <v>9</v>
      </c>
      <c r="F690" s="16">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5" t="s">
        <v>9</v>
      </c>
      <c r="F691" s="16">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5" t="s">
        <v>6</v>
      </c>
      <c r="F692" s="16">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5" t="s">
        <v>13</v>
      </c>
      <c r="F693" s="16">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5" t="s">
        <v>11</v>
      </c>
      <c r="F694" s="16">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5" t="s">
        <v>6</v>
      </c>
      <c r="F695" s="16">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5" t="s">
        <v>13</v>
      </c>
      <c r="F696" s="16">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5" t="s">
        <v>13</v>
      </c>
      <c r="F697" s="16">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5" t="s">
        <v>6</v>
      </c>
      <c r="F698" s="16">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5" t="s">
        <v>10</v>
      </c>
      <c r="F699" s="16">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5" t="s">
        <v>6</v>
      </c>
      <c r="F700" s="16">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5" t="s">
        <v>9</v>
      </c>
      <c r="F701" s="16">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5" t="s">
        <v>10</v>
      </c>
      <c r="F702" s="16">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5" t="s">
        <v>9</v>
      </c>
      <c r="F703" s="16">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5" t="s">
        <v>10</v>
      </c>
      <c r="F704" s="16">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5" t="s">
        <v>6</v>
      </c>
      <c r="F705" s="16">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5" t="s">
        <v>13</v>
      </c>
      <c r="F706" s="16">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5" t="s">
        <v>9</v>
      </c>
      <c r="F707" s="16">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5" t="s">
        <v>9</v>
      </c>
      <c r="F708" s="16">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5" t="s">
        <v>10</v>
      </c>
      <c r="F709" s="16">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5" t="s">
        <v>11</v>
      </c>
      <c r="F710" s="16">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5" t="s">
        <v>13</v>
      </c>
      <c r="F711" s="16">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5" t="s">
        <v>13</v>
      </c>
      <c r="F712" s="16">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5" t="s">
        <v>10</v>
      </c>
      <c r="F713" s="16">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5" t="s">
        <v>13</v>
      </c>
      <c r="F714" s="16">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5" t="s">
        <v>10</v>
      </c>
      <c r="F715" s="16">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5" t="s">
        <v>6</v>
      </c>
      <c r="F716" s="16">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5" t="s">
        <v>6</v>
      </c>
      <c r="F717" s="16">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5" t="s">
        <v>11</v>
      </c>
      <c r="F718" s="16">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5" t="s">
        <v>9</v>
      </c>
      <c r="F719" s="16">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5" t="s">
        <v>6</v>
      </c>
      <c r="F720" s="16">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5" t="s">
        <v>10</v>
      </c>
      <c r="F721" s="16">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5" t="s">
        <v>6</v>
      </c>
      <c r="F722" s="16">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5" t="s">
        <v>13</v>
      </c>
      <c r="F723" s="16">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5" t="s">
        <v>9</v>
      </c>
      <c r="F724" s="16">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5" t="s">
        <v>11</v>
      </c>
      <c r="F725" s="16">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5" t="s">
        <v>10</v>
      </c>
      <c r="F726" s="16">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5" t="s">
        <v>6</v>
      </c>
      <c r="F727" s="16">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5" t="s">
        <v>9</v>
      </c>
      <c r="F728" s="16">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5" t="s">
        <v>9</v>
      </c>
      <c r="F729" s="16">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5" t="s">
        <v>9</v>
      </c>
      <c r="F730" s="16">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5" t="s">
        <v>6</v>
      </c>
      <c r="F731" s="16">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5" t="s">
        <v>9</v>
      </c>
      <c r="F732" s="16">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5" t="s">
        <v>6</v>
      </c>
      <c r="F733" s="16">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5" t="s">
        <v>6</v>
      </c>
      <c r="F734" s="16">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5" t="s">
        <v>11</v>
      </c>
      <c r="F735" s="16">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5" t="s">
        <v>11</v>
      </c>
      <c r="F736" s="16">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5" t="s">
        <v>10</v>
      </c>
      <c r="F737" s="16">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5" t="s">
        <v>9</v>
      </c>
      <c r="F738" s="16">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5" t="s">
        <v>10</v>
      </c>
      <c r="F739" s="16">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5" t="s">
        <v>6</v>
      </c>
      <c r="F740" s="16">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5" t="s">
        <v>10</v>
      </c>
      <c r="F741" s="16">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5" t="s">
        <v>9</v>
      </c>
      <c r="F742" s="16">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5" t="s">
        <v>10</v>
      </c>
      <c r="F743" s="16">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5" t="s">
        <v>9</v>
      </c>
      <c r="F744" s="16">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5" t="s">
        <v>10</v>
      </c>
      <c r="F745" s="16">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5" t="s">
        <v>11</v>
      </c>
      <c r="F746" s="16">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5" t="s">
        <v>10</v>
      </c>
      <c r="F747" s="16">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5" t="s">
        <v>11</v>
      </c>
      <c r="F748" s="16">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5" t="s">
        <v>10</v>
      </c>
      <c r="F749" s="16">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5" t="s">
        <v>11</v>
      </c>
      <c r="F750" s="16">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5" t="s">
        <v>10</v>
      </c>
      <c r="F751" s="16">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5" t="s">
        <v>10</v>
      </c>
      <c r="F752" s="16">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5" t="s">
        <v>13</v>
      </c>
      <c r="F753" s="16">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5" t="s">
        <v>9</v>
      </c>
      <c r="F754" s="16">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5" t="s">
        <v>6</v>
      </c>
      <c r="F755" s="16">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5" t="s">
        <v>6</v>
      </c>
      <c r="F756" s="16">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5" t="s">
        <v>11</v>
      </c>
      <c r="F757" s="16">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5" t="s">
        <v>10</v>
      </c>
      <c r="F758" s="16">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5" t="s">
        <v>9</v>
      </c>
      <c r="F759" s="16">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5" t="s">
        <v>13</v>
      </c>
      <c r="F760" s="16">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5" t="s">
        <v>13</v>
      </c>
      <c r="F761" s="16">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5" t="s">
        <v>9</v>
      </c>
      <c r="F762" s="16">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5" t="s">
        <v>13</v>
      </c>
      <c r="F763" s="16">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5" t="s">
        <v>9</v>
      </c>
      <c r="F764" s="16">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5" t="s">
        <v>13</v>
      </c>
      <c r="F765" s="16">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5" t="s">
        <v>10</v>
      </c>
      <c r="F766" s="16">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5" t="s">
        <v>13</v>
      </c>
      <c r="F767" s="16">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5" t="s">
        <v>9</v>
      </c>
      <c r="F768" s="16">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5" t="s">
        <v>11</v>
      </c>
      <c r="F769" s="16">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5" t="s">
        <v>9</v>
      </c>
      <c r="F770" s="16">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5" t="s">
        <v>9</v>
      </c>
      <c r="F771" s="16">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5" t="s">
        <v>13</v>
      </c>
      <c r="F772" s="16">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5" t="s">
        <v>6</v>
      </c>
      <c r="F773" s="16">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5" t="s">
        <v>10</v>
      </c>
      <c r="F774" s="16">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5" t="s">
        <v>10</v>
      </c>
      <c r="F775" s="16">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5" t="s">
        <v>10</v>
      </c>
      <c r="F776" s="16">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5" t="s">
        <v>11</v>
      </c>
      <c r="F777" s="16">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5" t="s">
        <v>13</v>
      </c>
      <c r="F778" s="16">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5" t="s">
        <v>6</v>
      </c>
      <c r="F779" s="16">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5" t="s">
        <v>10</v>
      </c>
      <c r="F780" s="16">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5" t="s">
        <v>6</v>
      </c>
      <c r="F781" s="16">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5" t="s">
        <v>13</v>
      </c>
      <c r="F782" s="16">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5" t="s">
        <v>9</v>
      </c>
      <c r="F783" s="16">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5" t="s">
        <v>11</v>
      </c>
      <c r="F784" s="16">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5" t="s">
        <v>6</v>
      </c>
      <c r="F785" s="16">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5" t="s">
        <v>11</v>
      </c>
      <c r="F786" s="16">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5" t="s">
        <v>10</v>
      </c>
      <c r="F787" s="16">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5" t="s">
        <v>10</v>
      </c>
      <c r="F788" s="16">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5" t="s">
        <v>10</v>
      </c>
      <c r="F789" s="16">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5" t="s">
        <v>6</v>
      </c>
      <c r="F790" s="16">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5" t="s">
        <v>11</v>
      </c>
      <c r="F791" s="16">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5" t="s">
        <v>11</v>
      </c>
      <c r="F792" s="16">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5" t="s">
        <v>13</v>
      </c>
      <c r="F793" s="16">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5" t="s">
        <v>10</v>
      </c>
      <c r="F794" s="16">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5" t="s">
        <v>9</v>
      </c>
      <c r="F795" s="16">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5" t="s">
        <v>10</v>
      </c>
      <c r="F796" s="16">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5" t="s">
        <v>13</v>
      </c>
      <c r="F797" s="16">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5" t="s">
        <v>6</v>
      </c>
      <c r="F798" s="16">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5" t="s">
        <v>13</v>
      </c>
      <c r="F799" s="16">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5" t="s">
        <v>9</v>
      </c>
      <c r="F800" s="16">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5" t="s">
        <v>11</v>
      </c>
      <c r="F801" s="16">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5" t="s">
        <v>10</v>
      </c>
      <c r="F802" s="16">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5" t="s">
        <v>6</v>
      </c>
      <c r="F803" s="16">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5" t="s">
        <v>10</v>
      </c>
      <c r="F804" s="16">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5" t="s">
        <v>13</v>
      </c>
      <c r="F805" s="16">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5" t="s">
        <v>10</v>
      </c>
      <c r="F806" s="16">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5" t="s">
        <v>11</v>
      </c>
      <c r="F807" s="16">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5" t="s">
        <v>6</v>
      </c>
      <c r="F808" s="16">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5" t="s">
        <v>6</v>
      </c>
      <c r="F809" s="16">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5" t="s">
        <v>6</v>
      </c>
      <c r="F810" s="16">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5" t="s">
        <v>6</v>
      </c>
      <c r="F811" s="16">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5" t="s">
        <v>11</v>
      </c>
      <c r="F812" s="16">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5" t="s">
        <v>11</v>
      </c>
      <c r="F813" s="16">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5" t="s">
        <v>6</v>
      </c>
      <c r="F814" s="16">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5" t="s">
        <v>6</v>
      </c>
      <c r="F815" s="16">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5" t="s">
        <v>9</v>
      </c>
      <c r="F816" s="16">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5" t="s">
        <v>13</v>
      </c>
      <c r="F817" s="16">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5" t="s">
        <v>6</v>
      </c>
      <c r="F818" s="16">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5" t="s">
        <v>10</v>
      </c>
      <c r="F819" s="16">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5" t="s">
        <v>6</v>
      </c>
      <c r="F820" s="16">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5" t="s">
        <v>9</v>
      </c>
      <c r="F821" s="16">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5" t="s">
        <v>9</v>
      </c>
      <c r="F822" s="16">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5" t="s">
        <v>13</v>
      </c>
      <c r="F823" s="16">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5" t="s">
        <v>11</v>
      </c>
      <c r="F824" s="16">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5" t="s">
        <v>6</v>
      </c>
      <c r="F825" s="16">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5" t="s">
        <v>9</v>
      </c>
      <c r="F826" s="16">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5" t="s">
        <v>13</v>
      </c>
      <c r="F827" s="16">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5" t="s">
        <v>10</v>
      </c>
      <c r="F828" s="16">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5" t="s">
        <v>9</v>
      </c>
      <c r="F829" s="16">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5" t="s">
        <v>6</v>
      </c>
      <c r="F830" s="16">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5" t="s">
        <v>10</v>
      </c>
      <c r="F831" s="16">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5" t="s">
        <v>11</v>
      </c>
      <c r="F832" s="16">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5" t="s">
        <v>11</v>
      </c>
      <c r="F833" s="16">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5" t="s">
        <v>11</v>
      </c>
      <c r="F834" s="16">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5" t="s">
        <v>10</v>
      </c>
      <c r="F835" s="16">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5" t="s">
        <v>6</v>
      </c>
      <c r="F836" s="16">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5" t="s">
        <v>9</v>
      </c>
      <c r="F837" s="16">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5" t="s">
        <v>6</v>
      </c>
      <c r="F838" s="16">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5" t="s">
        <v>11</v>
      </c>
      <c r="F839" s="16">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5" t="s">
        <v>9</v>
      </c>
      <c r="F840" s="16">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5" t="s">
        <v>6</v>
      </c>
      <c r="F841" s="16">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5" t="s">
        <v>9</v>
      </c>
      <c r="F842" s="16">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5" t="s">
        <v>6</v>
      </c>
      <c r="F843" s="16">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5" t="s">
        <v>9</v>
      </c>
      <c r="F844" s="16">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5" t="s">
        <v>6</v>
      </c>
      <c r="F845" s="16">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5" t="s">
        <v>13</v>
      </c>
      <c r="F846" s="16">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5" t="s">
        <v>10</v>
      </c>
      <c r="F847" s="16">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5" t="s">
        <v>6</v>
      </c>
      <c r="F848" s="16">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5" t="s">
        <v>6</v>
      </c>
      <c r="F849" s="16">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5" t="s">
        <v>11</v>
      </c>
      <c r="F850" s="16">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5" t="s">
        <v>6</v>
      </c>
      <c r="F851" s="16">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5" t="s">
        <v>11</v>
      </c>
      <c r="F852" s="16">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5" t="s">
        <v>9</v>
      </c>
      <c r="F853" s="16">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5" t="s">
        <v>13</v>
      </c>
      <c r="F854" s="16">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5" t="s">
        <v>11</v>
      </c>
      <c r="F855" s="16">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5" t="s">
        <v>9</v>
      </c>
      <c r="F856" s="16">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5" t="s">
        <v>6</v>
      </c>
      <c r="F857" s="16">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5" t="s">
        <v>6</v>
      </c>
      <c r="F858" s="16">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5" t="s">
        <v>13</v>
      </c>
      <c r="F859" s="16">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5" t="s">
        <v>11</v>
      </c>
      <c r="F860" s="16">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5" t="s">
        <v>10</v>
      </c>
      <c r="F861" s="16">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5" t="s">
        <v>11</v>
      </c>
      <c r="F862" s="16">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5" t="s">
        <v>11</v>
      </c>
      <c r="F863" s="16">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5" t="s">
        <v>13</v>
      </c>
      <c r="F864" s="16">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5" t="s">
        <v>9</v>
      </c>
      <c r="F865" s="16">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5" t="s">
        <v>6</v>
      </c>
      <c r="F866" s="16">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5" t="s">
        <v>10</v>
      </c>
      <c r="F867" s="16">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5" t="s">
        <v>13</v>
      </c>
      <c r="F868" s="16">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5" t="s">
        <v>6</v>
      </c>
      <c r="F869" s="16">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5" t="s">
        <v>10</v>
      </c>
      <c r="F870" s="16">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5" t="s">
        <v>9</v>
      </c>
      <c r="F871" s="16">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5" t="s">
        <v>9</v>
      </c>
      <c r="F872" s="16">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5" t="s">
        <v>9</v>
      </c>
      <c r="F873" s="16">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5" t="s">
        <v>9</v>
      </c>
      <c r="F874" s="16">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5" t="s">
        <v>10</v>
      </c>
      <c r="F875" s="16">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5" t="s">
        <v>11</v>
      </c>
      <c r="F876" s="16">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5" t="s">
        <v>10</v>
      </c>
      <c r="F877" s="16">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5" t="s">
        <v>10</v>
      </c>
      <c r="F878" s="16">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5" t="s">
        <v>10</v>
      </c>
      <c r="F879" s="16">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5" t="s">
        <v>11</v>
      </c>
      <c r="F880" s="16">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5" t="s">
        <v>11</v>
      </c>
      <c r="F881" s="16">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5" t="s">
        <v>13</v>
      </c>
      <c r="F882" s="16">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5" t="s">
        <v>11</v>
      </c>
      <c r="F883" s="16">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5" t="s">
        <v>11</v>
      </c>
      <c r="F884" s="16">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5" t="s">
        <v>6</v>
      </c>
      <c r="F885" s="16">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5" t="s">
        <v>13</v>
      </c>
      <c r="F886" s="16">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5" t="s">
        <v>9</v>
      </c>
      <c r="F887" s="16">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5" t="s">
        <v>10</v>
      </c>
      <c r="F888" s="16">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5" t="s">
        <v>9</v>
      </c>
      <c r="F889" s="16">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5" t="s">
        <v>6</v>
      </c>
      <c r="F890" s="16">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5" t="s">
        <v>10</v>
      </c>
      <c r="F891" s="16">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5" t="s">
        <v>10</v>
      </c>
      <c r="F892" s="16">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5" t="s">
        <v>6</v>
      </c>
      <c r="F893" s="16">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5" t="s">
        <v>13</v>
      </c>
      <c r="F894" s="16">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5" t="s">
        <v>9</v>
      </c>
      <c r="F895" s="16">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5" t="s">
        <v>13</v>
      </c>
      <c r="F896" s="16">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5" t="s">
        <v>6</v>
      </c>
      <c r="F897" s="16">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5" t="s">
        <v>10</v>
      </c>
      <c r="F898" s="16">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5" t="s">
        <v>11</v>
      </c>
      <c r="F899" s="16">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5" t="s">
        <v>9</v>
      </c>
      <c r="F900" s="16">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5" t="s">
        <v>13</v>
      </c>
      <c r="F901" s="16">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5" t="s">
        <v>6</v>
      </c>
      <c r="F902" s="16">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5" t="s">
        <v>10</v>
      </c>
      <c r="F903" s="16">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5" t="s">
        <v>6</v>
      </c>
      <c r="F904" s="16">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5" t="s">
        <v>9</v>
      </c>
      <c r="F905" s="16">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5" t="s">
        <v>11</v>
      </c>
      <c r="F906" s="16">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5" t="s">
        <v>13</v>
      </c>
      <c r="F907" s="16">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5" t="s">
        <v>10</v>
      </c>
      <c r="F908" s="16">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5" t="s">
        <v>9</v>
      </c>
      <c r="F909" s="16">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5" t="s">
        <v>13</v>
      </c>
      <c r="F910" s="16">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5" t="s">
        <v>9</v>
      </c>
      <c r="F911" s="16">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5" t="s">
        <v>13</v>
      </c>
      <c r="F912" s="16">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5" t="s">
        <v>10</v>
      </c>
      <c r="F913" s="16">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5" t="s">
        <v>10</v>
      </c>
      <c r="F914" s="16">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5" t="s">
        <v>6</v>
      </c>
      <c r="F915" s="16">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5" t="s">
        <v>10</v>
      </c>
      <c r="F916" s="16">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5" t="s">
        <v>11</v>
      </c>
      <c r="F917" s="16">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5" t="s">
        <v>10</v>
      </c>
      <c r="F918" s="16">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5" t="s">
        <v>9</v>
      </c>
      <c r="F919" s="16">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5" t="s">
        <v>6</v>
      </c>
      <c r="F920" s="16">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5" t="s">
        <v>9</v>
      </c>
      <c r="F921" s="16">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5" t="s">
        <v>10</v>
      </c>
      <c r="F922" s="16">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5" t="s">
        <v>6</v>
      </c>
      <c r="F923" s="16">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5" t="s">
        <v>6</v>
      </c>
      <c r="F924" s="16">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5" t="s">
        <v>9</v>
      </c>
      <c r="F925" s="16">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5" t="s">
        <v>9</v>
      </c>
      <c r="F926" s="16">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5" t="s">
        <v>10</v>
      </c>
      <c r="F927" s="16">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5" t="s">
        <v>6</v>
      </c>
      <c r="F928" s="16">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5" t="s">
        <v>10</v>
      </c>
      <c r="F929" s="16">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5" t="s">
        <v>9</v>
      </c>
      <c r="F930" s="16">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5" t="s">
        <v>11</v>
      </c>
      <c r="F931" s="16">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5" t="s">
        <v>6</v>
      </c>
      <c r="F932" s="16">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5" t="s">
        <v>11</v>
      </c>
      <c r="F933" s="16">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5" t="s">
        <v>6</v>
      </c>
      <c r="F934" s="16">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5" t="s">
        <v>9</v>
      </c>
      <c r="F935" s="16">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5" t="s">
        <v>6</v>
      </c>
      <c r="F936" s="16">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5" t="s">
        <v>6</v>
      </c>
      <c r="F937" s="16">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5" t="s">
        <v>11</v>
      </c>
      <c r="F938" s="16">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5" t="s">
        <v>9</v>
      </c>
      <c r="F939" s="16">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5" t="s">
        <v>13</v>
      </c>
      <c r="F940" s="16">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5" t="s">
        <v>6</v>
      </c>
      <c r="F941" s="16">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5" t="s">
        <v>10</v>
      </c>
      <c r="F942" s="16">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5" t="s">
        <v>13</v>
      </c>
      <c r="F943" s="16">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5" t="s">
        <v>11</v>
      </c>
      <c r="F944" s="16">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5" t="s">
        <v>9</v>
      </c>
      <c r="F945" s="16">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5" t="s">
        <v>10</v>
      </c>
      <c r="F946" s="16">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5" t="s">
        <v>9</v>
      </c>
      <c r="F947" s="16">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5" t="s">
        <v>11</v>
      </c>
      <c r="F948" s="16">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5" t="s">
        <v>6</v>
      </c>
      <c r="F949" s="16">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5" t="s">
        <v>11</v>
      </c>
      <c r="F950" s="16">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5" t="s">
        <v>13</v>
      </c>
      <c r="F951" s="16">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5" t="s">
        <v>6</v>
      </c>
      <c r="F952" s="16">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5" t="s">
        <v>13</v>
      </c>
      <c r="F953" s="16">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5" t="s">
        <v>10</v>
      </c>
      <c r="F954" s="16">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5" t="s">
        <v>9</v>
      </c>
      <c r="F955" s="16">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5" t="s">
        <v>10</v>
      </c>
      <c r="F956" s="16">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5" t="s">
        <v>9</v>
      </c>
      <c r="F957" s="16">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5" t="s">
        <v>10</v>
      </c>
      <c r="F958" s="16">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5" t="s">
        <v>6</v>
      </c>
      <c r="F959" s="16">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5" t="s">
        <v>10</v>
      </c>
      <c r="F960" s="16">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5" t="s">
        <v>13</v>
      </c>
      <c r="F961" s="16">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5" t="s">
        <v>13</v>
      </c>
      <c r="F962" s="16">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5" t="s">
        <v>9</v>
      </c>
      <c r="F963" s="16">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5" t="s">
        <v>6</v>
      </c>
      <c r="F964" s="16">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5" t="s">
        <v>9</v>
      </c>
      <c r="F965" s="16">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5" t="s">
        <v>11</v>
      </c>
      <c r="F966" s="16">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5" t="s">
        <v>6</v>
      </c>
      <c r="F967" s="16">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5" t="s">
        <v>9</v>
      </c>
      <c r="F968" s="16">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5" t="s">
        <v>13</v>
      </c>
      <c r="F969" s="16">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5" t="s">
        <v>6</v>
      </c>
      <c r="F970" s="16">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5" t="s">
        <v>13</v>
      </c>
      <c r="F971" s="16">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5" t="s">
        <v>9</v>
      </c>
      <c r="F972" s="16">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5" t="s">
        <v>10</v>
      </c>
      <c r="F973" s="16">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5" t="s">
        <v>10</v>
      </c>
      <c r="F974" s="16">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5" t="s">
        <v>10</v>
      </c>
      <c r="F975" s="16">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5" t="s">
        <v>13</v>
      </c>
      <c r="F976" s="16">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5" t="s">
        <v>13</v>
      </c>
      <c r="F977" s="16">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5" t="s">
        <v>11</v>
      </c>
      <c r="F978" s="16">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5" t="s">
        <v>13</v>
      </c>
      <c r="F979" s="16">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5" t="s">
        <v>6</v>
      </c>
      <c r="F980" s="16">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5" t="s">
        <v>11</v>
      </c>
      <c r="F981" s="16">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5" t="s">
        <v>13</v>
      </c>
      <c r="F982" s="16">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5" t="s">
        <v>9</v>
      </c>
      <c r="F983" s="16">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5" t="s">
        <v>13</v>
      </c>
      <c r="F984" s="16">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5" t="s">
        <v>6</v>
      </c>
      <c r="F985" s="16">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5" t="s">
        <v>10</v>
      </c>
      <c r="F986" s="16">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5" t="s">
        <v>10</v>
      </c>
      <c r="F987" s="16">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5" t="s">
        <v>11</v>
      </c>
      <c r="F988" s="16">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5" t="s">
        <v>9</v>
      </c>
      <c r="F989" s="16">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5" t="s">
        <v>13</v>
      </c>
      <c r="F990" s="16">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5" t="s">
        <v>10</v>
      </c>
      <c r="F991" s="16">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5" t="s">
        <v>10</v>
      </c>
      <c r="F992" s="16">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5" t="s">
        <v>6</v>
      </c>
      <c r="F993" s="16">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5" t="s">
        <v>6</v>
      </c>
      <c r="F994" s="16">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5" t="s">
        <v>9</v>
      </c>
      <c r="F995" s="16">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5" t="s">
        <v>11</v>
      </c>
      <c r="F996" s="16">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5" t="s">
        <v>13</v>
      </c>
      <c r="F997" s="16">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5" t="s">
        <v>10</v>
      </c>
      <c r="F998" s="16">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5" t="s">
        <v>10</v>
      </c>
      <c r="F999" s="16">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5" t="s">
        <v>13</v>
      </c>
      <c r="F1000" s="16">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5" t="s">
        <v>10</v>
      </c>
      <c r="F1001" s="16">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5" t="s">
        <v>10</v>
      </c>
      <c r="F1002" s="16">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5" t="s">
        <v>11</v>
      </c>
      <c r="F1003" s="16">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tabSelected="1" zoomScale="90" zoomScaleNormal="90" workbookViewId="0">
      <selection activeCell="L1" sqref="L1"/>
    </sheetView>
  </sheetViews>
  <sheetFormatPr defaultRowHeight="14.4" x14ac:dyDescent="0.3"/>
  <cols>
    <col min="1" max="2" width="2.19921875" customWidth="1"/>
    <col min="5" max="5" width="4" customWidth="1"/>
    <col min="15" max="15" width="4.19921875" customWidth="1"/>
    <col min="16" max="16" width="12.8984375" customWidth="1"/>
  </cols>
  <sheetData>
    <row r="1" spans="1:27" ht="54" customHeight="1" x14ac:dyDescent="0.3">
      <c r="A1" s="18"/>
      <c r="B1" s="18"/>
      <c r="C1" s="40" t="s">
        <v>1084</v>
      </c>
      <c r="D1" s="18"/>
      <c r="E1" s="18"/>
      <c r="F1" s="18"/>
      <c r="G1" s="18"/>
      <c r="H1" s="18"/>
      <c r="I1" s="18"/>
      <c r="J1" s="18"/>
      <c r="K1" s="18"/>
      <c r="L1" s="18"/>
      <c r="M1" s="18"/>
      <c r="N1" s="18"/>
      <c r="O1" s="18"/>
      <c r="P1" s="18"/>
      <c r="Q1" s="18"/>
      <c r="R1" s="18"/>
      <c r="S1" s="18"/>
      <c r="T1" s="18"/>
      <c r="U1" s="18"/>
      <c r="V1" s="18"/>
      <c r="W1" s="18"/>
      <c r="X1" s="18"/>
      <c r="Y1" s="18"/>
      <c r="Z1" s="18"/>
      <c r="AA1" s="18"/>
    </row>
    <row r="2" spans="1:27" x14ac:dyDescent="0.3">
      <c r="A2" s="18"/>
      <c r="B2" s="18"/>
      <c r="C2" s="18"/>
      <c r="D2" s="18"/>
      <c r="E2" s="18"/>
      <c r="F2" s="18"/>
      <c r="G2" s="18"/>
      <c r="H2" s="18"/>
      <c r="I2" s="18"/>
      <c r="J2" s="18"/>
      <c r="K2" s="18"/>
      <c r="L2" s="18"/>
      <c r="M2" s="18"/>
      <c r="N2" s="18"/>
      <c r="O2" s="18"/>
      <c r="P2" s="18"/>
      <c r="Q2" s="18"/>
      <c r="R2" s="18"/>
      <c r="S2" s="18"/>
      <c r="T2" s="18"/>
      <c r="U2" s="18"/>
      <c r="V2" s="18"/>
      <c r="W2" s="18"/>
      <c r="X2" s="18"/>
      <c r="Y2" s="18"/>
      <c r="Z2" s="18"/>
      <c r="AA2" s="18"/>
    </row>
    <row r="3" spans="1:27" x14ac:dyDescent="0.3">
      <c r="A3" s="18"/>
      <c r="B3" s="18"/>
      <c r="C3" s="18"/>
      <c r="D3" s="18"/>
      <c r="E3" s="18"/>
      <c r="F3" s="18"/>
      <c r="G3" s="18"/>
      <c r="H3" s="18"/>
      <c r="I3" s="18"/>
      <c r="J3" s="18"/>
      <c r="K3" s="18"/>
      <c r="L3" s="18"/>
      <c r="M3" s="18"/>
      <c r="N3" s="18"/>
      <c r="O3" s="18"/>
      <c r="P3" s="18"/>
      <c r="Q3" s="18"/>
      <c r="R3" s="18"/>
      <c r="S3" s="18"/>
      <c r="T3" s="18"/>
      <c r="U3" s="18"/>
      <c r="V3" s="18"/>
      <c r="W3" s="18"/>
      <c r="X3" s="18"/>
      <c r="Y3" s="18"/>
      <c r="Z3" s="18"/>
      <c r="AA3" s="18"/>
    </row>
    <row r="4" spans="1:27" x14ac:dyDescent="0.3">
      <c r="A4" s="18"/>
      <c r="B4" s="18"/>
      <c r="C4" s="18"/>
      <c r="D4" s="18"/>
      <c r="E4" s="18"/>
      <c r="F4" s="18"/>
      <c r="G4" s="18"/>
      <c r="H4" s="18"/>
      <c r="I4" s="18"/>
      <c r="J4" s="18"/>
      <c r="K4" s="18"/>
      <c r="L4" s="18"/>
      <c r="M4" s="18"/>
      <c r="N4" s="18"/>
      <c r="O4" s="18"/>
      <c r="P4" s="18"/>
      <c r="Q4" s="18"/>
      <c r="R4" s="18"/>
      <c r="S4" s="18"/>
      <c r="T4" s="18"/>
      <c r="U4" s="18"/>
      <c r="V4" s="18"/>
      <c r="W4" s="18"/>
      <c r="X4" s="18"/>
      <c r="Y4" s="18"/>
      <c r="Z4" s="18"/>
      <c r="AA4" s="18"/>
    </row>
    <row r="5" spans="1:27" x14ac:dyDescent="0.3">
      <c r="A5" s="18"/>
      <c r="B5" s="18"/>
      <c r="C5" s="18"/>
      <c r="D5" s="18"/>
      <c r="E5" s="18"/>
      <c r="F5" s="18"/>
      <c r="G5" s="18"/>
      <c r="H5" s="18"/>
      <c r="I5" s="18"/>
      <c r="J5" s="18"/>
      <c r="K5" s="18"/>
      <c r="L5" s="18"/>
      <c r="M5" s="18"/>
      <c r="N5" s="18"/>
      <c r="O5" s="18"/>
      <c r="P5" s="18"/>
      <c r="Q5" s="18"/>
      <c r="R5" s="18"/>
      <c r="S5" s="18"/>
      <c r="T5" s="18"/>
      <c r="U5" s="18"/>
      <c r="V5" s="18"/>
      <c r="W5" s="18"/>
      <c r="X5" s="18"/>
      <c r="Y5" s="18"/>
      <c r="Z5" s="18"/>
      <c r="AA5" s="18"/>
    </row>
    <row r="6" spans="1:27" x14ac:dyDescent="0.3">
      <c r="A6" s="18"/>
      <c r="B6" s="18"/>
      <c r="C6" s="18"/>
      <c r="D6" s="18"/>
      <c r="E6" s="18"/>
      <c r="F6" s="18"/>
      <c r="G6" s="18"/>
      <c r="H6" s="18"/>
      <c r="I6" s="18"/>
      <c r="J6" s="18"/>
      <c r="K6" s="18"/>
      <c r="L6" s="18"/>
      <c r="M6" s="18"/>
      <c r="N6" s="18"/>
      <c r="O6" s="18"/>
      <c r="P6" s="18"/>
      <c r="Q6" s="18"/>
      <c r="R6" s="18"/>
      <c r="S6" s="18"/>
      <c r="T6" s="18"/>
      <c r="U6" s="18"/>
      <c r="V6" s="18"/>
      <c r="W6" s="18"/>
      <c r="X6" s="18"/>
      <c r="Y6" s="18"/>
      <c r="Z6" s="18"/>
      <c r="AA6" s="18"/>
    </row>
    <row r="7" spans="1:27" x14ac:dyDescent="0.3">
      <c r="A7" s="18"/>
      <c r="B7" s="18"/>
      <c r="C7" s="18"/>
      <c r="D7" s="18"/>
      <c r="E7" s="18"/>
      <c r="F7" s="18"/>
      <c r="G7" s="18"/>
      <c r="H7" s="18"/>
      <c r="I7" s="18"/>
      <c r="J7" s="18"/>
      <c r="K7" s="18"/>
      <c r="L7" s="18"/>
      <c r="M7" s="18"/>
      <c r="N7" s="18"/>
      <c r="O7" s="18"/>
      <c r="P7" s="18"/>
      <c r="Q7" s="18"/>
      <c r="R7" s="18"/>
      <c r="S7" s="18"/>
      <c r="T7" s="18"/>
      <c r="U7" s="18"/>
      <c r="V7" s="18"/>
      <c r="W7" s="18"/>
      <c r="X7" s="18"/>
      <c r="Y7" s="18"/>
      <c r="Z7" s="18"/>
      <c r="AA7" s="18"/>
    </row>
    <row r="8" spans="1:27" x14ac:dyDescent="0.3">
      <c r="A8" s="18"/>
      <c r="B8" s="18"/>
      <c r="C8" s="18"/>
      <c r="D8" s="18"/>
      <c r="E8" s="18"/>
      <c r="F8" s="18"/>
      <c r="G8" s="18"/>
      <c r="H8" s="18"/>
      <c r="I8" s="18"/>
      <c r="J8" s="18"/>
      <c r="K8" s="18"/>
      <c r="L8" s="18"/>
      <c r="M8" s="18"/>
      <c r="N8" s="18"/>
      <c r="O8" s="18"/>
      <c r="P8" s="18"/>
      <c r="Q8" s="18"/>
      <c r="R8" s="18"/>
      <c r="S8" s="18"/>
      <c r="T8" s="18"/>
      <c r="U8" s="18"/>
      <c r="V8" s="18"/>
      <c r="W8" s="18"/>
      <c r="X8" s="18"/>
      <c r="Y8" s="18"/>
      <c r="Z8" s="18"/>
      <c r="AA8" s="18"/>
    </row>
    <row r="9" spans="1:27" x14ac:dyDescent="0.3">
      <c r="A9" s="18"/>
      <c r="B9" s="18"/>
      <c r="C9" s="18"/>
      <c r="D9" s="18"/>
      <c r="E9" s="18"/>
      <c r="F9" s="18"/>
      <c r="G9" s="18"/>
      <c r="H9" s="18"/>
      <c r="I9" s="18"/>
      <c r="J9" s="18"/>
      <c r="K9" s="18"/>
      <c r="L9" s="18"/>
      <c r="M9" s="18"/>
      <c r="N9" s="18"/>
      <c r="O9" s="18"/>
      <c r="P9" s="18"/>
      <c r="Q9" s="18"/>
      <c r="R9" s="18"/>
      <c r="S9" s="18"/>
      <c r="T9" s="18"/>
      <c r="U9" s="18"/>
      <c r="V9" s="18"/>
      <c r="W9" s="18"/>
      <c r="X9" s="18"/>
      <c r="Y9" s="18"/>
      <c r="Z9" s="18"/>
      <c r="AA9" s="18"/>
    </row>
    <row r="10" spans="1:27" x14ac:dyDescent="0.3">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row>
    <row r="11" spans="1:27" x14ac:dyDescent="0.3">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row>
    <row r="12" spans="1:27" x14ac:dyDescent="0.3">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row>
    <row r="13" spans="1:27" x14ac:dyDescent="0.3">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row>
    <row r="14" spans="1:27" x14ac:dyDescent="0.3">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row>
    <row r="15" spans="1:27" x14ac:dyDescent="0.3">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row>
    <row r="16" spans="1:27" x14ac:dyDescent="0.3">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row>
    <row r="17" spans="1:27" x14ac:dyDescent="0.3">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row>
    <row r="18" spans="1:27" x14ac:dyDescent="0.3">
      <c r="A18" s="18"/>
      <c r="B18" s="18"/>
      <c r="C18" s="18"/>
      <c r="D18" s="18"/>
      <c r="E18" s="18"/>
      <c r="F18" s="18"/>
      <c r="G18" s="18"/>
      <c r="H18" s="18"/>
      <c r="I18" s="18"/>
      <c r="J18" s="18"/>
      <c r="K18" s="18"/>
      <c r="L18" s="18"/>
      <c r="M18" s="18"/>
      <c r="N18" s="18"/>
      <c r="O18" s="18"/>
      <c r="P18" s="27"/>
      <c r="Q18" s="38" t="str" cm="1">
        <f t="array" ref="Q18:U18">Pivots!B107:F107</f>
        <v>R01</v>
      </c>
      <c r="R18" s="38" t="str">
        <v>R02</v>
      </c>
      <c r="S18" s="38" t="str">
        <v>R03</v>
      </c>
      <c r="T18" s="38" t="str">
        <v>R04</v>
      </c>
      <c r="U18" s="38" t="str">
        <v>R05</v>
      </c>
      <c r="V18" s="36" t="s">
        <v>1077</v>
      </c>
      <c r="W18" s="18"/>
      <c r="X18" s="18"/>
      <c r="Y18" s="18"/>
      <c r="Z18" s="18"/>
      <c r="AA18" s="18"/>
    </row>
    <row r="19" spans="1:27" x14ac:dyDescent="0.3">
      <c r="A19" s="18"/>
      <c r="B19" s="18"/>
      <c r="C19" s="18"/>
      <c r="D19" s="18"/>
      <c r="E19" s="18"/>
      <c r="F19" s="18"/>
      <c r="G19" s="18"/>
      <c r="H19" s="18"/>
      <c r="I19" s="18"/>
      <c r="J19" s="18"/>
      <c r="K19" s="18"/>
      <c r="L19" s="18"/>
      <c r="M19" s="18"/>
      <c r="N19" s="18"/>
      <c r="O19" s="18"/>
      <c r="P19" s="37" t="str" cm="1">
        <f t="array" ref="P19:V36">IF(Pivots!A108:G125="","",Pivots!A108:G125)</f>
        <v>Cincinnati</v>
      </c>
      <c r="Q19" s="28" t="str">
        <v/>
      </c>
      <c r="R19" s="28" t="str">
        <v/>
      </c>
      <c r="S19" s="28" t="str">
        <v/>
      </c>
      <c r="T19" s="28" t="str">
        <v/>
      </c>
      <c r="U19" s="28" t="str">
        <v/>
      </c>
      <c r="V19" s="29" t="str">
        <v/>
      </c>
      <c r="W19" s="18"/>
      <c r="X19" s="18"/>
      <c r="Y19" s="18"/>
      <c r="Z19" s="18"/>
      <c r="AA19" s="18"/>
    </row>
    <row r="20" spans="1:27" x14ac:dyDescent="0.3">
      <c r="A20" s="18"/>
      <c r="B20" s="18"/>
      <c r="C20" s="18"/>
      <c r="D20" s="18"/>
      <c r="E20" s="18"/>
      <c r="F20" s="18"/>
      <c r="G20" s="18"/>
      <c r="H20" s="18"/>
      <c r="I20" s="18"/>
      <c r="J20" s="18"/>
      <c r="K20" s="18"/>
      <c r="L20" s="18"/>
      <c r="M20" s="18"/>
      <c r="N20" s="18"/>
      <c r="O20" s="18"/>
      <c r="P20" s="30" t="str">
        <v>C0003</v>
      </c>
      <c r="Q20" s="31">
        <v>891</v>
      </c>
      <c r="R20" s="31">
        <v>1332</v>
      </c>
      <c r="S20" s="31">
        <v>1282</v>
      </c>
      <c r="T20" s="31">
        <v>739</v>
      </c>
      <c r="U20" s="31">
        <v>560</v>
      </c>
      <c r="V20" s="32">
        <v>4804</v>
      </c>
      <c r="W20" s="18"/>
      <c r="X20" s="18"/>
      <c r="Y20" s="18"/>
      <c r="Z20" s="18"/>
      <c r="AA20" s="18"/>
    </row>
    <row r="21" spans="1:27" x14ac:dyDescent="0.3">
      <c r="A21" s="18"/>
      <c r="B21" s="18"/>
      <c r="C21" s="18"/>
      <c r="D21" s="18"/>
      <c r="E21" s="18"/>
      <c r="F21" s="18"/>
      <c r="G21" s="18"/>
      <c r="H21" s="18"/>
      <c r="I21" s="18"/>
      <c r="J21" s="18"/>
      <c r="K21" s="18"/>
      <c r="L21" s="18"/>
      <c r="M21" s="18"/>
      <c r="N21" s="18"/>
      <c r="O21" s="18"/>
      <c r="P21" s="30" t="str">
        <v>C0004</v>
      </c>
      <c r="Q21" s="31">
        <v>1991</v>
      </c>
      <c r="R21" s="31">
        <v>1886</v>
      </c>
      <c r="S21" s="31">
        <v>1206</v>
      </c>
      <c r="T21" s="31">
        <v>884</v>
      </c>
      <c r="U21" s="31">
        <v>1722</v>
      </c>
      <c r="V21" s="32">
        <v>7689</v>
      </c>
      <c r="W21" s="18"/>
      <c r="X21" s="18"/>
      <c r="Y21" s="18"/>
      <c r="Z21" s="18"/>
      <c r="AA21" s="18"/>
    </row>
    <row r="22" spans="1:27" x14ac:dyDescent="0.3">
      <c r="A22" s="18"/>
      <c r="B22" s="18"/>
      <c r="C22" s="18"/>
      <c r="D22" s="18"/>
      <c r="E22" s="18"/>
      <c r="F22" s="18"/>
      <c r="G22" s="18"/>
      <c r="H22" s="18"/>
      <c r="I22" s="18"/>
      <c r="J22" s="18"/>
      <c r="K22" s="18"/>
      <c r="L22" s="18"/>
      <c r="M22" s="18"/>
      <c r="N22" s="18"/>
      <c r="O22" s="18"/>
      <c r="P22" s="30" t="str">
        <v>C0011</v>
      </c>
      <c r="Q22" s="31">
        <v>1163</v>
      </c>
      <c r="R22" s="31">
        <v>1180</v>
      </c>
      <c r="S22" s="31">
        <v>1616</v>
      </c>
      <c r="T22" s="31">
        <v>1043</v>
      </c>
      <c r="U22" s="31">
        <v>1747</v>
      </c>
      <c r="V22" s="32">
        <v>6749</v>
      </c>
      <c r="W22" s="18"/>
      <c r="X22" s="18"/>
      <c r="Y22" s="18"/>
      <c r="Z22" s="18"/>
      <c r="AA22" s="18"/>
    </row>
    <row r="23" spans="1:27" x14ac:dyDescent="0.3">
      <c r="A23" s="18"/>
      <c r="B23" s="18"/>
      <c r="C23" s="18"/>
      <c r="D23" s="18"/>
      <c r="E23" s="18"/>
      <c r="F23" s="18"/>
      <c r="G23" s="18"/>
      <c r="H23" s="18"/>
      <c r="I23" s="18"/>
      <c r="J23" s="18"/>
      <c r="K23" s="18"/>
      <c r="L23" s="18"/>
      <c r="M23" s="18"/>
      <c r="N23" s="18"/>
      <c r="O23" s="18"/>
      <c r="P23" s="30" t="str">
        <v>C0012</v>
      </c>
      <c r="Q23" s="31">
        <v>1438</v>
      </c>
      <c r="R23" s="31">
        <v>1616</v>
      </c>
      <c r="S23" s="31">
        <v>866</v>
      </c>
      <c r="T23" s="31">
        <v>829</v>
      </c>
      <c r="U23" s="31">
        <v>2070</v>
      </c>
      <c r="V23" s="32">
        <v>6819</v>
      </c>
      <c r="W23" s="18"/>
      <c r="X23" s="18"/>
      <c r="Y23" s="18"/>
      <c r="Z23" s="18"/>
      <c r="AA23" s="18"/>
    </row>
    <row r="24" spans="1:27" x14ac:dyDescent="0.3">
      <c r="A24" s="18"/>
      <c r="B24" s="18"/>
      <c r="C24" s="18"/>
      <c r="D24" s="18"/>
      <c r="E24" s="18"/>
      <c r="F24" s="18"/>
      <c r="G24" s="18"/>
      <c r="H24" s="18"/>
      <c r="I24" s="18"/>
      <c r="J24" s="18"/>
      <c r="K24" s="18"/>
      <c r="L24" s="18"/>
      <c r="M24" s="18"/>
      <c r="N24" s="18"/>
      <c r="O24" s="18"/>
      <c r="P24" s="37" t="str">
        <v>Cleveland</v>
      </c>
      <c r="Q24" s="31" t="str">
        <v/>
      </c>
      <c r="R24" s="31" t="str">
        <v/>
      </c>
      <c r="S24" s="31" t="str">
        <v/>
      </c>
      <c r="T24" s="31" t="str">
        <v/>
      </c>
      <c r="U24" s="31" t="str">
        <v/>
      </c>
      <c r="V24" s="32" t="str">
        <v/>
      </c>
      <c r="W24" s="18"/>
      <c r="X24" s="18"/>
      <c r="Y24" s="18"/>
      <c r="Z24" s="18"/>
      <c r="AA24" s="18"/>
    </row>
    <row r="25" spans="1:27" x14ac:dyDescent="0.3">
      <c r="A25" s="18"/>
      <c r="B25" s="18"/>
      <c r="C25" s="18"/>
      <c r="D25" s="18"/>
      <c r="E25" s="18"/>
      <c r="F25" s="18"/>
      <c r="G25" s="18"/>
      <c r="H25" s="18"/>
      <c r="I25" s="18"/>
      <c r="J25" s="18"/>
      <c r="K25" s="18"/>
      <c r="L25" s="18"/>
      <c r="M25" s="18"/>
      <c r="N25" s="18"/>
      <c r="O25" s="18"/>
      <c r="P25" s="30" t="str">
        <v>C0002</v>
      </c>
      <c r="Q25" s="31">
        <v>1233</v>
      </c>
      <c r="R25" s="31">
        <v>223</v>
      </c>
      <c r="S25" s="31">
        <v>1680</v>
      </c>
      <c r="T25" s="31">
        <v>990</v>
      </c>
      <c r="U25" s="31">
        <v>1508</v>
      </c>
      <c r="V25" s="32">
        <v>5634</v>
      </c>
      <c r="W25" s="18"/>
      <c r="X25" s="18"/>
      <c r="Y25" s="18"/>
      <c r="Z25" s="18"/>
      <c r="AA25" s="18"/>
    </row>
    <row r="26" spans="1:27" x14ac:dyDescent="0.3">
      <c r="A26" s="18"/>
      <c r="B26" s="18"/>
      <c r="C26" s="18"/>
      <c r="D26" s="18"/>
      <c r="E26" s="18"/>
      <c r="F26" s="18"/>
      <c r="G26" s="18"/>
      <c r="H26" s="18"/>
      <c r="I26" s="18"/>
      <c r="J26" s="18"/>
      <c r="K26" s="18"/>
      <c r="L26" s="18"/>
      <c r="M26" s="18"/>
      <c r="N26" s="18"/>
      <c r="O26" s="18"/>
      <c r="P26" s="30" t="str">
        <v>C0007</v>
      </c>
      <c r="Q26" s="31">
        <v>1598</v>
      </c>
      <c r="R26" s="31">
        <v>1907</v>
      </c>
      <c r="S26" s="31">
        <v>869</v>
      </c>
      <c r="T26" s="31">
        <v>1426</v>
      </c>
      <c r="U26" s="31">
        <v>1416</v>
      </c>
      <c r="V26" s="32">
        <v>7216</v>
      </c>
      <c r="W26" s="18"/>
      <c r="X26" s="18"/>
      <c r="Y26" s="18"/>
      <c r="Z26" s="18"/>
      <c r="AA26" s="18"/>
    </row>
    <row r="27" spans="1:27" x14ac:dyDescent="0.3">
      <c r="A27" s="18"/>
      <c r="B27" s="18"/>
      <c r="C27" s="18"/>
      <c r="D27" s="18"/>
      <c r="E27" s="18"/>
      <c r="F27" s="18"/>
      <c r="G27" s="18"/>
      <c r="H27" s="18"/>
      <c r="I27" s="18"/>
      <c r="J27" s="18"/>
      <c r="K27" s="18"/>
      <c r="L27" s="18"/>
      <c r="M27" s="18"/>
      <c r="N27" s="18"/>
      <c r="O27" s="18"/>
      <c r="P27" s="30" t="str">
        <v>C0008</v>
      </c>
      <c r="Q27" s="31">
        <v>900</v>
      </c>
      <c r="R27" s="31">
        <v>1016</v>
      </c>
      <c r="S27" s="31">
        <v>960</v>
      </c>
      <c r="T27" s="31">
        <v>940</v>
      </c>
      <c r="U27" s="31">
        <v>1193</v>
      </c>
      <c r="V27" s="32">
        <v>5009</v>
      </c>
      <c r="W27" s="18"/>
      <c r="X27" s="18"/>
      <c r="Y27" s="18"/>
      <c r="Z27" s="18"/>
      <c r="AA27" s="18"/>
    </row>
    <row r="28" spans="1:27" x14ac:dyDescent="0.3">
      <c r="A28" s="18"/>
      <c r="B28" s="18"/>
      <c r="C28" s="18"/>
      <c r="D28" s="18"/>
      <c r="E28" s="18"/>
      <c r="F28" s="18"/>
      <c r="G28" s="18"/>
      <c r="H28" s="18"/>
      <c r="I28" s="18"/>
      <c r="J28" s="18"/>
      <c r="K28" s="18"/>
      <c r="L28" s="18"/>
      <c r="M28" s="18"/>
      <c r="N28" s="18"/>
      <c r="O28" s="18"/>
      <c r="P28" s="30" t="str">
        <v>C0010</v>
      </c>
      <c r="Q28" s="31">
        <v>900</v>
      </c>
      <c r="R28" s="31">
        <v>1470</v>
      </c>
      <c r="S28" s="31">
        <v>1617</v>
      </c>
      <c r="T28" s="31">
        <v>1314</v>
      </c>
      <c r="U28" s="31">
        <v>941</v>
      </c>
      <c r="V28" s="32">
        <v>6242</v>
      </c>
      <c r="W28" s="18"/>
      <c r="X28" s="18"/>
      <c r="Y28" s="18"/>
      <c r="Z28" s="18"/>
      <c r="AA28" s="18"/>
    </row>
    <row r="29" spans="1:27" x14ac:dyDescent="0.3">
      <c r="A29" s="18"/>
      <c r="B29" s="18"/>
      <c r="C29" s="18"/>
      <c r="D29" s="18"/>
      <c r="E29" s="18"/>
      <c r="F29" s="18"/>
      <c r="G29" s="18"/>
      <c r="H29" s="18"/>
      <c r="I29" s="18"/>
      <c r="J29" s="18"/>
      <c r="K29" s="18"/>
      <c r="L29" s="18"/>
      <c r="M29" s="41" t="str">
        <f>Assets!E7</f>
        <v>R05</v>
      </c>
      <c r="N29" s="41"/>
      <c r="O29" s="18"/>
      <c r="P29" s="30" t="str">
        <v>C0013</v>
      </c>
      <c r="Q29" s="31">
        <v>1255</v>
      </c>
      <c r="R29" s="31">
        <v>516</v>
      </c>
      <c r="S29" s="31">
        <v>1874</v>
      </c>
      <c r="T29" s="31">
        <v>1863</v>
      </c>
      <c r="U29" s="31">
        <v>1722</v>
      </c>
      <c r="V29" s="32">
        <v>7230</v>
      </c>
      <c r="W29" s="18"/>
      <c r="X29" s="18"/>
      <c r="Y29" s="18"/>
      <c r="Z29" s="18"/>
      <c r="AA29" s="18"/>
    </row>
    <row r="30" spans="1:27" x14ac:dyDescent="0.3">
      <c r="A30" s="18"/>
      <c r="B30" s="18"/>
      <c r="C30" s="18"/>
      <c r="D30" s="18"/>
      <c r="E30" s="18"/>
      <c r="F30" s="18"/>
      <c r="G30" s="18"/>
      <c r="H30" s="18"/>
      <c r="I30" s="18"/>
      <c r="J30" s="18"/>
      <c r="K30" s="18"/>
      <c r="L30" s="18"/>
      <c r="M30" s="41"/>
      <c r="N30" s="41"/>
      <c r="O30" s="18"/>
      <c r="P30" s="30" t="str">
        <v>C0015</v>
      </c>
      <c r="Q30" s="31">
        <v>1138</v>
      </c>
      <c r="R30" s="31">
        <v>1898</v>
      </c>
      <c r="S30" s="31">
        <v>1482</v>
      </c>
      <c r="T30" s="31">
        <v>846</v>
      </c>
      <c r="U30" s="31">
        <v>1154</v>
      </c>
      <c r="V30" s="32">
        <v>6518</v>
      </c>
      <c r="W30" s="18"/>
      <c r="X30" s="18"/>
      <c r="Y30" s="18"/>
      <c r="Z30" s="18"/>
      <c r="AA30" s="18"/>
    </row>
    <row r="31" spans="1:27" x14ac:dyDescent="0.3">
      <c r="A31" s="18"/>
      <c r="B31" s="18"/>
      <c r="C31" s="18"/>
      <c r="D31" s="18"/>
      <c r="E31" s="18"/>
      <c r="F31" s="18"/>
      <c r="G31" s="18"/>
      <c r="H31" s="18"/>
      <c r="I31" s="18"/>
      <c r="J31" s="18"/>
      <c r="K31" s="18"/>
      <c r="L31" s="18"/>
      <c r="M31" s="41"/>
      <c r="N31" s="41"/>
      <c r="O31" s="18"/>
      <c r="P31" s="37" t="str">
        <v>Columbus</v>
      </c>
      <c r="Q31" s="31" t="str">
        <v/>
      </c>
      <c r="R31" s="31" t="str">
        <v/>
      </c>
      <c r="S31" s="31" t="str">
        <v/>
      </c>
      <c r="T31" s="31" t="str">
        <v/>
      </c>
      <c r="U31" s="31" t="str">
        <v/>
      </c>
      <c r="V31" s="32" t="str">
        <v/>
      </c>
      <c r="W31" s="18"/>
      <c r="X31" s="18"/>
      <c r="Y31" s="18"/>
      <c r="Z31" s="18"/>
      <c r="AA31" s="18"/>
    </row>
    <row r="32" spans="1:27" x14ac:dyDescent="0.3">
      <c r="A32" s="18"/>
      <c r="B32" s="18"/>
      <c r="C32" s="18"/>
      <c r="D32" s="18"/>
      <c r="E32" s="18"/>
      <c r="F32" s="18"/>
      <c r="G32" s="18"/>
      <c r="H32" s="18"/>
      <c r="I32" s="18"/>
      <c r="J32" s="18"/>
      <c r="K32" s="18"/>
      <c r="L32" s="18"/>
      <c r="M32" s="41"/>
      <c r="N32" s="41"/>
      <c r="O32" s="18"/>
      <c r="P32" s="30" t="str">
        <v>C0001</v>
      </c>
      <c r="Q32" s="31">
        <v>1655</v>
      </c>
      <c r="R32" s="31">
        <v>805</v>
      </c>
      <c r="S32" s="31">
        <v>2263</v>
      </c>
      <c r="T32" s="31">
        <v>987</v>
      </c>
      <c r="U32" s="31">
        <v>1075</v>
      </c>
      <c r="V32" s="32">
        <v>6785</v>
      </c>
      <c r="W32" s="18"/>
      <c r="X32" s="18"/>
      <c r="Y32" s="18"/>
      <c r="Z32" s="18"/>
      <c r="AA32" s="18"/>
    </row>
    <row r="33" spans="1:27" x14ac:dyDescent="0.3">
      <c r="A33" s="18"/>
      <c r="B33" s="18"/>
      <c r="C33" s="18"/>
      <c r="D33" s="18"/>
      <c r="E33" s="18"/>
      <c r="F33" s="18"/>
      <c r="G33" s="18"/>
      <c r="H33" s="18"/>
      <c r="I33" s="18"/>
      <c r="J33" s="18"/>
      <c r="K33" s="18"/>
      <c r="L33" s="18"/>
      <c r="M33" s="44" t="str">
        <f>Pivots!H73</f>
        <v>% of calls:20%</v>
      </c>
      <c r="N33" s="44"/>
      <c r="O33" s="18"/>
      <c r="P33" s="30" t="str">
        <v>C0005</v>
      </c>
      <c r="Q33" s="31">
        <v>1104</v>
      </c>
      <c r="R33" s="31">
        <v>2280</v>
      </c>
      <c r="S33" s="31">
        <v>1445</v>
      </c>
      <c r="T33" s="31">
        <v>1722</v>
      </c>
      <c r="U33" s="31">
        <v>1196</v>
      </c>
      <c r="V33" s="32">
        <v>7747</v>
      </c>
      <c r="W33" s="18"/>
      <c r="X33" s="18"/>
      <c r="Y33" s="18"/>
      <c r="Z33" s="18"/>
      <c r="AA33" s="18"/>
    </row>
    <row r="34" spans="1:27" x14ac:dyDescent="0.3">
      <c r="A34" s="18"/>
      <c r="B34" s="18"/>
      <c r="C34" s="18"/>
      <c r="D34" s="18"/>
      <c r="E34" s="18"/>
      <c r="F34" s="18"/>
      <c r="G34" s="18"/>
      <c r="H34" s="18"/>
      <c r="I34" s="18"/>
      <c r="J34" s="18"/>
      <c r="K34" s="18"/>
      <c r="L34" s="18"/>
      <c r="M34" s="44" t="str">
        <f>Pivots!H74</f>
        <v>Call rank:3</v>
      </c>
      <c r="N34" s="44"/>
      <c r="O34" s="18"/>
      <c r="P34" s="30" t="str">
        <v>C0006</v>
      </c>
      <c r="Q34" s="31">
        <v>372</v>
      </c>
      <c r="R34" s="31">
        <v>1818</v>
      </c>
      <c r="S34" s="31">
        <v>1346</v>
      </c>
      <c r="T34" s="31">
        <v>1156</v>
      </c>
      <c r="U34" s="31">
        <v>1484</v>
      </c>
      <c r="V34" s="32">
        <v>6176</v>
      </c>
      <c r="W34" s="18"/>
      <c r="X34" s="18"/>
      <c r="Y34" s="18"/>
      <c r="Z34" s="18"/>
      <c r="AA34" s="18"/>
    </row>
    <row r="35" spans="1:27" x14ac:dyDescent="0.3">
      <c r="A35" s="18"/>
      <c r="B35" s="18"/>
      <c r="C35" s="18"/>
      <c r="D35" s="18"/>
      <c r="E35" s="18"/>
      <c r="F35" s="18"/>
      <c r="G35" s="18"/>
      <c r="H35" s="18"/>
      <c r="I35" s="18"/>
      <c r="J35" s="18"/>
      <c r="K35" s="18"/>
      <c r="L35" s="18"/>
      <c r="M35" s="44" t="str">
        <f>Pivots!H75</f>
        <v>Amount rank:3</v>
      </c>
      <c r="N35" s="44"/>
      <c r="O35" s="18"/>
      <c r="P35" s="30" t="str">
        <v>C0009</v>
      </c>
      <c r="Q35" s="31">
        <v>1415</v>
      </c>
      <c r="R35" s="31">
        <v>1271</v>
      </c>
      <c r="S35" s="31">
        <v>1214</v>
      </c>
      <c r="T35" s="31">
        <v>1135</v>
      </c>
      <c r="U35" s="31">
        <v>1566</v>
      </c>
      <c r="V35" s="32">
        <v>6601</v>
      </c>
      <c r="W35" s="18"/>
      <c r="X35" s="18"/>
      <c r="Y35" s="18"/>
      <c r="Z35" s="18"/>
      <c r="AA35" s="18"/>
    </row>
    <row r="36" spans="1:27" x14ac:dyDescent="0.3">
      <c r="A36" s="18"/>
      <c r="B36" s="18"/>
      <c r="C36" s="18"/>
      <c r="D36" s="18"/>
      <c r="E36" s="18"/>
      <c r="F36" s="18"/>
      <c r="G36" s="18"/>
      <c r="H36" s="18"/>
      <c r="I36" s="18"/>
      <c r="J36" s="18"/>
      <c r="K36" s="18"/>
      <c r="L36" s="18"/>
      <c r="M36" s="18"/>
      <c r="N36" s="18"/>
      <c r="O36" s="18"/>
      <c r="P36" s="33" t="str">
        <v>C0014</v>
      </c>
      <c r="Q36" s="34">
        <v>1362</v>
      </c>
      <c r="R36" s="34">
        <v>1363</v>
      </c>
      <c r="S36" s="34">
        <v>1152</v>
      </c>
      <c r="T36" s="34">
        <v>777</v>
      </c>
      <c r="U36" s="34">
        <v>750</v>
      </c>
      <c r="V36" s="35">
        <v>5404</v>
      </c>
      <c r="W36" s="18"/>
      <c r="X36" s="18"/>
      <c r="Y36" s="18"/>
      <c r="Z36" s="18"/>
      <c r="AA36" s="18"/>
    </row>
    <row r="37" spans="1:27"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row>
    <row r="38" spans="1:27"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row>
    <row r="39" spans="1:27"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row>
    <row r="40" spans="1:27"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37" zoomScaleNormal="100" workbookViewId="0">
      <selection activeCell="H73" sqref="H73"/>
    </sheetView>
  </sheetViews>
  <sheetFormatPr defaultRowHeight="14.4" x14ac:dyDescent="0.3"/>
  <cols>
    <col min="1" max="1" width="14.8984375" customWidth="1"/>
    <col min="9" max="9" width="11.5" customWidth="1"/>
  </cols>
  <sheetData>
    <row r="3" spans="1:5" x14ac:dyDescent="0.3">
      <c r="A3" t="s">
        <v>1042</v>
      </c>
      <c r="B3" t="s">
        <v>1043</v>
      </c>
      <c r="C3" t="s">
        <v>1044</v>
      </c>
      <c r="D3" t="s">
        <v>1045</v>
      </c>
      <c r="E3" t="s">
        <v>1046</v>
      </c>
    </row>
    <row r="4" spans="1:5" x14ac:dyDescent="0.3">
      <c r="A4" s="19">
        <v>1000</v>
      </c>
      <c r="B4" s="20">
        <v>96623</v>
      </c>
      <c r="C4" s="19">
        <v>89850</v>
      </c>
      <c r="D4" s="21">
        <v>3.8854000000000033</v>
      </c>
      <c r="E4" s="19">
        <v>307</v>
      </c>
    </row>
    <row r="9" spans="1:5" x14ac:dyDescent="0.3">
      <c r="A9" t="s">
        <v>1042</v>
      </c>
      <c r="B9" t="s">
        <v>1043</v>
      </c>
      <c r="C9" t="s">
        <v>1044</v>
      </c>
      <c r="D9" t="s">
        <v>1045</v>
      </c>
      <c r="E9" t="s">
        <v>1046</v>
      </c>
    </row>
    <row r="10" spans="1:5" x14ac:dyDescent="0.3">
      <c r="A10" s="19">
        <v>200</v>
      </c>
      <c r="B10" s="20">
        <v>20104</v>
      </c>
      <c r="C10" s="19">
        <v>18209</v>
      </c>
      <c r="D10" s="21">
        <v>3.8824999999999998</v>
      </c>
      <c r="E10" s="19">
        <v>51</v>
      </c>
    </row>
    <row r="24" spans="1:8" x14ac:dyDescent="0.3">
      <c r="A24" s="22" t="s">
        <v>1047</v>
      </c>
      <c r="B24" t="s">
        <v>1042</v>
      </c>
      <c r="C24" t="s">
        <v>1061</v>
      </c>
      <c r="G24" s="22" t="s">
        <v>1047</v>
      </c>
      <c r="H24" t="s">
        <v>1042</v>
      </c>
    </row>
    <row r="25" spans="1:8" x14ac:dyDescent="0.3">
      <c r="A25" s="23" t="s">
        <v>1049</v>
      </c>
      <c r="B25" s="19">
        <v>21</v>
      </c>
      <c r="C25" s="19">
        <v>21</v>
      </c>
      <c r="G25" s="23" t="s">
        <v>1063</v>
      </c>
      <c r="H25" s="19">
        <v>22</v>
      </c>
    </row>
    <row r="26" spans="1:8" x14ac:dyDescent="0.3">
      <c r="A26" s="23" t="s">
        <v>1050</v>
      </c>
      <c r="B26" s="19">
        <v>18</v>
      </c>
      <c r="C26" s="19">
        <v>18</v>
      </c>
      <c r="G26" s="23" t="s">
        <v>1067</v>
      </c>
      <c r="H26" s="19">
        <v>27</v>
      </c>
    </row>
    <row r="27" spans="1:8" x14ac:dyDescent="0.3">
      <c r="A27" s="23" t="s">
        <v>1051</v>
      </c>
      <c r="B27" s="19">
        <v>31</v>
      </c>
      <c r="C27" s="19">
        <v>31</v>
      </c>
      <c r="G27" s="23" t="s">
        <v>1068</v>
      </c>
      <c r="H27" s="19">
        <v>27</v>
      </c>
    </row>
    <row r="28" spans="1:8" x14ac:dyDescent="0.3">
      <c r="A28" s="23" t="s">
        <v>1052</v>
      </c>
      <c r="B28" s="19">
        <v>20</v>
      </c>
      <c r="C28" s="19">
        <v>20</v>
      </c>
      <c r="G28" s="23" t="s">
        <v>1066</v>
      </c>
      <c r="H28" s="19">
        <v>27</v>
      </c>
    </row>
    <row r="29" spans="1:8" x14ac:dyDescent="0.3">
      <c r="A29" s="23" t="s">
        <v>1053</v>
      </c>
      <c r="B29" s="19">
        <v>8</v>
      </c>
      <c r="C29" s="19">
        <v>8</v>
      </c>
      <c r="G29" s="23" t="s">
        <v>1062</v>
      </c>
      <c r="H29" s="19">
        <v>32</v>
      </c>
    </row>
    <row r="30" spans="1:8" x14ac:dyDescent="0.3">
      <c r="A30" s="23" t="s">
        <v>1054</v>
      </c>
      <c r="B30" s="19">
        <v>12</v>
      </c>
      <c r="C30" s="19">
        <v>12</v>
      </c>
      <c r="G30" s="23" t="s">
        <v>1064</v>
      </c>
      <c r="H30" s="19">
        <v>38</v>
      </c>
    </row>
    <row r="31" spans="1:8" x14ac:dyDescent="0.3">
      <c r="A31" s="23" t="s">
        <v>1055</v>
      </c>
      <c r="B31" s="19">
        <v>12</v>
      </c>
      <c r="C31" s="19">
        <v>12</v>
      </c>
      <c r="G31" s="23" t="s">
        <v>1065</v>
      </c>
      <c r="H31" s="19">
        <v>27</v>
      </c>
    </row>
    <row r="32" spans="1:8" x14ac:dyDescent="0.3">
      <c r="A32" s="23" t="s">
        <v>1056</v>
      </c>
      <c r="B32" s="19">
        <v>7</v>
      </c>
      <c r="C32" s="19">
        <v>7</v>
      </c>
      <c r="G32" s="23" t="s">
        <v>1048</v>
      </c>
      <c r="H32" s="19">
        <v>200</v>
      </c>
    </row>
    <row r="33" spans="1:3" x14ac:dyDescent="0.3">
      <c r="A33" s="23" t="s">
        <v>1057</v>
      </c>
      <c r="B33" s="19">
        <v>20</v>
      </c>
      <c r="C33" s="19">
        <v>20</v>
      </c>
    </row>
    <row r="34" spans="1:3" x14ac:dyDescent="0.3">
      <c r="A34" s="23" t="s">
        <v>1058</v>
      </c>
      <c r="B34" s="19">
        <v>24</v>
      </c>
      <c r="C34" s="19">
        <v>24</v>
      </c>
    </row>
    <row r="35" spans="1:3" x14ac:dyDescent="0.3">
      <c r="A35" s="23" t="s">
        <v>1059</v>
      </c>
      <c r="B35" s="19">
        <v>12</v>
      </c>
      <c r="C35" s="19">
        <v>12</v>
      </c>
    </row>
    <row r="36" spans="1:3" x14ac:dyDescent="0.3">
      <c r="A36" s="23" t="s">
        <v>1060</v>
      </c>
      <c r="B36" s="19">
        <v>15</v>
      </c>
      <c r="C36" s="19">
        <v>15</v>
      </c>
    </row>
    <row r="37" spans="1:3" x14ac:dyDescent="0.3">
      <c r="A37" s="23" t="s">
        <v>1048</v>
      </c>
      <c r="B37" s="19">
        <v>200</v>
      </c>
      <c r="C37" s="19">
        <v>200</v>
      </c>
    </row>
    <row r="50" spans="1:10" x14ac:dyDescent="0.3">
      <c r="F50" t="s">
        <v>1069</v>
      </c>
      <c r="I50" t="s">
        <v>1075</v>
      </c>
      <c r="J50" t="str">
        <f>A66</f>
        <v>R05</v>
      </c>
    </row>
    <row r="52" spans="1:10" x14ac:dyDescent="0.3">
      <c r="A52" s="22" t="s">
        <v>1047</v>
      </c>
      <c r="B52" t="s">
        <v>1042</v>
      </c>
      <c r="C52" t="s">
        <v>1043</v>
      </c>
      <c r="F52" t="s">
        <v>1070</v>
      </c>
      <c r="G52" t="s">
        <v>1071</v>
      </c>
      <c r="H52" t="s">
        <v>1072</v>
      </c>
      <c r="I52" t="s">
        <v>1073</v>
      </c>
      <c r="J52" t="s">
        <v>1074</v>
      </c>
    </row>
    <row r="53" spans="1:10" x14ac:dyDescent="0.3">
      <c r="A53" s="23" t="s">
        <v>11</v>
      </c>
      <c r="B53" s="19">
        <v>189</v>
      </c>
      <c r="C53" s="20">
        <v>18415</v>
      </c>
      <c r="F53" t="str" cm="1">
        <f t="array" ref="F53:H57">A53:C57</f>
        <v>R01</v>
      </c>
      <c r="G53">
        <v>189</v>
      </c>
      <c r="H53" s="24">
        <v>18415</v>
      </c>
      <c r="I53" t="e">
        <f>IF(F53=$J$50,G53,NA())</f>
        <v>#N/A</v>
      </c>
      <c r="J53" t="e">
        <f>IF(F53=$J$50,H53,NA())</f>
        <v>#N/A</v>
      </c>
    </row>
    <row r="54" spans="1:10" x14ac:dyDescent="0.3">
      <c r="A54" s="23" t="s">
        <v>9</v>
      </c>
      <c r="B54" s="19">
        <v>218</v>
      </c>
      <c r="C54" s="20">
        <v>20581</v>
      </c>
      <c r="F54" t="str">
        <v>R02</v>
      </c>
      <c r="G54">
        <v>218</v>
      </c>
      <c r="H54" s="24">
        <v>20581</v>
      </c>
      <c r="I54" t="e">
        <f t="shared" ref="I54:I57" si="0">IF(F54=$J$50,G54,NA())</f>
        <v>#N/A</v>
      </c>
      <c r="J54" t="e">
        <f t="shared" ref="J54:J57" si="1">IF(F54=$J$50,H54,NA())</f>
        <v>#N/A</v>
      </c>
    </row>
    <row r="55" spans="1:10" x14ac:dyDescent="0.3">
      <c r="A55" s="23" t="s">
        <v>6</v>
      </c>
      <c r="B55" s="19">
        <v>207</v>
      </c>
      <c r="C55" s="20">
        <v>20872</v>
      </c>
      <c r="F55" t="str">
        <v>R03</v>
      </c>
      <c r="G55">
        <v>207</v>
      </c>
      <c r="H55" s="24">
        <v>20872</v>
      </c>
      <c r="I55" t="e">
        <f t="shared" si="0"/>
        <v>#N/A</v>
      </c>
      <c r="J55" t="e">
        <f t="shared" si="1"/>
        <v>#N/A</v>
      </c>
    </row>
    <row r="56" spans="1:10" x14ac:dyDescent="0.3">
      <c r="A56" s="23" t="s">
        <v>13</v>
      </c>
      <c r="B56" s="19">
        <v>186</v>
      </c>
      <c r="C56" s="20">
        <v>16651</v>
      </c>
      <c r="F56" t="str">
        <v>R04</v>
      </c>
      <c r="G56">
        <v>186</v>
      </c>
      <c r="H56" s="24">
        <v>16651</v>
      </c>
      <c r="I56" t="e">
        <f t="shared" si="0"/>
        <v>#N/A</v>
      </c>
      <c r="J56" t="e">
        <f t="shared" si="1"/>
        <v>#N/A</v>
      </c>
    </row>
    <row r="57" spans="1:10" x14ac:dyDescent="0.3">
      <c r="A57" s="23" t="s">
        <v>10</v>
      </c>
      <c r="B57" s="19">
        <v>200</v>
      </c>
      <c r="C57" s="20">
        <v>20104</v>
      </c>
      <c r="F57" t="str">
        <v>R05</v>
      </c>
      <c r="G57">
        <v>200</v>
      </c>
      <c r="H57" s="24">
        <v>20104</v>
      </c>
      <c r="I57">
        <f t="shared" si="0"/>
        <v>200</v>
      </c>
      <c r="J57">
        <f t="shared" si="1"/>
        <v>20104</v>
      </c>
    </row>
    <row r="58" spans="1:10" x14ac:dyDescent="0.3">
      <c r="A58" s="23" t="s">
        <v>1048</v>
      </c>
      <c r="B58" s="19">
        <v>1000</v>
      </c>
      <c r="C58" s="20">
        <v>96623</v>
      </c>
    </row>
    <row r="63" spans="1:10" x14ac:dyDescent="0.3">
      <c r="G63" s="12" t="s">
        <v>1078</v>
      </c>
    </row>
    <row r="65" spans="1:8" x14ac:dyDescent="0.3">
      <c r="A65" s="22" t="s">
        <v>1047</v>
      </c>
      <c r="G65" t="s">
        <v>1079</v>
      </c>
      <c r="H65" s="39">
        <f>A10/A4</f>
        <v>0.2</v>
      </c>
    </row>
    <row r="66" spans="1:8" x14ac:dyDescent="0.3">
      <c r="A66" s="25" t="s">
        <v>10</v>
      </c>
      <c r="G66" t="s">
        <v>1071</v>
      </c>
      <c r="H66">
        <f>_xlfn.XLOOKUP(A66,F53:F57,G53:G57)</f>
        <v>200</v>
      </c>
    </row>
    <row r="67" spans="1:8" x14ac:dyDescent="0.3">
      <c r="G67" t="s">
        <v>1072</v>
      </c>
      <c r="H67">
        <f>_xlfn.XLOOKUP(A66,F53:F57,H53:H57)</f>
        <v>20104</v>
      </c>
    </row>
    <row r="69" spans="1:8" x14ac:dyDescent="0.3">
      <c r="G69" t="s">
        <v>1080</v>
      </c>
      <c r="H69">
        <f>_xlfn.RANK.AVG(H66,G53:G57)</f>
        <v>3</v>
      </c>
    </row>
    <row r="70" spans="1:8" x14ac:dyDescent="0.3">
      <c r="G70" t="s">
        <v>1081</v>
      </c>
      <c r="H70">
        <f>_xlfn.RANK.AVG(H67,H53:H57)</f>
        <v>3</v>
      </c>
    </row>
    <row r="72" spans="1:8" x14ac:dyDescent="0.3">
      <c r="G72" t="s">
        <v>1082</v>
      </c>
    </row>
    <row r="73" spans="1:8" x14ac:dyDescent="0.3">
      <c r="H73" t="str">
        <f>"% of calls:"&amp;TEXT(H65,"0%")</f>
        <v>% of calls:20%</v>
      </c>
    </row>
    <row r="74" spans="1:8" x14ac:dyDescent="0.3">
      <c r="H74" t="str">
        <f>IF(COUNTA(A66:A70)&gt;1,"","Call rank:"&amp;H69)</f>
        <v>Call rank:3</v>
      </c>
    </row>
    <row r="75" spans="1:8" x14ac:dyDescent="0.3">
      <c r="H75" t="str">
        <f>IF(COUNTA(A66:A70)&gt;1,"","Amount rank:"&amp;H70)</f>
        <v>Amount rank:3</v>
      </c>
    </row>
    <row r="76" spans="1:8" x14ac:dyDescent="0.3">
      <c r="G76" t="s">
        <v>1083</v>
      </c>
      <c r="H76" t="e" vm="1">
        <f>IF(COUNTA(A66:A70)&gt;1,"",_xlfn.XLOOKUP(A66,Assets!E3:E7,Assets!F3:F7))</f>
        <v>#VALUE!</v>
      </c>
    </row>
    <row r="77" spans="1:8" x14ac:dyDescent="0.3">
      <c r="A77" s="22" t="s">
        <v>1042</v>
      </c>
      <c r="B77" s="22" t="s">
        <v>1076</v>
      </c>
    </row>
    <row r="78" spans="1:8" x14ac:dyDescent="0.3">
      <c r="A78" s="22" t="s">
        <v>1047</v>
      </c>
      <c r="B78" t="s">
        <v>999</v>
      </c>
      <c r="C78" t="s">
        <v>998</v>
      </c>
      <c r="D78" t="s">
        <v>1048</v>
      </c>
    </row>
    <row r="79" spans="1:8" x14ac:dyDescent="0.3">
      <c r="A79" s="23" t="s">
        <v>1002</v>
      </c>
      <c r="B79" s="19">
        <v>144</v>
      </c>
      <c r="C79" s="19">
        <v>132</v>
      </c>
      <c r="D79" s="19">
        <v>276</v>
      </c>
    </row>
    <row r="80" spans="1:8" x14ac:dyDescent="0.3">
      <c r="A80" s="23" t="s">
        <v>1001</v>
      </c>
      <c r="B80" s="19">
        <v>326</v>
      </c>
      <c r="C80" s="19">
        <v>63</v>
      </c>
      <c r="D80" s="19">
        <v>389</v>
      </c>
    </row>
    <row r="81" spans="1:4" x14ac:dyDescent="0.3">
      <c r="A81" s="23" t="s">
        <v>1000</v>
      </c>
      <c r="B81" s="19">
        <v>129</v>
      </c>
      <c r="C81" s="19">
        <v>206</v>
      </c>
      <c r="D81" s="19">
        <v>335</v>
      </c>
    </row>
    <row r="82" spans="1:4" x14ac:dyDescent="0.3">
      <c r="A82" s="23" t="s">
        <v>1048</v>
      </c>
      <c r="B82" s="19">
        <v>599</v>
      </c>
      <c r="C82" s="19">
        <v>401</v>
      </c>
      <c r="D82" s="19">
        <v>1000</v>
      </c>
    </row>
    <row r="89" spans="1:4" x14ac:dyDescent="0.3">
      <c r="A89" s="22" t="s">
        <v>1047</v>
      </c>
      <c r="B89" t="s">
        <v>1042</v>
      </c>
    </row>
    <row r="90" spans="1:4" x14ac:dyDescent="0.3">
      <c r="A90" s="23">
        <v>2</v>
      </c>
      <c r="B90" s="19">
        <v>10</v>
      </c>
    </row>
    <row r="91" spans="1:4" x14ac:dyDescent="0.3">
      <c r="A91" s="23">
        <v>3</v>
      </c>
      <c r="B91" s="19">
        <v>44</v>
      </c>
    </row>
    <row r="92" spans="1:4" x14ac:dyDescent="0.3">
      <c r="A92" s="23">
        <v>4</v>
      </c>
      <c r="B92" s="19">
        <v>95</v>
      </c>
    </row>
    <row r="93" spans="1:4" x14ac:dyDescent="0.3">
      <c r="A93" s="23">
        <v>5</v>
      </c>
      <c r="B93" s="19">
        <v>51</v>
      </c>
    </row>
    <row r="94" spans="1:4" x14ac:dyDescent="0.3">
      <c r="A94" s="23" t="s">
        <v>1048</v>
      </c>
      <c r="B94" s="19">
        <v>200</v>
      </c>
    </row>
    <row r="106" spans="1:7" x14ac:dyDescent="0.3">
      <c r="A106" s="22" t="s">
        <v>1043</v>
      </c>
      <c r="B106" s="22" t="s">
        <v>1076</v>
      </c>
    </row>
    <row r="107" spans="1:7" x14ac:dyDescent="0.3">
      <c r="A107" s="22" t="s">
        <v>1047</v>
      </c>
      <c r="B107" t="s">
        <v>11</v>
      </c>
      <c r="C107" t="s">
        <v>9</v>
      </c>
      <c r="D107" t="s">
        <v>6</v>
      </c>
      <c r="E107" t="s">
        <v>13</v>
      </c>
      <c r="F107" t="s">
        <v>10</v>
      </c>
      <c r="G107" t="s">
        <v>1048</v>
      </c>
    </row>
    <row r="108" spans="1:7" x14ac:dyDescent="0.3">
      <c r="A108" s="23" t="s">
        <v>1002</v>
      </c>
    </row>
    <row r="109" spans="1:7" x14ac:dyDescent="0.3">
      <c r="A109" s="26" t="s">
        <v>20</v>
      </c>
      <c r="B109" s="20">
        <v>891</v>
      </c>
      <c r="C109" s="20">
        <v>1332</v>
      </c>
      <c r="D109" s="20">
        <v>1282</v>
      </c>
      <c r="E109" s="20">
        <v>739</v>
      </c>
      <c r="F109" s="20">
        <v>560</v>
      </c>
      <c r="G109" s="20">
        <v>4804</v>
      </c>
    </row>
    <row r="110" spans="1:7" x14ac:dyDescent="0.3">
      <c r="A110" s="26" t="s">
        <v>12</v>
      </c>
      <c r="B110" s="20">
        <v>1991</v>
      </c>
      <c r="C110" s="20">
        <v>1886</v>
      </c>
      <c r="D110" s="20">
        <v>1206</v>
      </c>
      <c r="E110" s="20">
        <v>884</v>
      </c>
      <c r="F110" s="20">
        <v>1722</v>
      </c>
      <c r="G110" s="20">
        <v>7689</v>
      </c>
    </row>
    <row r="111" spans="1:7" x14ac:dyDescent="0.3">
      <c r="A111" s="26" t="s">
        <v>8</v>
      </c>
      <c r="B111" s="20">
        <v>1163</v>
      </c>
      <c r="C111" s="20">
        <v>1180</v>
      </c>
      <c r="D111" s="20">
        <v>1616</v>
      </c>
      <c r="E111" s="20">
        <v>1043</v>
      </c>
      <c r="F111" s="20">
        <v>1747</v>
      </c>
      <c r="G111" s="20">
        <v>6749</v>
      </c>
    </row>
    <row r="112" spans="1:7" x14ac:dyDescent="0.3">
      <c r="A112" s="26" t="s">
        <v>16</v>
      </c>
      <c r="B112" s="20">
        <v>1438</v>
      </c>
      <c r="C112" s="20">
        <v>1616</v>
      </c>
      <c r="D112" s="20">
        <v>866</v>
      </c>
      <c r="E112" s="20">
        <v>829</v>
      </c>
      <c r="F112" s="20">
        <v>2070</v>
      </c>
      <c r="G112" s="20">
        <v>6819</v>
      </c>
    </row>
    <row r="113" spans="1:7" x14ac:dyDescent="0.3">
      <c r="A113" s="23" t="s">
        <v>1001</v>
      </c>
    </row>
    <row r="114" spans="1:7" x14ac:dyDescent="0.3">
      <c r="A114" s="26" t="s">
        <v>24</v>
      </c>
      <c r="B114" s="20">
        <v>1233</v>
      </c>
      <c r="C114" s="20">
        <v>223</v>
      </c>
      <c r="D114" s="20">
        <v>1680</v>
      </c>
      <c r="E114" s="20">
        <v>990</v>
      </c>
      <c r="F114" s="20">
        <v>1508</v>
      </c>
      <c r="G114" s="20">
        <v>5634</v>
      </c>
    </row>
    <row r="115" spans="1:7" x14ac:dyDescent="0.3">
      <c r="A115" s="26" t="s">
        <v>15</v>
      </c>
      <c r="B115" s="20">
        <v>1598</v>
      </c>
      <c r="C115" s="20">
        <v>1907</v>
      </c>
      <c r="D115" s="20">
        <v>869</v>
      </c>
      <c r="E115" s="20">
        <v>1426</v>
      </c>
      <c r="F115" s="20">
        <v>1416</v>
      </c>
      <c r="G115" s="20">
        <v>7216</v>
      </c>
    </row>
    <row r="116" spans="1:7" x14ac:dyDescent="0.3">
      <c r="A116" s="26" t="s">
        <v>5</v>
      </c>
      <c r="B116" s="20">
        <v>900</v>
      </c>
      <c r="C116" s="20">
        <v>1016</v>
      </c>
      <c r="D116" s="20">
        <v>960</v>
      </c>
      <c r="E116" s="20">
        <v>940</v>
      </c>
      <c r="F116" s="20">
        <v>1193</v>
      </c>
      <c r="G116" s="20">
        <v>5009</v>
      </c>
    </row>
    <row r="117" spans="1:7" x14ac:dyDescent="0.3">
      <c r="A117" s="26" t="s">
        <v>18</v>
      </c>
      <c r="B117" s="20">
        <v>900</v>
      </c>
      <c r="C117" s="20">
        <v>1470</v>
      </c>
      <c r="D117" s="20">
        <v>1617</v>
      </c>
      <c r="E117" s="20">
        <v>1314</v>
      </c>
      <c r="F117" s="20">
        <v>941</v>
      </c>
      <c r="G117" s="20">
        <v>6242</v>
      </c>
    </row>
    <row r="118" spans="1:7" x14ac:dyDescent="0.3">
      <c r="A118" s="26" t="s">
        <v>14</v>
      </c>
      <c r="B118" s="20">
        <v>1255</v>
      </c>
      <c r="C118" s="20">
        <v>516</v>
      </c>
      <c r="D118" s="20">
        <v>1874</v>
      </c>
      <c r="E118" s="20">
        <v>1863</v>
      </c>
      <c r="F118" s="20">
        <v>1722</v>
      </c>
      <c r="G118" s="20">
        <v>7230</v>
      </c>
    </row>
    <row r="119" spans="1:7" x14ac:dyDescent="0.3">
      <c r="A119" s="26" t="s">
        <v>19</v>
      </c>
      <c r="B119" s="20">
        <v>1138</v>
      </c>
      <c r="C119" s="20">
        <v>1898</v>
      </c>
      <c r="D119" s="20">
        <v>1482</v>
      </c>
      <c r="E119" s="20">
        <v>846</v>
      </c>
      <c r="F119" s="20">
        <v>1154</v>
      </c>
      <c r="G119" s="20">
        <v>6518</v>
      </c>
    </row>
    <row r="120" spans="1:7" x14ac:dyDescent="0.3">
      <c r="A120" s="23" t="s">
        <v>1000</v>
      </c>
    </row>
    <row r="121" spans="1:7" x14ac:dyDescent="0.3">
      <c r="A121" s="26" t="s">
        <v>17</v>
      </c>
      <c r="B121" s="20">
        <v>1655</v>
      </c>
      <c r="C121" s="20">
        <v>805</v>
      </c>
      <c r="D121" s="20">
        <v>2263</v>
      </c>
      <c r="E121" s="20">
        <v>987</v>
      </c>
      <c r="F121" s="20">
        <v>1075</v>
      </c>
      <c r="G121" s="20">
        <v>6785</v>
      </c>
    </row>
    <row r="122" spans="1:7" x14ac:dyDescent="0.3">
      <c r="A122" s="26" t="s">
        <v>23</v>
      </c>
      <c r="B122" s="20">
        <v>1104</v>
      </c>
      <c r="C122" s="20">
        <v>2280</v>
      </c>
      <c r="D122" s="20">
        <v>1445</v>
      </c>
      <c r="E122" s="20">
        <v>1722</v>
      </c>
      <c r="F122" s="20">
        <v>1196</v>
      </c>
      <c r="G122" s="20">
        <v>7747</v>
      </c>
    </row>
    <row r="123" spans="1:7" x14ac:dyDescent="0.3">
      <c r="A123" s="26" t="s">
        <v>7</v>
      </c>
      <c r="B123" s="20">
        <v>372</v>
      </c>
      <c r="C123" s="20">
        <v>1818</v>
      </c>
      <c r="D123" s="20">
        <v>1346</v>
      </c>
      <c r="E123" s="20">
        <v>1156</v>
      </c>
      <c r="F123" s="20">
        <v>1484</v>
      </c>
      <c r="G123" s="20">
        <v>6176</v>
      </c>
    </row>
    <row r="124" spans="1:7" x14ac:dyDescent="0.3">
      <c r="A124" s="26" t="s">
        <v>22</v>
      </c>
      <c r="B124" s="20">
        <v>1415</v>
      </c>
      <c r="C124" s="20">
        <v>1271</v>
      </c>
      <c r="D124" s="20">
        <v>1214</v>
      </c>
      <c r="E124" s="20">
        <v>1135</v>
      </c>
      <c r="F124" s="20">
        <v>1566</v>
      </c>
      <c r="G124" s="20">
        <v>6601</v>
      </c>
    </row>
    <row r="125" spans="1:7" x14ac:dyDescent="0.3">
      <c r="A125" s="26" t="s">
        <v>21</v>
      </c>
      <c r="B125" s="20">
        <v>1362</v>
      </c>
      <c r="C125" s="20">
        <v>1363</v>
      </c>
      <c r="D125" s="20">
        <v>1152</v>
      </c>
      <c r="E125" s="20">
        <v>777</v>
      </c>
      <c r="F125" s="20">
        <v>750</v>
      </c>
      <c r="G125" s="20">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80" zoomScaleNormal="80" workbookViewId="0">
      <selection activeCell="E3" sqref="E3"/>
    </sheetView>
  </sheetViews>
  <sheetFormatPr defaultRowHeight="14.4" x14ac:dyDescent="0.3"/>
  <cols>
    <col min="5" max="5" width="10.8984375" customWidth="1"/>
    <col min="6" max="6" width="11.3984375" bestFit="1" customWidth="1"/>
  </cols>
  <sheetData>
    <row r="2" spans="5:9" x14ac:dyDescent="0.3">
      <c r="E2" t="s">
        <v>1040</v>
      </c>
      <c r="F2" t="s">
        <v>1041</v>
      </c>
    </row>
    <row r="3" spans="5:9" ht="48" customHeight="1" x14ac:dyDescent="0.3">
      <c r="E3" t="s">
        <v>11</v>
      </c>
      <c r="F3" t="e" cm="1">
        <f t="array" ref="F3">picture16</f>
        <v>#NAME?</v>
      </c>
      <c r="I3" t="e" vm="2">
        <v>#VALUE!</v>
      </c>
    </row>
    <row r="4" spans="5:9" ht="25.5" customHeight="1" x14ac:dyDescent="0.3">
      <c r="E4" t="s">
        <v>9</v>
      </c>
      <c r="F4" t="e" vm="3">
        <v>#VALUE!</v>
      </c>
    </row>
    <row r="5" spans="5:9" ht="25.5" customHeight="1" x14ac:dyDescent="0.3">
      <c r="E5" t="s">
        <v>6</v>
      </c>
      <c r="F5" t="e" vm="4">
        <v>#VALUE!</v>
      </c>
    </row>
    <row r="6" spans="5:9" ht="25.5" customHeight="1" x14ac:dyDescent="0.3">
      <c r="E6" t="s">
        <v>13</v>
      </c>
      <c r="F6" t="e" vm="5">
        <v>#VALUE!</v>
      </c>
    </row>
    <row r="7" spans="5:9" ht="25.5" customHeight="1" x14ac:dyDescent="0.3">
      <c r="E7" t="s">
        <v>10</v>
      </c>
      <c r="F7" t="e" vm="6">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Data</vt:lpstr>
      <vt:lpstr>Customer Centre Report</vt:lpstr>
      <vt:lpstr>Pivots</vt:lpstr>
      <vt:lpstr>Assets</vt:lpstr>
      <vt:lpstr>_R01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navya bommidi</cp:lastModifiedBy>
  <dcterms:created xsi:type="dcterms:W3CDTF">2021-03-14T20:21:32Z</dcterms:created>
  <dcterms:modified xsi:type="dcterms:W3CDTF">2024-11-01T08:30:45Z</dcterms:modified>
</cp:coreProperties>
</file>