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D:\"/>
    </mc:Choice>
  </mc:AlternateContent>
  <xr:revisionPtr revIDLastSave="0" documentId="8_{C1D76865-21C3-4B51-BE30-603F2E7A06F6}" xr6:coauthVersionLast="47" xr6:coauthVersionMax="47" xr10:uidLastSave="{00000000-0000-0000-0000-000000000000}"/>
  <bookViews>
    <workbookView xWindow="-108" yWindow="-108" windowWidth="23256" windowHeight="12456" firstSheet="1" activeTab="8" xr2:uid="{00000000-000D-0000-FFFF-FFFF00000000}"/>
  </bookViews>
  <sheets>
    <sheet name="combo chart" sheetId="3" r:id="rId1"/>
    <sheet name="waterfall" sheetId="4" r:id="rId2"/>
    <sheet name="pie" sheetId="5" r:id="rId3"/>
    <sheet name="map" sheetId="6" r:id="rId4"/>
    <sheet name="top 5" sheetId="7" r:id="rId5"/>
    <sheet name="kpi" sheetId="8" r:id="rId6"/>
    <sheet name="kpi yoy" sheetId="9" r:id="rId7"/>
    <sheet name="Data" sheetId="1" r:id="rId8"/>
    <sheet name="Dashboard" sheetId="10" r:id="rId9"/>
  </sheets>
  <definedNames>
    <definedName name="_xlchart.v1.0" hidden="1">waterfall!$D$4:$D$7</definedName>
    <definedName name="_xlchart.v1.1" hidden="1">waterfall!$E$3</definedName>
    <definedName name="_xlchart.v1.13" hidden="1">waterfall!$D$4:$D$7</definedName>
    <definedName name="_xlchart.v1.14" hidden="1">waterfall!$E$3</definedName>
    <definedName name="_xlchart.v1.15" hidden="1">waterfall!$E$4:$E$7</definedName>
    <definedName name="_xlchart.v1.2" hidden="1">waterfall!$E$4:$E$7</definedName>
    <definedName name="_xlchart.v5.10" hidden="1">map!$E$2</definedName>
    <definedName name="_xlchart.v5.11" hidden="1">map!$E$3</definedName>
    <definedName name="_xlchart.v5.12" hidden="1">map!$E$4:$E$52</definedName>
    <definedName name="_xlchart.v5.16" hidden="1">map!$D$3</definedName>
    <definedName name="_xlchart.v5.17" hidden="1">map!$D$4:$D$52</definedName>
    <definedName name="_xlchart.v5.18" hidden="1">map!$E$3</definedName>
    <definedName name="_xlchart.v5.19" hidden="1">map!$E$4:$E$52</definedName>
    <definedName name="_xlchart.v5.3" hidden="1">map!$D$3</definedName>
    <definedName name="_xlchart.v5.4" hidden="1">map!$D$4:$D$52</definedName>
    <definedName name="_xlchart.v5.5" hidden="1">map!$E$2</definedName>
    <definedName name="_xlchart.v5.6" hidden="1">map!$E$3</definedName>
    <definedName name="_xlchart.v5.7" hidden="1">map!$E$4:$E$52</definedName>
    <definedName name="_xlchart.v5.8" hidden="1">map!$D$3</definedName>
    <definedName name="_xlchart.v5.9" hidden="1">map!$D$4:$D$52</definedName>
    <definedName name="Slicer_Region">#N/A</definedName>
    <definedName name="Slicer_Segment">#N/A</definedName>
    <definedName name="Slicer_Year1">#N/A</definedName>
  </definedNames>
  <calcPr calcId="191029"/>
  <pivotCaches>
    <pivotCache cacheId="2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8" i="9"/>
  <c r="E8" i="9"/>
  <c r="D8" i="9"/>
  <c r="C8" i="9"/>
  <c r="B8" i="9"/>
  <c r="N17" i="8"/>
  <c r="K17" i="8"/>
  <c r="H17" i="8"/>
  <c r="E17" i="8"/>
  <c r="B17" i="8"/>
  <c r="E9" i="6"/>
  <c r="E21" i="6"/>
  <c r="E33" i="6"/>
  <c r="E45" i="6"/>
  <c r="E10" i="6"/>
  <c r="E22" i="6"/>
  <c r="E34" i="6"/>
  <c r="E46" i="6"/>
  <c r="E11" i="6"/>
  <c r="E23" i="6"/>
  <c r="E35" i="6"/>
  <c r="E47" i="6"/>
  <c r="E12" i="6"/>
  <c r="E24" i="6"/>
  <c r="E36" i="6"/>
  <c r="E48" i="6"/>
  <c r="E13" i="6"/>
  <c r="E25" i="6"/>
  <c r="E37" i="6"/>
  <c r="E49" i="6"/>
  <c r="E14" i="6"/>
  <c r="E26" i="6"/>
  <c r="E38" i="6"/>
  <c r="E50" i="6"/>
  <c r="E15" i="6"/>
  <c r="E27" i="6"/>
  <c r="E39" i="6"/>
  <c r="E51" i="6"/>
  <c r="E16" i="6"/>
  <c r="E28" i="6"/>
  <c r="E40" i="6"/>
  <c r="E52" i="6"/>
  <c r="E5" i="6"/>
  <c r="E17" i="6"/>
  <c r="E29" i="6"/>
  <c r="E41" i="6"/>
  <c r="E6" i="6"/>
  <c r="E18" i="6"/>
  <c r="E30" i="6"/>
  <c r="E42" i="6"/>
  <c r="E7" i="6"/>
  <c r="E19" i="6"/>
  <c r="E31" i="6"/>
  <c r="E43" i="6"/>
  <c r="E8" i="6"/>
  <c r="E20" i="6"/>
  <c r="E32" i="6"/>
  <c r="E44" i="6"/>
  <c r="E4" i="6"/>
  <c r="E7" i="4"/>
  <c r="E5" i="4"/>
  <c r="E6" i="4"/>
  <c r="E4" i="4"/>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<sst xmlns="http://schemas.openxmlformats.org/spreadsheetml/2006/main" count="130128" uniqueCount="10951">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</sst>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5" formatCode="\$\ 0.00,&quot;K&quot;"/>
    <numFmt numFmtId="171" formatCode="_-[$$-409]* #,##0.00_ ;_-[$$-409]* \-#,##0.00\ ;_-[$$-409]* &quot;-&quot;??_ ;_-@_ "/>
    <numFmt numFmtId="173" formatCode="&quot;#&quot;\ 0"/>
    <numFmt numFmtId="175" formatCode="[Green]\ \▲\ 0.00%\ ;[Red]\ \ \▼\ 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Rounded MT Bold"/>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0" fontId="0" fillId="0" borderId="5"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71" fontId="0" fillId="0" borderId="0" xfId="0" applyNumberFormat="1"/>
    <xf numFmtId="44" fontId="0" fillId="0" borderId="0" xfId="1" applyFont="1"/>
    <xf numFmtId="173" fontId="0" fillId="0" borderId="0" xfId="0" applyNumberFormat="1"/>
    <xf numFmtId="10" fontId="0" fillId="0" borderId="0" xfId="2" applyNumberFormat="1"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75" fontId="5" fillId="0" borderId="0" xfId="0" applyNumberFormat="1" applyFont="1"/>
  </cellXfs>
  <cellStyles count="3">
    <cellStyle name="Currency" xfId="1" builtinId="4"/>
    <cellStyle name="Normal" xfId="0" builtinId="0"/>
    <cellStyle name="Percent" xfId="2" builtinId="5"/>
  </cellStyles>
  <dxfs count="23">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ont>
        <color theme="0"/>
      </font>
      <border>
        <bottom style="thin">
          <color theme="5"/>
        </bottom>
        <vertical/>
        <horizontal/>
      </border>
    </dxf>
    <dxf>
      <font>
        <color theme="0"/>
      </font>
      <fill>
        <patternFill>
          <bgColor theme="1" tint="0.14996795556505021"/>
        </patternFill>
      </fill>
      <border diagonalUp="0" diagonalDown="0">
        <left/>
        <right/>
        <top/>
        <bottom/>
        <vertical/>
        <horizontal/>
      </border>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EF24BBDA-DBEA-48FC-AEA6-98B4EE9FEB80}">
      <tableStyleElement type="wholeTable" dxfId="17"/>
      <tableStyleElement type="headerRow" dxfId="16"/>
    </tableStyle>
    <tableStyle name="Data-style" pivot="0" count="3" xr9:uid="{00000000-0011-0000-FFFF-FFFF00000000}">
      <tableStyleElement type="headerRow" dxfId="22"/>
      <tableStyleElement type="firstRowStripe" dxfId="21"/>
      <tableStyleElement type="secondRowStripe" dxfId="20"/>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5"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5"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5"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5"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chart!order date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C83-44E3-9E44-E3107AB5FA98}"/>
            </c:ext>
          </c:extLst>
        </c:ser>
        <c:dLbls>
          <c:showLegendKey val="0"/>
          <c:showVal val="0"/>
          <c:showCatName val="0"/>
          <c:showSerName val="0"/>
          <c:showPercent val="0"/>
          <c:showBubbleSize val="0"/>
        </c:dLbls>
        <c:axId val="1949404783"/>
        <c:axId val="194940910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C83-44E3-9E44-E3107AB5FA98}"/>
            </c:ext>
          </c:extLst>
        </c:ser>
        <c:dLbls>
          <c:showLegendKey val="0"/>
          <c:showVal val="0"/>
          <c:showCatName val="0"/>
          <c:showSerName val="0"/>
          <c:showPercent val="0"/>
          <c:showBubbleSize val="0"/>
        </c:dLbls>
        <c:gapWidth val="219"/>
        <c:overlap val="-27"/>
        <c:axId val="1951424559"/>
        <c:axId val="1951413039"/>
      </c:barChart>
      <c:catAx>
        <c:axId val="195142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413039"/>
        <c:crosses val="autoZero"/>
        <c:auto val="1"/>
        <c:lblAlgn val="ctr"/>
        <c:lblOffset val="100"/>
        <c:noMultiLvlLbl val="0"/>
      </c:catAx>
      <c:valAx>
        <c:axId val="195141303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424559"/>
        <c:crosses val="autoZero"/>
        <c:crossBetween val="between"/>
      </c:valAx>
      <c:valAx>
        <c:axId val="194940910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404783"/>
        <c:crosses val="max"/>
        <c:crossBetween val="between"/>
      </c:valAx>
      <c:catAx>
        <c:axId val="1949404783"/>
        <c:scaling>
          <c:orientation val="minMax"/>
        </c:scaling>
        <c:delete val="1"/>
        <c:axPos val="b"/>
        <c:numFmt formatCode="General" sourceLinked="1"/>
        <c:majorTickMark val="out"/>
        <c:minorTickMark val="none"/>
        <c:tickLblPos val="nextTo"/>
        <c:crossAx val="1949409103"/>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dashboard.xlsx]pie!pie chart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D7B-417E-90FC-78E91CE1F9DF}"/>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5!top 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5DF-4DD4-A0B9-BA0C3D08EC5A}"/>
            </c:ext>
          </c:extLst>
        </c:ser>
        <c:dLbls>
          <c:showLegendKey val="0"/>
          <c:showVal val="0"/>
          <c:showCatName val="0"/>
          <c:showSerName val="0"/>
          <c:showPercent val="0"/>
          <c:showBubbleSize val="0"/>
        </c:dLbls>
        <c:gapWidth val="182"/>
        <c:axId val="64535231"/>
        <c:axId val="64544831"/>
      </c:barChart>
      <c:catAx>
        <c:axId val="6453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44831"/>
        <c:crosses val="autoZero"/>
        <c:auto val="1"/>
        <c:lblAlgn val="ctr"/>
        <c:lblOffset val="100"/>
        <c:noMultiLvlLbl val="0"/>
      </c:catAx>
      <c:valAx>
        <c:axId val="64544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3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351-420D-8852-A16CAD8F8A3A}"/>
            </c:ext>
          </c:extLst>
        </c:ser>
        <c:dLbls>
          <c:showLegendKey val="0"/>
          <c:showVal val="0"/>
          <c:showCatName val="0"/>
          <c:showSerName val="0"/>
          <c:showPercent val="0"/>
          <c:showBubbleSize val="0"/>
        </c:dLbls>
        <c:smooth val="0"/>
        <c:axId val="133565183"/>
        <c:axId val="133593023"/>
      </c:lineChart>
      <c:catAx>
        <c:axId val="133565183"/>
        <c:scaling>
          <c:orientation val="minMax"/>
        </c:scaling>
        <c:delete val="1"/>
        <c:axPos val="b"/>
        <c:numFmt formatCode="General" sourceLinked="1"/>
        <c:majorTickMark val="none"/>
        <c:minorTickMark val="none"/>
        <c:tickLblPos val="nextTo"/>
        <c:crossAx val="133593023"/>
        <c:crosses val="autoZero"/>
        <c:auto val="1"/>
        <c:lblAlgn val="ctr"/>
        <c:lblOffset val="100"/>
        <c:noMultiLvlLbl val="0"/>
      </c:catAx>
      <c:valAx>
        <c:axId val="133593023"/>
        <c:scaling>
          <c:orientation val="minMax"/>
        </c:scaling>
        <c:delete val="1"/>
        <c:axPos val="l"/>
        <c:numFmt formatCode="General" sourceLinked="1"/>
        <c:majorTickMark val="none"/>
        <c:minorTickMark val="none"/>
        <c:tickLblPos val="nextTo"/>
        <c:crossAx val="13356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A03-4F1C-BEFA-229422C96195}"/>
            </c:ext>
          </c:extLst>
        </c:ser>
        <c:dLbls>
          <c:showLegendKey val="0"/>
          <c:showVal val="0"/>
          <c:showCatName val="0"/>
          <c:showSerName val="0"/>
          <c:showPercent val="0"/>
          <c:showBubbleSize val="0"/>
        </c:dLbls>
        <c:smooth val="0"/>
        <c:axId val="133581503"/>
        <c:axId val="133582463"/>
      </c:lineChart>
      <c:catAx>
        <c:axId val="133581503"/>
        <c:scaling>
          <c:orientation val="minMax"/>
        </c:scaling>
        <c:delete val="1"/>
        <c:axPos val="b"/>
        <c:numFmt formatCode="General" sourceLinked="1"/>
        <c:majorTickMark val="none"/>
        <c:minorTickMark val="none"/>
        <c:tickLblPos val="nextTo"/>
        <c:crossAx val="133582463"/>
        <c:crosses val="autoZero"/>
        <c:auto val="1"/>
        <c:lblAlgn val="ctr"/>
        <c:lblOffset val="100"/>
        <c:noMultiLvlLbl val="0"/>
      </c:catAx>
      <c:valAx>
        <c:axId val="133582463"/>
        <c:scaling>
          <c:orientation val="minMax"/>
        </c:scaling>
        <c:delete val="1"/>
        <c:axPos val="l"/>
        <c:numFmt formatCode="General" sourceLinked="1"/>
        <c:majorTickMark val="none"/>
        <c:minorTickMark val="none"/>
        <c:tickLblPos val="nextTo"/>
        <c:crossAx val="13358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D45-41A5-9619-4E01FF54F569}"/>
            </c:ext>
          </c:extLst>
        </c:ser>
        <c:dLbls>
          <c:showLegendKey val="0"/>
          <c:showVal val="0"/>
          <c:showCatName val="0"/>
          <c:showSerName val="0"/>
          <c:showPercent val="0"/>
          <c:showBubbleSize val="0"/>
        </c:dLbls>
        <c:smooth val="0"/>
        <c:axId val="133571423"/>
        <c:axId val="133584863"/>
      </c:lineChart>
      <c:catAx>
        <c:axId val="133571423"/>
        <c:scaling>
          <c:orientation val="minMax"/>
        </c:scaling>
        <c:delete val="1"/>
        <c:axPos val="b"/>
        <c:numFmt formatCode="General" sourceLinked="1"/>
        <c:majorTickMark val="none"/>
        <c:minorTickMark val="none"/>
        <c:tickLblPos val="nextTo"/>
        <c:crossAx val="133584863"/>
        <c:crosses val="autoZero"/>
        <c:auto val="1"/>
        <c:lblAlgn val="ctr"/>
        <c:lblOffset val="100"/>
        <c:noMultiLvlLbl val="0"/>
      </c:catAx>
      <c:valAx>
        <c:axId val="133584863"/>
        <c:scaling>
          <c:orientation val="minMax"/>
        </c:scaling>
        <c:delete val="1"/>
        <c:axPos val="l"/>
        <c:numFmt formatCode="General" sourceLinked="1"/>
        <c:majorTickMark val="none"/>
        <c:minorTickMark val="none"/>
        <c:tickLblPos val="nextTo"/>
        <c:crossAx val="13357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6E5-47B7-A9B4-5EE4811A1FED}"/>
            </c:ext>
          </c:extLst>
        </c:ser>
        <c:dLbls>
          <c:showLegendKey val="0"/>
          <c:showVal val="0"/>
          <c:showCatName val="0"/>
          <c:showSerName val="0"/>
          <c:showPercent val="0"/>
          <c:showBubbleSize val="0"/>
        </c:dLbls>
        <c:smooth val="0"/>
        <c:axId val="133588703"/>
        <c:axId val="133569503"/>
      </c:lineChart>
      <c:catAx>
        <c:axId val="133588703"/>
        <c:scaling>
          <c:orientation val="minMax"/>
        </c:scaling>
        <c:delete val="1"/>
        <c:axPos val="b"/>
        <c:numFmt formatCode="General" sourceLinked="1"/>
        <c:majorTickMark val="none"/>
        <c:minorTickMark val="none"/>
        <c:tickLblPos val="nextTo"/>
        <c:crossAx val="133569503"/>
        <c:crosses val="autoZero"/>
        <c:auto val="1"/>
        <c:lblAlgn val="ctr"/>
        <c:lblOffset val="100"/>
        <c:noMultiLvlLbl val="0"/>
      </c:catAx>
      <c:valAx>
        <c:axId val="133569503"/>
        <c:scaling>
          <c:orientation val="minMax"/>
        </c:scaling>
        <c:delete val="1"/>
        <c:axPos val="l"/>
        <c:numFmt formatCode="General" sourceLinked="1"/>
        <c:majorTickMark val="none"/>
        <c:minorTickMark val="none"/>
        <c:tickLblPos val="nextTo"/>
        <c:crossAx val="13358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819-413D-A566-8BA38611F0A4}"/>
            </c:ext>
          </c:extLst>
        </c:ser>
        <c:dLbls>
          <c:showLegendKey val="0"/>
          <c:showVal val="0"/>
          <c:showCatName val="0"/>
          <c:showSerName val="0"/>
          <c:showPercent val="0"/>
          <c:showBubbleSize val="0"/>
        </c:dLbls>
        <c:smooth val="0"/>
        <c:axId val="64549151"/>
        <c:axId val="64520351"/>
      </c:lineChart>
      <c:catAx>
        <c:axId val="64549151"/>
        <c:scaling>
          <c:orientation val="minMax"/>
        </c:scaling>
        <c:delete val="1"/>
        <c:axPos val="b"/>
        <c:numFmt formatCode="General" sourceLinked="1"/>
        <c:majorTickMark val="none"/>
        <c:minorTickMark val="none"/>
        <c:tickLblPos val="nextTo"/>
        <c:crossAx val="64520351"/>
        <c:crosses val="autoZero"/>
        <c:auto val="1"/>
        <c:lblAlgn val="ctr"/>
        <c:lblOffset val="100"/>
        <c:noMultiLvlLbl val="0"/>
      </c:catAx>
      <c:valAx>
        <c:axId val="64520351"/>
        <c:scaling>
          <c:orientation val="minMax"/>
        </c:scaling>
        <c:delete val="1"/>
        <c:axPos val="l"/>
        <c:numFmt formatCode="General" sourceLinked="1"/>
        <c:majorTickMark val="none"/>
        <c:minorTickMark val="none"/>
        <c:tickLblPos val="nextTo"/>
        <c:crossAx val="6454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dashboard.xlsx]kpi!KPI</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8DC-4C94-889A-0294EA631709}"/>
            </c:ext>
          </c:extLst>
        </c:ser>
        <c:dLbls>
          <c:showLegendKey val="0"/>
          <c:showVal val="0"/>
          <c:showCatName val="0"/>
          <c:showSerName val="0"/>
          <c:showPercent val="0"/>
          <c:showBubbleSize val="0"/>
        </c:dLbls>
        <c:smooth val="0"/>
        <c:axId val="133565183"/>
        <c:axId val="133593023"/>
      </c:lineChart>
      <c:catAx>
        <c:axId val="133565183"/>
        <c:scaling>
          <c:orientation val="minMax"/>
        </c:scaling>
        <c:delete val="1"/>
        <c:axPos val="b"/>
        <c:numFmt formatCode="General" sourceLinked="1"/>
        <c:majorTickMark val="none"/>
        <c:minorTickMark val="none"/>
        <c:tickLblPos val="nextTo"/>
        <c:crossAx val="133593023"/>
        <c:crosses val="autoZero"/>
        <c:auto val="1"/>
        <c:lblAlgn val="ctr"/>
        <c:lblOffset val="100"/>
        <c:noMultiLvlLbl val="0"/>
      </c:catAx>
      <c:valAx>
        <c:axId val="133593023"/>
        <c:scaling>
          <c:orientation val="minMax"/>
        </c:scaling>
        <c:delete val="1"/>
        <c:axPos val="l"/>
        <c:numFmt formatCode="General" sourceLinked="1"/>
        <c:majorTickMark val="none"/>
        <c:minorTickMark val="none"/>
        <c:tickLblPos val="nextTo"/>
        <c:crossAx val="13356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37AE-4296-AA14-14B00DBB1C47}"/>
            </c:ext>
          </c:extLst>
        </c:ser>
        <c:dLbls>
          <c:showLegendKey val="0"/>
          <c:showVal val="0"/>
          <c:showCatName val="0"/>
          <c:showSerName val="0"/>
          <c:showPercent val="0"/>
          <c:showBubbleSize val="0"/>
        </c:dLbls>
        <c:smooth val="0"/>
        <c:axId val="64549151"/>
        <c:axId val="64520351"/>
      </c:lineChart>
      <c:catAx>
        <c:axId val="64549151"/>
        <c:scaling>
          <c:orientation val="minMax"/>
        </c:scaling>
        <c:delete val="1"/>
        <c:axPos val="b"/>
        <c:numFmt formatCode="General" sourceLinked="1"/>
        <c:majorTickMark val="none"/>
        <c:minorTickMark val="none"/>
        <c:tickLblPos val="nextTo"/>
        <c:crossAx val="64520351"/>
        <c:crosses val="autoZero"/>
        <c:auto val="1"/>
        <c:lblAlgn val="ctr"/>
        <c:lblOffset val="100"/>
        <c:noMultiLvlLbl val="0"/>
      </c:catAx>
      <c:valAx>
        <c:axId val="64520351"/>
        <c:scaling>
          <c:orientation val="minMax"/>
        </c:scaling>
        <c:delete val="1"/>
        <c:axPos val="l"/>
        <c:numFmt formatCode="General" sourceLinked="1"/>
        <c:majorTickMark val="none"/>
        <c:minorTickMark val="none"/>
        <c:tickLblPos val="nextTo"/>
        <c:crossAx val="64549151"/>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A9B-4DC0-97C6-A1EB04F3B3DF}"/>
            </c:ext>
          </c:extLst>
        </c:ser>
        <c:dLbls>
          <c:showLegendKey val="0"/>
          <c:showVal val="0"/>
          <c:showCatName val="0"/>
          <c:showSerName val="0"/>
          <c:showPercent val="0"/>
          <c:showBubbleSize val="0"/>
        </c:dLbls>
        <c:smooth val="0"/>
        <c:axId val="64549151"/>
        <c:axId val="64520351"/>
      </c:lineChart>
      <c:catAx>
        <c:axId val="64549151"/>
        <c:scaling>
          <c:orientation val="minMax"/>
        </c:scaling>
        <c:delete val="1"/>
        <c:axPos val="b"/>
        <c:numFmt formatCode="General" sourceLinked="1"/>
        <c:majorTickMark val="none"/>
        <c:minorTickMark val="none"/>
        <c:tickLblPos val="nextTo"/>
        <c:crossAx val="64520351"/>
        <c:crosses val="autoZero"/>
        <c:auto val="1"/>
        <c:lblAlgn val="ctr"/>
        <c:lblOffset val="100"/>
        <c:noMultiLvlLbl val="0"/>
      </c:catAx>
      <c:valAx>
        <c:axId val="64520351"/>
        <c:scaling>
          <c:orientation val="minMax"/>
        </c:scaling>
        <c:delete val="1"/>
        <c:axPos val="l"/>
        <c:numFmt formatCode="General" sourceLinked="1"/>
        <c:majorTickMark val="none"/>
        <c:minorTickMark val="none"/>
        <c:tickLblPos val="nextTo"/>
        <c:crossAx val="6454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3E9-42B3-9C06-ED273CE5F69A}"/>
            </c:ext>
          </c:extLst>
        </c:ser>
        <c:dLbls>
          <c:showLegendKey val="0"/>
          <c:showVal val="0"/>
          <c:showCatName val="0"/>
          <c:showSerName val="0"/>
          <c:showPercent val="0"/>
          <c:showBubbleSize val="0"/>
        </c:dLbls>
        <c:smooth val="0"/>
        <c:axId val="133588703"/>
        <c:axId val="133569503"/>
      </c:lineChart>
      <c:catAx>
        <c:axId val="133588703"/>
        <c:scaling>
          <c:orientation val="minMax"/>
        </c:scaling>
        <c:delete val="1"/>
        <c:axPos val="b"/>
        <c:numFmt formatCode="General" sourceLinked="1"/>
        <c:majorTickMark val="none"/>
        <c:minorTickMark val="none"/>
        <c:tickLblPos val="nextTo"/>
        <c:crossAx val="133569503"/>
        <c:crosses val="autoZero"/>
        <c:auto val="1"/>
        <c:lblAlgn val="ctr"/>
        <c:lblOffset val="100"/>
        <c:noMultiLvlLbl val="0"/>
      </c:catAx>
      <c:valAx>
        <c:axId val="133569503"/>
        <c:scaling>
          <c:orientation val="minMax"/>
        </c:scaling>
        <c:delete val="1"/>
        <c:axPos val="l"/>
        <c:numFmt formatCode="General" sourceLinked="1"/>
        <c:majorTickMark val="none"/>
        <c:minorTickMark val="none"/>
        <c:tickLblPos val="nextTo"/>
        <c:crossAx val="13358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97F-4E44-8F21-35DC5FD07431}"/>
            </c:ext>
          </c:extLst>
        </c:ser>
        <c:dLbls>
          <c:showLegendKey val="0"/>
          <c:showVal val="0"/>
          <c:showCatName val="0"/>
          <c:showSerName val="0"/>
          <c:showPercent val="0"/>
          <c:showBubbleSize val="0"/>
        </c:dLbls>
        <c:smooth val="0"/>
        <c:axId val="133571423"/>
        <c:axId val="133584863"/>
      </c:lineChart>
      <c:catAx>
        <c:axId val="133571423"/>
        <c:scaling>
          <c:orientation val="minMax"/>
        </c:scaling>
        <c:delete val="1"/>
        <c:axPos val="b"/>
        <c:numFmt formatCode="General" sourceLinked="1"/>
        <c:majorTickMark val="none"/>
        <c:minorTickMark val="none"/>
        <c:tickLblPos val="nextTo"/>
        <c:crossAx val="133584863"/>
        <c:crosses val="autoZero"/>
        <c:auto val="1"/>
        <c:lblAlgn val="ctr"/>
        <c:lblOffset val="100"/>
        <c:noMultiLvlLbl val="0"/>
      </c:catAx>
      <c:valAx>
        <c:axId val="133584863"/>
        <c:scaling>
          <c:orientation val="minMax"/>
        </c:scaling>
        <c:delete val="1"/>
        <c:axPos val="l"/>
        <c:numFmt formatCode="General" sourceLinked="1"/>
        <c:majorTickMark val="none"/>
        <c:minorTickMark val="none"/>
        <c:tickLblPos val="nextTo"/>
        <c:crossAx val="13357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chart!order date</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50C-4BC8-BCC5-71662E32ECAB}"/>
            </c:ext>
          </c:extLst>
        </c:ser>
        <c:dLbls>
          <c:showLegendKey val="0"/>
          <c:showVal val="0"/>
          <c:showCatName val="0"/>
          <c:showSerName val="0"/>
          <c:showPercent val="0"/>
          <c:showBubbleSize val="0"/>
        </c:dLbls>
        <c:axId val="1949404783"/>
        <c:axId val="1949409103"/>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50C-4BC8-BCC5-71662E32ECAB}"/>
            </c:ext>
          </c:extLst>
        </c:ser>
        <c:dLbls>
          <c:showLegendKey val="0"/>
          <c:showVal val="0"/>
          <c:showCatName val="0"/>
          <c:showSerName val="0"/>
          <c:showPercent val="0"/>
          <c:showBubbleSize val="0"/>
        </c:dLbls>
        <c:gapWidth val="59"/>
        <c:overlap val="-27"/>
        <c:axId val="1951424559"/>
        <c:axId val="1951413039"/>
      </c:barChart>
      <c:catAx>
        <c:axId val="195142455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1413039"/>
        <c:crosses val="autoZero"/>
        <c:auto val="1"/>
        <c:lblAlgn val="ctr"/>
        <c:lblOffset val="100"/>
        <c:noMultiLvlLbl val="0"/>
      </c:catAx>
      <c:valAx>
        <c:axId val="19514130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layout>
            <c:manualLayout>
              <c:xMode val="edge"/>
              <c:yMode val="edge"/>
              <c:x val="1.7811704834605598E-2"/>
              <c:y val="0.3727941414730566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1424559"/>
        <c:crosses val="autoZero"/>
        <c:crossBetween val="between"/>
      </c:valAx>
      <c:valAx>
        <c:axId val="19494091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 Profit</a:t>
                </a:r>
              </a:p>
              <a:p>
                <a:pPr>
                  <a:defRPr/>
                </a:pPr>
                <a:endParaRPr lang="en-IN"/>
              </a:p>
            </c:rich>
          </c:tx>
          <c:layout>
            <c:manualLayout>
              <c:xMode val="edge"/>
              <c:yMode val="edge"/>
              <c:x val="0.927153846153846"/>
              <c:y val="0.378572740135878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9404783"/>
        <c:crosses val="max"/>
        <c:crossBetween val="between"/>
      </c:valAx>
      <c:catAx>
        <c:axId val="1949404783"/>
        <c:scaling>
          <c:orientation val="minMax"/>
        </c:scaling>
        <c:delete val="1"/>
        <c:axPos val="b"/>
        <c:numFmt formatCode="General" sourceLinked="1"/>
        <c:majorTickMark val="out"/>
        <c:minorTickMark val="none"/>
        <c:tickLblPos val="nextTo"/>
        <c:crossAx val="194940910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dashboard.xlsx]pie!pie chart</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1.9047619047619049E-2"/>
              <c:y val="2.721088435374149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
      </c:pivotFmt>
      <c:pivotFmt>
        <c:idx val="8"/>
        <c:spPr>
          <a:solidFill>
            <a:schemeClr val="accent6">
              <a:lumMod val="40000"/>
              <a:lumOff val="60000"/>
            </a:schemeClr>
          </a:solidFill>
          <a:ln w="19050">
            <a:solidFill>
              <a:schemeClr val="lt1"/>
            </a:solidFill>
          </a:ln>
          <a:effectLst/>
        </c:spPr>
        <c:dLbl>
          <c:idx val="0"/>
          <c:layout>
            <c:manualLayout>
              <c:x val="1.904761904761904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pie!$B$3</c:f>
              <c:strCache>
                <c:ptCount val="1"/>
                <c:pt idx="0">
                  <c:v>Total</c:v>
                </c:pt>
              </c:strCache>
            </c:strRef>
          </c:tx>
          <c:spPr>
            <a:solidFill>
              <a:schemeClr val="accent6">
                <a:lumMod val="40000"/>
                <a:lumOff val="60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25B-49DC-9F39-BD0DE4F4A2A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25B-49DC-9F39-BD0DE4F4A2A4}"/>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725B-49DC-9F39-BD0DE4F4A2A4}"/>
              </c:ext>
            </c:extLst>
          </c:dPt>
          <c:dLbls>
            <c:dLbl>
              <c:idx val="0"/>
              <c:layout>
                <c:manualLayout>
                  <c:x val="1.9047619047619049E-2"/>
                  <c:y val="2.721088435374149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5B-49DC-9F39-BD0DE4F4A2A4}"/>
                </c:ext>
              </c:extLst>
            </c:dLbl>
            <c:dLbl>
              <c:idx val="2"/>
              <c:layout>
                <c:manualLayout>
                  <c:x val="1.9047619047619049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25B-49DC-9F39-BD0DE4F4A2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25B-49DC-9F39-BD0DE4F4A2A4}"/>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5!top 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6AF-4881-85A9-8699C9210198}"/>
            </c:ext>
          </c:extLst>
        </c:ser>
        <c:dLbls>
          <c:dLblPos val="outEnd"/>
          <c:showLegendKey val="0"/>
          <c:showVal val="1"/>
          <c:showCatName val="0"/>
          <c:showSerName val="0"/>
          <c:showPercent val="0"/>
          <c:showBubbleSize val="0"/>
        </c:dLbls>
        <c:gapWidth val="70"/>
        <c:axId val="64535231"/>
        <c:axId val="64544831"/>
      </c:barChart>
      <c:catAx>
        <c:axId val="645352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4544831"/>
        <c:crosses val="autoZero"/>
        <c:auto val="1"/>
        <c:lblAlgn val="ctr"/>
        <c:lblOffset val="100"/>
        <c:noMultiLvlLbl val="0"/>
      </c:catAx>
      <c:valAx>
        <c:axId val="64544831"/>
        <c:scaling>
          <c:orientation val="minMax"/>
        </c:scaling>
        <c:delete val="1"/>
        <c:axPos val="b"/>
        <c:numFmt formatCode="General" sourceLinked="1"/>
        <c:majorTickMark val="out"/>
        <c:minorTickMark val="none"/>
        <c:tickLblPos val="nextTo"/>
        <c:crossAx val="6453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294CE99-0581-4D7A-923C-4924DABD545E}">
          <cx:tx>
            <cx:txData>
              <cx:f>_xlchart.v1.1</cx:f>
              <cx:v>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5E6A35EC-BB71-4DF7-AC5F-75365C0D8687}">
          <cx:tx>
            <cx:txData>
              <cx:f>_xlchart.v5.11</cx:f>
              <cx:v>Sales</cx:v>
            </cx:txData>
          </cx:tx>
          <cx:dataId val="0"/>
          <cx:layoutPr>
            <cx:geography cultureLanguage="en-US" cultureRegion="IN" attribution="Powered by Bing">
              <cx:geoCache provider="{E9337A44-BEBE-4D9F-B70C-5C5E7DAFC167}">
                <cx:binary>7H1pc9tGs+5fcfnzgTL7curkVAXgImq3JK9fULQkA4MdGOy//jYtyqYQOtZb0b1VrLqME0cCh2zM
M7093TP4n7v+v++Sh3X1pk+TzP73Xf/n27Cui//+4w97Fz6ka3uUmrsqt/m3+uguT//Iv30zdw9/
3FfrzmTBHwRh9sdduK7qh/7t//4PfFrwkJ/ld+va5Nm75qEarh9sk9T2H67tvfRmfZ+abGZsXZm7
Gv/59ul/3+Tf3nh50qRfzfrtm4esNvVwOxQPf759NuLtmz+mn/s3Gd4kIGbd3MNYqo40YlJhyt6+
SfIs2P7ekfIIYUG0oEp/f8H1xy+9WKcw8D8V67tQ6/v76sFauMfvf//qU57dELzJe/vmLm+yejOp
Aczvn2/fZ6Z+uH9zU6/rB/v2jbG59/gGL9/c1fub79Pwx3NY/vd/Jr+AiZn8Zge56Sz+7tLfgPPy
LHu4q81dUz9N3b/Hi+EjLjnmlHL0/YUnsJEjSRVRmPCnL33E64XS7Ifp2eAJOt7tQaJzvjbZw9MU
vQIu/IgyIRin/FFd5HNchD4iWGCGJNurTr8VZz8w22ETSM7nBwmJt07Mt7zKXtW+ySPCARiN9V59
wVgfCSyJxAw/AvO0JrZq8yKZ9oOzez8ThLy/DhKhv5L113X6mu4HzBVoDSFkoi9KHCmGKCWIPMKi
n+PyAkn2g/Jj4ASRv84OEpEPpgrMa2sMx0RpKuTjzKvnlkyqI6EV4hptr9PnyLxEov3Q/Bw5webD
gWpLZcY8e01tYUdEUwLefetEJkqDMT7a+CAtuHgKDnZjtr9+L9B+ZH4MnADz15eDVJrL6iHIs6dl
+wrOnx5pqoQSVPwwVruxNCboiHOFEWeA2C4iv5dkPyBP4yZ4XF4fJB6n68yuIYx/nJl/jwckNUwx
SbSUe52+VkdUIazQTrC2i8rv5dmPytO4CSqnkI0cYP7yVxW/Ni7sCJJJmHa8DZInrkWTI0Y15qAr
j7hNcpiXSLQfmZ8jJ9j8dZgaA0RAXq3v81fVGYCGc8TIXp0B43UE5ktRMfH3LxFlPyg/R05A8S4P
UmFmD8m6W1evmFVSfYSQkoI8GSqIgncdi+RHDNwOo3hL0kwU5iUS7cfm58gJNrPDzC1X2b1Zv2os
po8gp9RMPdkqUItdaCCBgTgNQmRIYb6/JtC8QKD9yPwYOAFmdXGQSrMAQ2buXzFIJuqIa84xo4/z
jvAEGHAySlJG1PYNE3v2AoH2A/Nj4ASYxWFmlhcP3ZvPeRW/nothBMJkTdgmq//+mqgMWDMBVzjQ
ZI9htHj67kcu5iUS7Yfm58gJNhefD1JpTiFabe7i4Wl+XiFklkecSKIE3/Itk9BMcTBnUkqKt1oz
MWcvkWg/Nj9HTrA5PUxslg85UDKvaNAoORIMKH2m8aPaTA0aPWKMUcnQNmqeGLQXCLQfmR8DJ8As
/zpIpdkYgfOH3ty9ZtTMjhjBFNjjR8IFTUwaRuIII0U1UoDabo75Mmn2A7M7doLNxflBYrO6X4ev
CAtjkOADQUmeSP2JNcOYHQmuqQQe8zksvxVkPyLbYRMwVrODBOP2oX9VNgZDkkIVU3i//dL6iEJI
AGTNT9ezqym/FWc/JNthE0huPx0kJKskMVlu7NNi/fcOn6EjDOoB+fw22JqklkofYQaMJldbrgau
76LyEon2A/Nz5ASb1YEGynlVh2+8dZUDRq/p94FwoWCjOEWP4fCE7ZeAkOLAO4ut75mGyy+Waz9O
F5PxE7QuvMPUpLx7RYwgpYGKvuCSsb0pjaZHmz4NgdH2+gSj1W+k2Y/M46gJHqvDjMo+rm0IDVX1
q9Zj5BHDmHKptiXKieY81mMgqEbs0SVNYrOXybQfm92xE4Q+HiZCtw/Qx2Ttw8OTA/j3zodyqO6D
t0dqm7KQCUcjoJuGkk1jxo+UZ9f5vEik/fjsDJ3Ac3uYBNomGTh5qOzDK7IBm+AAchbN6TZkm+Aj
IXyWikMT5LbeOWkOfJlM+wHaHTtB6OLkIF3OWd4Y+8rsMzrSUE9GQjwh8FyBNIZKG1bQKrCNHSYA
vUik/fjsDJ3Ac3aY9u18XQ3JOrt/RfMGTbXApkHR5jkqUhxJhKGFQ29j7glT8xJJ9oPyc+QEk/PD
TEHPzV1ogvVr9mhA7VkyqaHV+dFmTSgBIDglBNoQMGyvTyK1l0j0C2x+3MsUm9VBmrPztbXru7Cx
D3X9mgkpOQJ3DzQmwPD9BUHZbkFNQm8T4tASqCY9NC+W5xfwPL+dKUYHatPMJmbL6/XrGTW2ick0
lNWggWMfPpodYQ01NehPe/rSx7LN+Utk+QU2P4dOcTnMYO3cWLv5UxTmaZJeIZqGJloCbQI/mJqJ
2wEqBxoCCXR2bKPpv5m2Fwn1K4h2Bk9BujlMAwcI5U31mghBw5mQ0CmwzTfRJJ7eND5BbU1isnU+
E1Z6s2x+J9Gv4XkcOcXmMHtszvOsftU+Dgb7nGAzDdZQP/v+gphs1+1gBNrDoCNabHZI7SahLxDl
F5g83cMUktuDVJeLh6/V2sav6WpgkxPsyKBSbpnNqbroI0h+NuWC/X2CL5FoPzQ/R06wuZgfKDbt
+jWba6AhjXLBYJvTNq+cRNEYC/A1QErLLbMDQdyuzlw8/E6eX+HyOG6KyoeDROV9vQ6f5uUV3D9g
AnEzdAlutwROtOX7rgAJXAARE8f/Ozn2Y/E4aoLE+0O1Xd2b43VaAAf9mn2bjB4JBX1M+mmX5sSp
QC7DN4ABxfbodCYh84YDe5FY+xGaDJ9AdXF8kErzWI6arePXzWqgVADVaWjPoFsqc+r+EVSvN5tu
fhJtzwza9yLZ76X6BVDPRk9xOkzq5jI0r9nJAdMPGwIgPNvvcBTkPgiKpJRtt3qApu3i8ztp9uPy
OGqCx+Vh6s2HhyqFgPNpWv69v4HmGiQ5gX+mVg0a1QQRWkC/0/fXJIt5gST74fgxcILIh8N0Opdx
At1Or7qNFloFFAVDto0Apj3PGro7oQsNIbktiAJD8ExLXiDRfmh+3ssEm8vTg/QyV1DstEPSrl91
Ty3U05SGTejbdAVN8YHDNhRVarNf7Qc5vYvPS6Xaj9Hz0ROcrg6T4LwO4aCPNyv7uoUbOF1DEEU0
326n0ZP0ZhO3YchsNntsv78m3ualUu3H6fnoCU7Xq4PUp5u8+b/THAVbbhHU0chTU+HEF6mNxkFH
NCQ/j0hNUp+Xy7Ufq+n4CVo33gGj9fto9j87YwgCBkZhUwekPI9YTNtxEDoiFEFxQbDnfulxln8v
zz9h9DR6itBhRtcfH2z95udBCY9O4t/HdLBjGk7hgIYpqE5/f00gAnUSwMdBT8i2IWRi+F4s1n6k
JsMnUH08TJbno7F3eWbN6xaxBcTWnIptnPD3So+ETmoOre0/yOzdOOJFIv0Cop93M4XnMD3TxyGH
g9aCJ4Pz73Vos71Na0iAfrG7HRhrOAUCA3mKtug9ffdjnfQFAv0Cmqc7mQLz+SCc0N0/Hu22a+Ge
vfM/PehOQwoELaGwUeqHauzWeWAXApwIAbvbn3pzJq5ocuLcr8Xaj9Fk+LM7+X90nN2vj7r7cUDg
bF2v599PFtw57e6fr36/XTj7cDL0ze4EPVuXT4t+df/nW8ygyrMD5OZDtiMfdeLZdpydEQ9rW//5
1tlQ24hBqyjbbPeFo2+g3NCBh/x+CU7+onDSBPSZCiWBisg2ZNufb9lmT/2GdyVA0cLRYApifLuJ
UuESBg2G03MQ7LeHPcQSdnM93d5VngxwZsyPudj+/CZr0qvcZLX98y2cOPL2TfH4vo2oHG0+YdOj
B20RcLwYHDkC1+/W12B14O34v2Lslw2XvrjgIXNWgZ/15Wkmh4HMHYUHLgO3J2lMs5MeaZHcjKbg
+ism8iHMR37DZEy5h3N6C12A/cdYOuaUU9nXbkJU4rtFJlTq6tHqfObQcaivnYQEpRsGXVe+R1np
O27WmoSmp7E2dtm2SRRdSBLq0u3KRC2MDbNV6g/Uk1FTeumAg1mWJmyGYd/BIjSYkHmkm3dxoevK
jVDnnyW0KM5sQ+rlINryhOiqux9x8oWltbpn2qLPSZfLJSpM8aVKY+QxnoqVoHZNqwjD/apwiFxJ
qvB0HML+GBU5WwBQzkUWOX4/k7JdhBDVV75XaRK0lSeLBqftgtukblxiuujSCUPysR36M9bQYoZN
X3jWhOh6sFl+XTdlNmtr9DHhRr/veT9c9llPlwXRH/teiXmLBs+nbfqORU55zJqKXFRpWq0aRX0P
RcacpW3erbgIzbl2krWuS97AXBdzXoj4tExjvUxyp/1qY+mvBp/TRZzh5CFNTDUfI4UfKJyuVXrK
VvmxJuahaUg1153pP0Fq2WVuYKLALQsVeGWaqC+ENPGcyyiEuck/pib9WDrw1VlZjC4Ku/azXzt8
TmmWz1lspMcLmWau7LLWuknacuxSo9MbOfZMuD4Ki9VmRb4vWysWCvsmdP0miY8laUrjhlLWIH0r
Z5nTtnSJWiqGWZH0XeOKGAfXLMbx1TDY8dLvQuSFIyvPQkoc6xrUc/gWms+BxWBLFiXV4KYONTed
sMkZT4vhLBwEPSeaRAsR+t1VV5XVIrO2v6sVSzIXI1p7TewU37S1UeMGHcPLVEbdWTX65rjnmT2r
fTXmbi+64D4kieMlRcGPQ1xngTs0hTzFhQ5z19QSXXTZgFxR6TFxq4ygzCtFq91A2eYD7Yemc0s6
kEVM43LweiTNjARhu2hDwr3YSZ3IzVOiT9s07SO3LliTeW2ZVwvd9WemBKFkKYoTOw72fVDJLHXb
mITf8mbM50ol+liaWJxV3LkXI0cuDcMoch0/EC6tnI64/RikHi1osZAR0h9NO8RuW8nTws/MVapU
uEgCjr62AicLYrC4i0t/PBn7tA090YZi2VUOdytcd590zuiVE/tyhqTyF02d68DL4m44zTuH1Z5S
fn6iRNwVs9R3wvnQkPFKcpbPx1JnnhB9Nqt7SlaWxNV1gjhfqqRrPvCQ5++MycLBjfzYcaUOzKlT
0MHlqVappzTckshhG4VLEm29VHalO1btMMdjGy372h/mplPj+7Yve7ftSrwIgYachXoASGrmn4cq
q66EKGfYV9WtiR1xrWlzXGV0vOwa1Hl5L094A2rtRgnpV8ZPu2PVifwqSokzxx22vasKNdzENinO
U9uSW0LK6ItBuJw5Ivbdpqu6lRpM6K8yaO+86aOSeDq3Hu0LdJ5KZ46yvHsXsLI6G6Ii8sB4ogvb
ANw5z0IvSw0Fo1DqWUA7tBpLfI87Li4KVmYrgluySm0jXINt6vVZQeINyMuK+OHMN8WtI4vBdwdC
65tRh8NDiorCGx05HA9Ryt7JoUwNoBi2M9gCGXrY8Hgpm76YGR8MOSJjfWrCpn+fJYgtyiILPKFa
cY76zHHzHAyRDsJu5sdafaY5Co+Hoks8p0/0vGL14Mwiy8VncILjMbQcOw84Kh2370LqDYI13yLf
yS8YN/m1LQX2Cpa6dV6idTCmwbzESTIjedsuVWudyiv8MvxMxqA+q9Lk2uZ5cxJqkXm0qopTkgT1
1ZjxfNH1arxC2OhLG1Zx6daNP85ZIKplynLjEdqrmY1VO2tkyB6CIWvnnezvmiRsvRhsZuL6cRd6
leDOWeiw0s0L3n0sem08hovxWqhOz2qai8+NCkE3qChmI1fJCpu4P8/CxgGDFXRuxw37Eidt5ipZ
mgvsZ9lyRDled2nAZn09vvcbMOmkG8gxb0WRusjx+Y0xuJ8VaFSrVCfXI8IriB6QqyuKxTxGAwCc
Ea5n0rTvuiIOPjo9T72oSa07iCy8ihI7ZK5TBt0HFIjyRNNSngQqLBRYUF8fg910PFujMysdej2O
zVUDZy67ZYKS0wYmzOOw9m6jgaQnfm5cUAmzzDTOzsQYhCutnOt40LDUuipXLqV+4LEsUMemF80i
UHUyt7RJPaT8sygu4mUubLPyUaTcbERm1hUpW4FChYsmzc0yqJvIJX1Sznvlp2cBr8B8d363Dg0q
lk6LxOnYWnmHZZJ8rWzhXHBbvbM05TejYu/RwOxFrP3yrOuoXFW1My5VI5t5yWX73qZhc8JFuo7G
qF6FkQwWZWzyZdsM8XEzJlK4vRPYE0P8Zs5MwK5tkOVXY8njmQLP1bpR9A4HBfnsdFl3psErhy7F
fvsRG+McJ2PLz9LCRCfE8EVOo9JDBF3Ggn3onY65SKXJ3GTUd2XQJrdaBcWyqVV5Wagae70t6AKV
/oOKAzCBQRguldWF24U2ObZ5Mp6FjHWnBY+DT622xpW2zWfFmJQzqLKM33iZ3IZplnkkjuRN7IMI
NY5rD+QbXBHR8xas6rwI8RffMsdNcxZeRkV+lnTOcN6L/mzwMXuflHF2UkaUzZlTtUtThXph+tj/
UjVDv2S9qb70TibcQDd6nrekXckuahaJsF86DHZFoxQvgq51Yxak86QJ107Dh1k1UORKFY0nWg+u
jIPktK9PZQ4Uj8vytL1gSR54oUK5FyKZvI8ckd1AUBWfZqUCV8+xL13TxSq6zPMaL7UMioskYItU
0GKpelSdd5Rls6znzjKMWLpAIQnOZJSB2SFRcxz4keFg8SNxVfKiX4UswYteNdVsiCLudaz7YjHY
2lxWvFh2HR4vi05GXswrfJKPVbbgquvXjfJV4tpyhCAltoK7cRKUmSuGks14PvZ3WRwWX8TQegjC
3HUaaH8GgnxLm7RcRGmmc2/InGo1WKS8NIqd42CsYuHJMk4jF7M4Oy96Ens0ZmLetWkZeg4L7v26
IjOWjR24NFHVLhx12l/HcXQJca9XG5QsOiLGBfIL8KCdj09GsAMeOOFiFkJx4NinDvq2acd1a6gk
uU3d5bNc1MEcm7RyIfSo5jaJ33E5xtS1aOhPfd8ir8xItEIA9Zcc2+CY9L4/l1lTWDcYbHxS2cZ6
QejYWdklDXNL6ctPZYgqvcCN5K4Z0TtZgENyuyGILnBX47u+kMnl2PdgEFqSeNSPycLPxiTDN6r3
m8if+a0K8zvTpK1gbpolOr2VfRjH7MTnysSnda90ftsNLcxaXt/3jjO4OoNI2Y0qgUcauAmWrZd1
EZ9xbWI5G8Igmzm1H9VuGwz9QyGK8L7TICHECPwTjMm/OEHnLwbSFit/8PvKxa3qZ8gqc9K0qjwv
C3h3bkX+mYLm0XioFvCNznmsdTlrgoEsjeRF7gZFn91XPsLnuenVShA8ggZDMnchG3E7hmHhlhUX
9ywprO+OcixOfa67OR91dV2lJXUjkVYnTlqk71AXhjNB8yFw87BrjllSq401GGYQ9ZFZziCEIZ1N
3SAw8bGoEjaXCSenKLPspEIVhADAL8xVEvYzLoaUutKB70Nxkb/vTcs+Whzz3oXW71S6FjvELVES
ewhm7rqjinsmqYfPHfcvg0jBtKJE9zd9p4NZGwXG9+pmROdDERAvqq2dVTTpS9dyJRrXDwp1qcAL
Ry5EWs0qshhiZFtk6UmfRtFtoJL6cw2hJ+RMtr0YsjG4SfloF2oz2X4aRktH15B9cZKGF47fdpWb
Z307F02BVkNkyxvfT1E9Mzm8tRk1X8W2yq7rQFduUOLyQxVW+BMuVPkpy4MPfirRGSNFZ9wxQ84x
JUXRuJlGhdu06FTqtLhpw95mM98vMnne9CF7l4XlWo5VErvF2Aeh64Ro9FSHwO2bMWAdTIgvoNo8
JB8jVETvVdT5SyjV4cAbGkyWkArV7+Oq6e5bB1OvICw4tWlQzECibBFVEShhX2WjW4maDy6kHhDr
lKYkMz/k3dcRoj6I+B1u3Srvh6tSqjicZTox11WgIRIrx6p026ghc6scPCdy1KsuZmYVjmN0xsPW
rFKq5UXCIXOQvYDFhJyvicrH92HAfO4KLODm6ABGA/F4+BiDqSCw8jvkjZEcL50hH2dJU/jLmrTJ
dbaJk+gI66oaWe3iEgUnPomNV0Dk6xmj8+Ms8rEXQVqWQ/65CWQxr844heDaZIhvLFgw10PZyRCW
XZSWn/K6U+kljiNL58kgIBkrMXgBt81tqLwmFBZ1LlAi470zZKi7wtqJjgW0KsAHts7wsc76or8d
OycC/+rUkPDWVw2yVJJ508AZ6oWradV3pzAllVKLPChD4VGL8yZ2/ytlrQ1Z7fQXY9AvfUeWt0mS
9sDt/3hgxR5SBQM784xTgRNb4IgwtdnbvTlHlENdb5dTKcq+ixKKu4vAsXzmaBK6mLSASLpylJr5
wReS0mUbkRMa84XDqgUP8VxJ/7xoxjlsmZnDrS71GM3i0iz/WTgglf4uG2y0gNOAJJwETIBC3JUt
xW2ZIZ90F0VRXcgCYkX/2LSwk+WfZmDflwCJDEdxQsUMGnEmE8Cjuoekt+0uDEHu5l/hJItM5ovv
X7MlAbcz/Uhn3eXFUJkg3D6s5MeP/3ubp/Dn+zMyfv5y86yTnz/BtrjHh6T847vgJKkNn2enb9pI
8+OzQJitdBsa8NkPf+Mkn2i5Cev4+MyVX1x8GSUp4RDnHUD+xkj+PLT0keHcMH2PY544SQRnQrDN
U1OgTIMpHAL5k5OEvQRwvB0EkHC0it6U236ykkBk4s0xn9A0Ck+JgF7eH6wkFcBKQl1OwQ4S4Pdg
Q8J/wkqyDem4S0puWrM3dVjoCKacwQGWzxcpSsMC+c7onKraLyMILqDLfmg+Va1mWXUSoVSa0oV8
U4EvkLYWhp9RnaTdPEg1lHghXMoHVgQnTPsqpueZA6VdMYC5CAMUFa5KKuAamxiWqb+MleHAqHEI
YcvQHeG3fnPslyN813vEgTEYAzdoUnAQZ7hN+TDGbqek44bK6TynFQpcHOwYpI0X0y4xg1v6fos+
k6zyaw9CrqoYbqJyhLMg5ooFnXynwr4J9aUx9byrNYNkM1XEST3eZDRzk6YaIb6Rg+PHXsDzUhXu
/9eanScN3e2WanaJfMLA1v2wYn9Tmkn146fmfB+3VRwB61xSCoepQBnmuxI8KQ7sC4W+G+iWhqcS
PFH2WzYfOnJgFUuo24Ci7SgNhi3YlEDfKGiOhO5ReL7Ek1l4ZvugcrH9eZfKp1CU2FGaTZEAzgwB
3aQEDPvm+TrPlSbBUZXhLuYPQKnWkKuRghVO4qGiNeMHzpsiXkOGx+0iKwc7sFlNeh72npP76GuQ
VSxzvJz0sTzRIR+aWaydrDzudJrY8wSoU1iUedzz4iuP66gHOl+IJKJeAEwrfpB9PjTXEHfKZK0U
L/w7mtJSXATClAV1U2wsiMIKXqWXIUZ1l82ChFdx4eYdT9MzDCQUiBykKR5OwTlm0TcHkl0YswPp
nkl6Xu2AJmkEHk+Dedt0usF0TbyfxKmBECNUD36XZ1F5XKcsYccJhAWVPB5tUJvOgxIHPAMmQT6Q
Ao8O6/ERTnu+HkPP/DOMgHeGDgU4XhTaT+HAHb25vlNtGSOqrEDC3EcYSF/j1TnlNHTBTztltIC4
JajqWRXWAYPok0Hwnl11jA6WeJiNoqMntQgzGwPtVtIKX0CTWAnX/nmOMBj/HSHhAE2YHbC5YBOh
BgV+YOK9M1SHftQX+g5FhIsvjFatc0NEzLnjVjQNyHHbqTaDhC5lFZGurBIrYzcBosp6Nc16+T7q
UOPc/EauR3h2/AJHcL4nNH/A2axgURU8zeD59CFUZrk0oV1WI0GhnRPet4jMGthW2uTf7JhJJbzc
BkVntZv6Y4iFW/OgxukpLGRIyiBFjgvgmc8I67MIXaU+D4L8GALUkucXfm9i3EPthfSWfLZlmZbB
vIoIy8p5mjQjqT2UI2HTmao4MskZ7aH0Ja70IANZLmKgRR166WcpLvvzGJh8DWrUtMJg7aII4Dsu
RyFNOkucqKiyWZK0XEP5yIFhoRunnYS/giRXpASCIZbiCxSvwmYVf5/NLkwJEBfa6QcnBaoAfIZz
nBMg+i8y0sB0Y9C4Rl5QCzlh6ToRKYGCKcYRAW6oUHgEKs/WKR7dzFY6MzMBqTnUOHIDGw8qT5S1
gO9HfQ9w6yiA/4KqdjC/Y6nKyl/IsqXlSiInFmReqBy+Mo37iLYnqCO+CbykT2Ej7hKywiRK3tO8
iTS9EAM4uWIVQSpC2hNu2wpW7GBoPHau7gZLy1kYN6lur7uolxSKGFFYq9z3nCYPOpRCiQQsCrnS
pS4kePgSGh/LWz7odsxvERpSmEgfx1BKvchr2+Xi1hTQHBlAnY6BLViEVYlx5KUYql3fBklKq4AR
7DvyBUPlrVYXLO384l2mdRRDLTGzDkrcAgpUfe1BsVaVZJ7lA2A763oyQkEJOX2Rt14Jy50rb2CD
353F2tYW8rok6sxJ5mhVOV4PBT+7ZCipu68CpfEAbDyDZDNzUyjVVJ+yslRO4yoMD7mpvDGtNqiV
WaEDcaZSI8EgZGEiSOP5vMGAfMqYDwANWa3gr8elkRjIlb5kMokFWlY6Mk0BJRwkUuxWNsgliEHi
GPiY2Gn1bVUDY3tTZFA0XKSGBxwKsUF3wwfDo9lgIJs1rKXHBtFxlVZ9e9xUQX4tK0G8XvPwQpo6
AZKItdWtD4v6mEGAYl3QvvBrVBXJpwAZyHA1hphGJbReQhwpvY5k/FQV6EsegzpmXSHORGeKmWRh
COgip1pEsmfzKDfN5RglNZrDyq3nakA0gRUr0ruwaG4IZsVpxZzgNG1tPeeW9V5jWXDc5o2Gek6n
gHoKSy82hbk3tvRnSVhARY5l2Yz7ujxRI0kXg5/5lZsVnMFHqyHzWJTJRQcfuVLOEH6t+rxZkiH0
70sdJ8u4x8noDjqCWnOE8puCCTK6SYBK6zo0D953/ajWiZNxSDub9LZTxMwRqdEJQzo0kMw79IzV
fFxUtYXTECLpv0MOB7I9rKm+x1AGgLwQF/i6JVFoFgVwhXMo49TXtmX1amMKZnbomxNqKyjO8bRT
ni+1H6pPpiV6WIGva+4sYRGe501RV15gUqiVtXBm4oOquUxnju9UJ6nmOWTjuI7e9S0Fgp+n+Sm3
NS49H8i3NYpscdbD9uNTK/BmhfrcFC4L2u6kr5r+HMm4Xak0d05MTEMyU2D9oAbVQcA6jgqHbg2x
xueuKLuH0nF6D6qFI5xpEeXE1X4BIcU4Wli5YVIkroPzqgEau4v7E9EEJfBMuDAXA5ZgiNOi99qO
JvQESnpJcVL1UJ8lRUNOOSTqbkT5B94Nd6jx/QuGQX1a29SzVJbIuAEUJuWMD/n/oexMd+vWsW39
RAQkker+Sqtxb8eOvZP8IeIkRfVsJIqknv4Oxal7K657EhygUMa2V5ZEis2cY3yTokeWL9Odapj5
HJRfT12U2EXMle173/d13opUVcRS9nW1WlY0Gaaz9I5WSTQuH3w89R/mJix93S+LeNZN0J+Mh+hR
aW99zeNd5upwf7SKi4z3mHi+2WrmC/dQJnMz1BPMx6/dCH+ciGh8wbGZulJqjT/AJy0uVWIgdZiI
X7F2Yl/nAlp8t8VmrYAaII9Y+AJHnOg6CCtuQB7AhBnivvxqCMChQ6GV7qoUmthD5rL+hIU+y+qy
3fKLJZbNg5KjPlLXmOdETgpeh4/PnVqzr4byZwcn5HnT41actWJwVfUofgR0yLlZcmuPMo3C02LK
lFeG6XAd9wLKU7Oul1nZq7POS9j5Ip/L53Jaylc4mPRjZ7h8Xbd1+2ExwA9rLpNbxjt499gpDtrr
5WmkklQpiIAbYub+C0yw6UwHGBX1ZDd214SIYS/zWJHANxQEu3afXeQR47Wap+7cp9Y8z7Awcf9r
chVHEz11QDY+D3AEH8qpMRdxGMonUBLbtZg7mEk5ltyqg3V6N7FouTKWuYdp5uYjZCH2jfYrFodE
BxgRYcTk0dTdx3Sx197k7rJ1nspK2mI682xkh0ZniLoc1rzLjRh+w3ljPkCva54LrNuf9VYsH7Hh
iwtMtvx2i8nygK2+PQ0lT29aN0ANXODlHYotTBTjHe7CJoh86PuieRBeKl2XaohOxnX6s1osExVP
t+3GlMxet9z1lSCj/CjoVo5Ys0d/pHlfXMTSi3pVG7svVkHPjTXkO+FJYaKbAL+1LesweqAeh9wq
+Pk3fUrXfDlGOFJ/AKJTKn7jiBIPpY2HO8LC9DIs5iv+jajmpY1f5hERTGfz7s6X3ZxVqYrbq1Kq
5Isl3Lp6aBwE4TW3z22yrvoMHIKyumzi/JpxaYoTzKGpvBqbQh2kn9lWrSOs4qLcIEB321Ku1Uj5
dCfJHMXXgegcfZ1FbjE3GvLRcIq9id3lxPR4Tz0jH/KpbFWdedPIY1Mq8whdeh2PZpChuR7bXrYH
YqY0nAPnMTnn6zxvjwEOv23Oe+gRHUrt8d6aHr0mneiveqjXZqjjHJFLnY6Wr7f9YDtY8zYWH12+
yVDLaMhupgUuy8HFCBGvFxxlsrykbbMVBuuIUQtQnCoSExH8Yl0y8AKJj6bu40YDh/AXvI5Ke5Vg
sYsuC9as4ayHMJlDs86pfSqJ6LvKJWKAlm1g3UOTJwzSe0tJmVUJnKsPMsQwNl1GQ1dHuU6iG1d2
Htaf0VF+mw9YTg8y6O0gp6296pKlrXFyYX+1kODn7n4IJCs3iu6fIj8e4ghM19pXQSXpeL8srCuW
Q8i6bEiqyc4S86HYZl3bGB7wkcUwxm9gc3UZ7Bnlt3pbPDwwOobtKctt119MLUvlUbjU3fYtUudD
51t/QQUO9z1kRdTAbsg6E1/2wiio6yDOApwMHz5mS7LckbT0OcwxzuYqZz01dQgie4kVMd/XEqEJ
hYiSnKXkEFEE6Bib1AjhGiLrZSZ2zlyVN9ljIEzCB9IWqMUAL8wu+ICMSIvz1rEIaZBVjRpUlcIv
8OWxH/M4b44q8TJNb2NIOfa5g5rDLzpdsK9iXb9sWyOeBfw9Uaq0q5AmjE8OJuGRF9yATLI6wiKR
mSf489v1EJLhztDWAuAxZa2AR6kKuhw8h3FMxyczDdnBGAhRtmgZ1td1Gb8tgm+nXA5DpYWHANxj
X6ljPzt92LDZsIdybuhTnhpjDu1acAR+DQZM5UXrvsdS9R+UnubiOOe5uJnlJJ+snuHzWS9WfplN
o8grMvrycpSdPiSTHk6geNKnqY/iY7k08rrnKblNes+uE5WttRTwAfsSadEhSTiK0GCmnzefJEMF
pXcYD1G56vmo4kzegaFwy6UyDjbw7CJf6150NcvmFTJ8DNCnliOZ7OWcoXHHIEn8tHG8aoUn86DP
HQFyYjApXbWF3txhl8fm32b9cGg7xBe4Bf6IXac92bzMajup5qVrRfwFJYb+5Pu4PMuoHE+5yrsH
0kWmXses+RRN4/PQRcikkLid8oR3n6VLFlmlVMLNi7i5sgnlvuLGdwU8LwujUSVotIj4ibV+rXEw
KL3vkJZcrS5uv/UNzb/0XMSf+pi6mzWe6CFVWl7SIMKLzIcEtEC5eVXRLtK3GecUcSsWx30Qsm+s
H5GIhWncd22fzK9yLUh7HLK2xQ41ImW5nNKplfVsWr8clmGTSATgssc1HLYIZjNpu/QWBmLy2jTN
0gN1wj0AR8phmfT43nrKMoyJJqj0csxskh+Qwq+DQazVi6tRyeUfhaytqXtFafQFGy/stZIUbr0g
S58dFtWRi1anyXPWseYEdKq3VRuIuk9T373CEFXYHpB5nqTlyVRJIIU3MP7MtQpAKysDQsLc+Nmq
1z5ZfFvPzCCwbdcBXN0SMFcwKZGnWZVS9n11Jf5Ydut6nLqVXjmtBcfmChztYs3T9QfO91r5acyb
5ZoF5G8VQTiyHAaugRkSPXaijkBevCzzMHzO1errfqbzYYiIju6sy+OnBVleeeILYrgqW1wznB2C
qiusfpM7eg0QDqFcidDTbDPwI9q4mNSWU62rMEapOhq1AufTM8xOVrMG/iTr15MAo6PLsYfjhSDN
HPc0dq150C0c/JROfPs0zXbq7xMZu/mArALMAJi1TG6qNrEVQziTKOkmdp8B/CmqPtYt/TpEeU6A
9pHCd/yEtw/3PrrtG5nJska27RlMy60B41Xn2HABVzTwcUEl2AW7fDhMa+Bjfx0KDkmnni0SMPUw
rJAxaeVnYUt7Mlbp9pMQPZPi4DBV8hXLN4hNs9u1UKlPArHadGmBLo3/mvXs1/QIC74dp2OqQ9w/
8Sgh+XpWpGuXCXQHI1H30EFUxHNgRM4tKB4Aa86vlTdo/o+RoF4e/Th3UziUqvHppxQpbvOkPUbr
F6Iy6AfLUEJmIEnMvbqGIRAhE06xjiMTxjzc8u+wLSOfnfORbJhvOp7L9rNV4Jeaaipc2AgyW965
DFsEluPlxTYQFIqbBQGlv4u6EnhQbcVsdX/e2ijB08KW18nulRZ2WsdDCmQ3TNfUonlbhfe6J8lc
ZynwIv5E4S622TGTumnpVWStDpIfaLsgxkHuIPRJqQLsUkMWeejTQdwmDbKGiqsSK2YoWwRRBTsD
BB1DUKeGrQnVbT0hGhkcO4rJs3Y4KueYLKEdTLK42RD6FUdOhoyv1bLyEqZ1zHQJoz9slIHpM+OL
KuzwTDY5L1UiIUhXzGLuHOOsGb9HU48oy6YRMK6jzOayOawmmXJfbYlePkBEtOEI915dla1YH8CH
rxdU2/ZGRpzWfZLZ2y4OYTwqOi6Xy1pGZwoV+akrvcsvNUK4vKKTCqzyk+uns1mipAagoUANr9Ha
f1dbxHssrWzkVYZ91IKT28Lj3BLnESCQ4YgIFBki7xQYT5OxZTzwsfCvZOM+qCoWYDQfi77t04PD
0XvfDIhJU83ditRg2siKbASYdnNEOGHmC9uk/fpdEL8rLoiok6ne+kacoN2unJxGGxfls012xpRH
TAJQDtF8Ec8y/zysA4NgmfNEyBqCYpsiQ83DfDcWWWQPSZTa5dO8OSPwcBQQhXqKS70iQIqTa8Yg
bt0JZN5jxTTi8FuvLPOVo31+zPtsuAJWBgBis2ltVLHeqTHoOgl2PhRTCro9hxkFFjDgweRekApW
u77QatBdbSGYvW7dajA2ePnBkkiinZs6ZbHyDwEP+7AbW+Wxs9L9IN0eFPSdEjcEy/D8Bcmlaz7k
3Wj2qIsm7QUimOzKsDxtX7FE0nCmK+sepaP81o9EfBcmRs8XbvMXCweKXfXb1vpKtZF7LnxqH5wB
GXmnIG0Dy89HidU0H0GD92n5GEM+zA9lBw40hmgBvo+K9h+wWfAW0n5mFxPrulo7kz5pLuRpSabo
U2bmuCpzvx0aM2xPjIJhrvAeu3AHnyUBBm3ndUGGMoE8Ktu1XC8Bb0os89PmwSJxB+TWlUNTOYNs
uAZ6AIwaSCTNKzjy7XwQK12x9JKRQ4VZVM5tRcUMg09MYb6lVtkbAXK2OESpUPmpWwb10fl8iU9h
mdDKsc/yL8w0hahGBOD3muwR74w3iEwVYurQ/iQpXTXBoW8O2NA7B1lodQ/bCAWg2jKlgGquWxcO
NBpbUM4e/0ak6XwpfDSqw0rVvxyKG44Jn33tljR8zrFarKDkJqMOg16Lxzk1KChYSJpqJAQtVKAx
kbd04Mk1sNM+fy0JDyPQXV5eE9Ikr2Fo+ytP1PxAx7kDyVskXzVe0zUdpzkvQ92mcwe92bE2HKwD
VVMNBhbr0TZtMWD9BdFz3cVJAEiYufSF8Eb5OyhXYMQMoL1QDWqMP7flJMDVq9jcSY56imPuYIvW
W5kYbJk8SsfjGHfNR7BGxtXYNxHVIT4/NNTonwRqdu8oeDvoLpLfFcNIP+lgwP6sdgBtNcpPZpGy
wpH80B4XTJuiFCuG/GA+C+IigdjKk5og8rg1dhvrGbrLl0lYcmk6TOqDAQJ2vwBBv1pSPdbIyPsb
6AL5BeFR8QLFuM0xDET2qpKNHj2L5sfVhARAkVyANq0gfhCtReNlWk6QePJ5Li5m2kzZYSsJAqex
Lf15SndCBg5aezAQtw4GQ53VmqbgSPH+2OspyOY0di7+1PDgP5V8iSs12+ggtrQ/jiiO+RcssejA
UrY8Fwj3zzHj8asUa/8pwj9JK+LRcQkln8zIiluvSXtW67LXYNivcpTLg7IR+MtikVGMebA9lIL0
iGhiNp6xH5gJacZMD6g7uoaKRm6cTsw/HcSOQ+GRqGiUDG2Vb2L5QoqBPXUNZWPNoOpfKjXFqaw6
N/SUfgsW6r859gp6kHnFBtWP6wHlRDzkn5DRylE9GjZLlt4vXaOxys84RULDxtLwREFNelDmGl5D
p6i8ZyHMZTi7xHsYC8DF/dJcRrYZu+2y4F1YnnnrXfotnZjsLzpZjAurOTPRQg7FmjJnsHj1ZfYl
H0eyXHZl3GYRiml0vCFsLKLQ1qArTeQvQa9CxawyuJwnxiZXfMmmacGiolU/+AHrWNqAUEKcN41Q
SUMmgJtrJuR66XuE8d3JB/ijmDQ4dZGlVVgbJX9EmoR8PmSQ9XNxnJULfQNqoBU9jDsleAxzA2NQ
wwYRndgi/WGlxYIUpqU+M+ZFFo6v3cGBFkfel2S09d1d18nZysPs8B7V+Bgpamf9avttjUOFb1Ft
qJ1kCMmqTTVYGS44PM6urKFY7y1hmYjK4dwIv+b6H0vElgDFBPmAv6G8MM/8NVnA4PvrLsx8yFBp
UhYoYvqzPfe7tQrXMIehCesQxhxqFKPdbP9PaxNSWbFE4C5/jFLthsbapgppD00nMzOkpw3qmOpl
jTxJ6qbtYNH95QZ+h472G0AFP16YAaYFLiFMod9voE1Dkqeizb/3bzcwYpxg/KEYasCIIxK+2BtJ
8T/aubsR+v/sSAa4i1K8f6jcDw4odwP/9yv6piVJYyjKa0BOYziL7acPOBRsQcsnsyDO7dOIL6hO
/r9gwv/HRv69q39eF1AMNsI0AnIDtO336yobZC4JLb6LAHc+Q+ClhvlTw5CaicrBA2rvJ97sY71p
ZJJkf2k2CrjfNXt/xjCIwdIUCWiD3y8v0rUlkW/od5IPuaZ16qIs/QrkABNSbm0+3LXQ+OPbvarJ
oiomigBP43S7AZ3y5474/ZGjI9IEDxyv4t7PDk5S+q4jAP5EXegn/o2XqPswZ6kVagWPhI/7IhMK
sy8yf77kfzcecNKOR+GtBfvhHu/qJZu84UMXIvOdZQ48xCnE2Rb3p9Q4mFHHtuCw44xFr4OMzTBn
vsgorKY8rq2MlPvLQNgLUX9/FOC+8RKSHWmgAE/eV28KMIJpqRbyirMDkSNdYDXd0YHRy2aWtXUd
21jdjlDOVeXLhOKu0jZq7NOosg7aO4ES/VSOzYjkHA64SR7HtZ3m1z/32T7z/nOegG3CehDhhNoc
tAve5vX7gLEOlVWAV/2rhwGJQRDZPkJnRXBcYE17Q5EDomppt6shs8r9R6uE/d92VgwnlUFuQ60r
qnEBgfx+G3By5yWA6H6dAMiCdunAecCEXkOEPPqa8hSEDNJlvHJ+7NIJ7IlRo4nTi4J0BGKpbsCl
7IxMaPCvpnYb1mvmwVaPfwMw3o8xnAdDszzB60sSDPHsPebgqYMLPG30deZJBq9/z9cGC0dhadVU
Ox00bo7k44q/QfQdZTgU/RbIk1OKX84lbGhRjxuyi+uxQfzHd/A5A46GvJAMj9lYorgKoUXpsVsl
pAvxdBVt5YBv7WE2QAT58/N/R5RgpcqQZuHQtQgvPMpQtfxuxcDInPQ6repLDhsSTraK4OjrCrkG
Ys463lCGhEDhjaIYoMfhb/bncqJQlIc/ebfQTJ+so3+f0Oz9Ko5NFthWWsZgG/eF5N2wgCM4I0uQ
6osymEVwzqBqstskbmi4prMN6I4SYtr2MiIaCHmFCimHKg0s+C57FHrj5AIRWre9mF2KvivabEep
PFvHoTz3Nt0fj5whaUFv3+WtR2W6fnvZBlRD9kDKhx3vadH7Oy84lQ1+ScHCbi/F6FG/iB0UYRFH
KhmJpTgoaBPzCar7/ux6qMBAsfTPy6O6iARXFdJ3+AoJdgN33pJpp6gWlY79Vz9nqNk9lauJV+Rc
ckMZnenhhwOCNgkiZcFHfyEYMKTPUzFx9oKUPsYgywsBIgvksATM9eex8X4JR+/nkLcQMrA8S1HA
9vukRBQ5iRje15ctHmfkDz6JciR9TnZyuKRWOywUf77i+9Uo2V+ElsCYBb+Hvfv9FWcTzY0bqftM
kZzvlUCW7ctfAoYJEE+2ajBPMC+hl8CTscssbvM3ROPPt7GDf7+tijTHSYRgoxO8oyhhMEV+b/lG
YR/A3xlfRjaNC0XVo03JD4hNGqtRg1Q3Phqey/ZhnQuBFUehFFYcUV+XrBL1hLlDXc+CYvrrgRfZ
k6dmKEI1uzhbH5eCRG2t083LawwiaOEdrNTd0edZvE92RL7ro1wbRBeXvOuXfeavOFH5Hif05iqg
3sVQv/4FPY/frWsFxQaFcAOtRmspEOLfW9xnvJmcnvPn1U4RcD+YGglwvxXAq0MUC6IcZdQOTg2U
BdQs6kosPxlAguRhnxW2A2f0xH22D+lEt2BmLlqFFAlLpN5gIZ70sCqE3lsaesw67sadPoxDMWJ2
5rHGNPrLQ/ydlWMFIiCAcsDgUjxBnPP1LujU4JU22U3Jc7E0FHNrUWK/gYVQu0/dn/MYbzwIuDfe
+H2KY63clxSjNDYa0sQAHmOf7r+SuscR5kPZ5ewCnvHeDzrAHbjj2uNTbUP3JgYxZvOpJ7mhJ1WY
lc51wH6B5v6lae+iTDStjPEK+hhTJUpxeMW7pi0wWPLByvBMkZOi+xejMbS2YWvltyUqevgAAZW6
20ueoFK/R6G9jPFAfDYOIhy3MYsXcSopse4ZUapBd8A5oxh9dN2wmkwtKTHEmBvUvrpZLJsXLQp2
sKwtiEhwwXbhEf4LNGqMrgAqg65Ylhxya53Co8WUaFDHj/966599KdxPgP9TpP1ujhYIFxBd5Ula
ANCN/ivUjd3GspBp8nEdc4nV4S28TZrCryjZKxLkO3/Z/JN329F+SYYjmZMI2xI4tfeIatRJhJDK
5x9ni2rIr7AwFgwo7P3oH9YpJtMjdwRuepUNFPTbxbDyCSELFj30kjN+WB7ybEYyDf+DFVgMMCHX
R1jk+BTkPkz8xU/YqH49NqEdygwrPxQT5gpm0f44RO/3BwGxf09oy9ABz4sgOuBOUrgC20ufwXn9
G53LynfxLBq/bwJYJGIcRvLfGRXCwRnADHxhCOkZzg9ZbE9VzV3EuzuQV8yEo25MhkLmMklKHEhh
DOqnrqLBUp9WCtEOuTZiJGwvKcspZEcQEt8AK0UXjluWHfp8ksN3nAyxmcdRZqP56mBguXu2xhHU
yALlo6kC4UbZbE/OpVBujW64l1U2otD1hkYmLg+Q8EuUPfnFGl5JKLdbVzXTaoCkCd+vmAzrZhyK
oDxJO9adyiS27ClDdR2DdeVj6+xZla6JOeI3LiC0N8AqhzrfBrdtAIAxFBVkiADZEh5Ul51W1L/C
dByJ3z7i7IGkfbFsEHAj2JLEdUB+KlHzK5a5PJRt4vbSgUFcIE1eDlpGbrvm5RRFZ5xW0CQnlCUV
TXRUvRzZc0hX0ZPnElKM/+jBxi63ZF4m8ogdI7ffU5Nl5nnLV9RFA0+ScTN/KP029GfeggM/bQCa
RlmVvdzPDsjhp+niNR5hpONwDHCS/oChEvSPEiWoKDPrBzfHHWTmSafFAXlAOmRnPsKcvAMrSPr+
DIsN7nDzA+cy0AW97GNaGHaLks0VQxqU1KyaDzh8bMmi4zQxpfJLW+IMkeFmSn0PYLdbxeLWG5Qx
irY9ceCdNn3kE7yXy93dFMUJYyWjwBDWbfebBtR8OhzKQVgG1arhBqLtpRMzjjg5u3bEbgM7HB4N
qjBVa9NPklgYRJcYHI7w2kFpBYltFaKuEsW2tPDZ/ZDkKL+7X95+Sdp2wN9wRDTD5eDbMP26WV0m
61WXGTiMFzFqWvO8Dl3a2/wMMjkeBxTBod4NNYcpadEcQVNsKl89Dzh3re7SpkzFfXDKqfwBRyhA
qzvhLB6SqMvehrJY71EAjuNlKl2WO5ucmyVt+pdccNTVwL0YZvQUCRpL9i1Wbd2k14Rykw83cavb
eHjoOgdj4Qgm183i+G9EmCb7LYUVymVyjEQTWn2IwCyY4jAtABunT4mA26ShfA4ljBdRaI1jFPIc
PZsUtsUOUsOn2r8E94+QpdK63GN6hirXPTFo4K1np65xe4/RYenxA5WBC3macAoL1im2LqLI69It
EgNgg1+XnZfSjPicemtqA9wS3ae7XTLCXjJzXG1oYiSZExRxPJdYMZyw8k88+L2fJ1Z2EO+IJQaP
gkxAstgP0CIlMg7Ttoi0alfEIdd1WzSpJXiCzGr7snSTbSf0F2k2CfZqY7G/Lbp8v+UWT1oBjsHI
whUo/qRfOfH7AMsMCgIBQgeC36HWee+adY3xUWyxhXa4hxUn9qGNv9pjDKX6FaUJDX6Xgj3OnvqU
8ZLWzJUQgCqVg3OPjr9GD9/mXX3NO7I3Dhb4z86wGDWm/hXjlum2c+cJndP+lkatIU+/upq8ffzf
nfz2OSgFSX+bJ0DI8jqeQG289m2mWnPG0QYBjdYJzoQZwFvA+YmekIALWVbp24OSG8RZKKULSs7F
JRw0HEdUxT0YqOy+HK1EL63JOOAjiYLGZiD2U44zcnDMxR70ijEF6FxDbI007I6fPSgVZhDWtbc2
NUmLHK1WcspcfAGxes/Oo7dH+zY8QGgO6J8MDgp+pCiZxjf6LDQYpyKGvYdAgjUZfhlw8EjePG+k
BTwEjruhe/e+DaTNBou7RCP3b4lbA2sQuVlOMbrmpdlv/a1DyeZQ240aPSpZfiRROvXdJSTZ3Kuz
2BWt6OhaOHfrzRtkr2aH59uuQNNf40xMGD5AK8a98WZFsHs/o0pj/8Jk3X+wVRT4MUzRPh3GLd3v
f7I4PsI920EMoj3hMA4M9kbTWNCLfg55vFzTt7HSdnO55OdfXQ4Gw+B2/BuNjx1A4uKdanvs82sM
gjF6RuTW4aAUpckytXU0C46Lp10DSgGkioK2OUAwgGTzxqPnEvYWKjKwv+J3fbBZV5x6BIs+XNFy
Hry8WJiMxrEeSoazoSo+C8iGAMUtPt+A28APBI3pcDfiYLLhLqAqIvuSRi6GVKRR9TTcrWAvIAo4
0+HqcQPF/iWbuEcWwMO2j33wJdmu31M4HiDRTTPY4jiM2GLHI86ygGcFawdblf8Myr/DeoOaC9n3
F78Kb2AGNqY72WZAvvsN54swSi9U16A7zvTnnNGyGNDrM8BMvr3QppBueQZB2rjsAvjO3nRfCtSn
HyhwuR4t6oWb02O2RTvIv8BMw99ir/ZRA71qH+Jv+mkx9w7/OrbJ3t6lbRP8wEkcGp/XLaRQUrXD
Bl0Zxw73U1lBsgjZeEthxuETGUgNDOo1tTMUtTeRZYvTAcUbdkIJR4ID3vSG79jepDeOtByqoU5Z
D70UVRRIfccRudNULwOEifQaPug+nxbmWpQrib5YsFTSjMOvu5th5aCbkevtnWdbuksFiS16VC11
AzxCGE9hQCs/O4RnnFw5PhvT3pW020VKlIdg+cl7TjOACZCxAj963oHCP2VOpcOMsnkSZwx8PBLc
L0zg0DKgQNir8fA3wja0Cnzbvm2MKd/7HHREjMH31pPdAjDrjrZRiwIV+C0jzz/0m3XkySCYhqqw
AeXJvmC9xfgiTm3ogY5FextQpEGw+CO93FWqAdzIrgWUo3TqS1aGRsevzA/ZcIdjo3C00oklYDHI
v4AHd57DRCrpkFbzAP2b1AXOpjAvUCRdv3yMhO6EQD1HoI1/dDliG/29XNtVo9yIo0AFNRwoGBrL
miTb3L9szCZMVha7A7iaJY4lYso8T8HrWozysSuTesUvQeZUOG4N8efhV0venqVWoL1T0P50Lxni
P2t6fhUdlSAsMeoQ/e+Tt53H/RNgR9FnvPtZOZTGEcEngLjtH+QU6sR4ROa+exvtwBWmskC0yO+2
JcTqCJBtt/twV/tffg3ZX8VEOHUZf3rTw/fllIja+GDg1seJiYoH2+TCycpFE9RzFjZeJpdOT/ss
F2Tb5cAZFXX4wRCWLZcovcH4ZhH8hzvolvud9z/rYHBe4n6h1JTY0mCY4mG/ZWxT2235joMD0vjQ
vy1Y4Hz3b9ZFvIvRZNC7CDmbzDB2GMWoJa+AfQNSsm9O1uJQ77jiqCCxh3EN87hGvg77bdmfE47I
HvsIwO2f1Toq2QsyDyCi9jGZ8w0HJ1RpM8NtPDbdsBdUvXUIdOB90euLbK/CYnNMuusmoUNe/EX4
epfQQ8vB+oARDA4CXt1/ycrNAg8BenXy1EiZ4a5zITxmg5NYZjVOIcBNDG+e2YrD5XDvf86ldx31
P1yA/fKw58Bm4uzfGNd/p7OijEQSN+eQqt6Wxg4a8N7/cHeGv5w/8E5owmyKUAiBa0Gywv9ne1r/
H2WWrug1oJh4+vcYiXovZa0VZ+wer9/dR3yZNbs9adsOT1gCV8Q8+bU4/rnZv0sIaYSTIPE/eJJZ
TimGX/L7vfCVJpBvO/G0O6fZlzaN93gcTEFOj5tE6Py3fv7vC6JEEsJBhvJ9iIvlO12xb0wUD2PE
H99AO9Fjx7/Mf5YT/prZf25g/L5aP9q1WxwkikKCJIYd9e6CfuiYmJYhe/y1Yjhw8ZhKAbB6mp48
mwtU4Ci+mQ/WgV8/jHba1/OfZaVk3hj2o7/c0e8jHX2OVGp/tzhFNQq8+fe2WCgj4vJA9ePwNqkc
4jrMcW97jnW9LdYWjwCGdMDMLCk2B4QWpNlvBJCCthtOWURmf0pRtYJzEz1K7ML/Ye/Mlus2siz6
RajAPDwWcGeSl6NIUS8IDhLmMQEkEl/fC5TVluVuO/zuiio9lETeAUBmnnP2Xht7ZNvxz2lMxsY5
Uxb1ZCS/z7Pa78vsX3+IXy8jF87WLd1hYmIAdfp1ysq+2w3mrE3nVBTryrR8HIRa4dTjrdL80b78
56/n6FzI9T+u6/7SnPVmTiMAaMbzb9seABz0ynrDytrgJSQJ+5+9Hi1/A7wMDwY+Y/tPy4GFncIA
/Zqz3axWUw7J69XwipLnohbduo7/9Qv+cf2hPwsYnhuVpxB3Mx3NX/qZiEXnrEd8c/DgcRVOhILE
s764PQ/M3z2Cf34pLh0iBNe3qfS9X5e6KjYrNSZucvh+FJkcuiPcR2a3CsE/PtW/DJT/E3b+O5XB
0CEf/97L/RPO4b/ly+vL7/lFH1zmjx/5jeTgk7XOPsEIiIeLu09n1foNy+z7JN0yDOQOpRnPn9wp
v6EcLAcws+d4pOSwsbjsFb8jUAiIwNgPUoWHB8xWYPwTmsOvdxC/ZV1VDUZDq9v9VzFLbrSmLSxb
OwSaZudhlqvlMAa2ePjpO7n5vvv+DI34ZZFZdQO+hyoS/LSlo+X45ZlYDNErjHvagWXYeKAfiFxx
1P3rSjJb/pvn74+NbTAuDhM3A8UMg2UeiTWZ6+dNmWtB7TlZ8UEZTXCtu/10BXwAo+eizzetW4EB
/usPB2rpD0eO9SWJg3ANR2d6QTTEGmn080sy2XU6jt8QjlQfY6nrmuES8ymwqgY7nUOvQQaPOnuE
udNHJKPIwRF37F38IvW+c5IxcqbJluE414jv8qw/BM2sZRiCe/21Zjm57AIR7NG1Bnu59Nm+cpUZ
UYvWJwqk6rYsGAGXWj98Mga3PjF4bXeIU7JzrIbsbCfIDDZWUqd71SE3zBJBe3sQ1a1JdfMVM/fy
mBZ2/+i1yZU+qmwrvbKORoyCh8W0iivbZgWK0twab00xVt8Wa2muF0vmn0w9y0M4T+XO6dIaIWg1
RWNTy4PexMyLl87c+5POus6AaWukOFfKwRIXNAqaM3JlCj6kfy96mcC4dFcrErzgQ6dow4T2HMQu
0jOzeRM+6A53qWZsrUs6hnon0cv2vr1jbtM/w9INZLGZ094TnDaVpAZ+DhzTUeIyrdt859UeumwZ
c59Heoo+BvFuVb+Ovdc+5/QOn/KgMO8C1G1pJHURvOc+zfCQotnDomyqBtBtns27fvJRhXJMSV+L
tFw5drVdXusltpUIEkBz6dFwv1C4Ex59tTDqjLMec9NqMs4XbMF2ljvXlK936ZzpUTzn6i6lNtwK
Q++fGfxMu2bWhx3QW3DHM1OD976q0n1ap2+qz1uovL5zkQQ+3ntjcdJqK/hy0jour7qyWp4Q8Gi3
FoKRS32hyAvFbBQ4syZd2xRZHuuh1lDNADE6xoyDgGvUYmuprLjU82R8T4Q7vBaGysvtkixuvdWG
LDjxFQh61e5bN5SRxM5zhs6L9cIr33VrlqiT7YtYG+awKJJPgUA72sVtuddaf62dqxnRrIQubNp6
RPPcDb12uMi13sYxMiQcdnQ/f+FcBbFQ875YUGo32FEUrlq3u4tlaV66qbhxZimN0Pc9m1ubp2dG
E4vqywajYExfZ8DGO6fXhitGhcvrACIm4so6ry0e7GtExBymlmG462hsRzAN7iics+3oLJ+1sbfO
5pKaW1Mt4qx5y7KVgSvv6zoYo8QIpp0CXFzL6smz4sY8ZPjQJjsc8Aaqt9rNAB7E04ik0h0BVJSh
8lszDxdMBJsiqQoaMSYA2EiVnbtc+rJU87EMdNR0UYpFUw9jDRHlYyEkzTa27VHIhC+iAfyoJpE/
2LTEkqEMKff9ST54aki3gSG8BPP5is8F3ZQ5odPpbhgMPsxfOcH9+DwD9vR3nMRNXFq+FPomKzXl
70Quss6m1TnQiSrkktxNhbOOKdpsSs5uh3kVDnhfy5sEl5dvha3bifQiiLUJYzhNKOfZbPH+clqr
V7Y2M8DAfMxpdTi7Dm6D9w5OkwuVDvTRTwUAx7G/Lyo4JYiOA1E8ayif7oOpyva9XrMMN5XnHCZ9
KB+9WEFdji0ToqwcXesEcKXRQ7lMK6JVS4O9M1g4uEz4u8Y8Owez0nSP8b1CYV4tgfFgpk2Sw09d
/29iBuJ7Bfb8zTVr3E+1Ubc7/J7WsSmhZYSjjVWoGEv72Aq9PiEEDrZDNS51VAHV4mH3ZXPR2TbO
VG/yjJ3himYDywuPEvj/qAaxOof0j1CyxHHwBZdwFXWDVt8z1Yzx3tXaiPB+ktXtbNntVxtt4SVv
JEt2BW0WvGxBtWzopJbptmfwfsThH1wD6XdfygqZP/OIiTG+8KpbTRYedAC6tHWEOoG/c7Sh+obz
uny09GG+KYvcZZy4VM19UqUoLwT0GYPFo3BHntty8+8p8Cem11+Ec/ir5OJ/R/p/OgYeyxKbQCZ+
BoFxGFh/6MdBkHRdpLsWNToTRg5C/NVvB8GAKD30dzQuAmppmF+cH34kdED7ojGrc2pBVAjm8KeD
IIwwJlrgiQjaoehwzX9yEOQk+sshxjdMTjFrUYtDh6PaWuz+1MzI3IxxtSHS08xZJgtl27C25Mq9
aDuP0AM1G/ZmdSPdt0XXleEQO6Ba9cl35k0iEGgcOInEceQ3pXtaFs+Ot+XUrD1dXZ9vR0T/9t7I
4c3dFszBnjpacA7ueAsjr0IsDk7GFBPM6MqnFUpvywzHSl/sMG5GlwmG6+Fywn1wXIxlsMM6b4It
XG2r304sj2lkySY+CRG3E/4ejRlOrrw3CLXTZsDWsUUiD0MEW/aAjIWGkLPBAGabl4E5pBsRVO6V
pNcTVtN4J0pT23nCAEwL0ljnsOYa2X2b5+p2TvXhzPSuuqtyDeY1ODItjXJ/5UnUjp7gOsnbu9Jp
p/3qL9vCplWHRLrByWz77AIA6X7OzB6oX5M1O6d2XEZlacGXKc3CYF+Lu509eOZTyYEkzJhb3hvm
7G6D1P6STAqbbKNQBSyWdTOaeX+cwA9i0jRvUhdriFO7zIEUu+yMle7G8jT60rW8Y6gBc6AsmVGg
90jf3Nhs97bXWGyTdXFhVBVGaHfucKegAUd3mCVXApXxWaY1ZBxovOOlLred2YCuavvqW86AaDcV
ttoJJ/OjhDPCHVm4b07Moc+IjThytRS0lOCP1FmeAlsDE+RVddSWDlZnlKwe+/J93gvrzpqD+cIC
uXSTCb27bQsYP6aVvjiNKzfgUy8IaVAbuBzkL5ixHaLK0G6nZq7uy76oyH4oxZlDahoNfCNRHBS3
yFKHszYXY5TxxH4q5iUObWHOZ0X7edNyetgaDu9UQ3+40ac4eVgALVZhiXJ3jPK6gTlf53m/Jb/A
uLDSTj8pfXwv+ffXCXKIW2+qy3Sj5ji48+jZ3vomPmPGBDlBNMmynG2NcA9IKNq+YNS1X7SxvoMM
Y4aeOw6XZmHbFwoCQttb9g6ItbhqZmt5JhHDyTh1DSnHxdTYtHZRdmDvJ3vTFYXcg7BOdlo3XtC/
FUjr3Ktpon+BB6xmCt34eeTnMwTimuYqk7122sx4kMKR41nkLsOjBowpBVPhZ0rfxZAzpmBmw6w/
KznmN6nVX2vsxIbqkXaU9h0U3nJb++2baD3vWOXNI8MEuJE4/ypIbLsiMwcVVRnEHLRVUb1eKfWO
tBPWnjG04TLqT/YY4MlSQXxoKfSuJKDQbTy2yQaZ4DOLobhm2DvvNPJhorJInKPqhP1ouxAv55yD
ZxX3nFotk8dKO3nAi0Ngec+TF3fb0av6PbYA85iLE4Lly6HCs9QNUJRqUCwxMG1UmUAz7GpDqgkg
M9lmuwKdAU6xXNz5sVXetr6THCea5CG4TetIu3O+reZy2ddDYW5a0LX7pZjdK7ufKLQsecSPHBcb
aQh5K+3hEW6FdtDQUZ6lbaQ1DxiiC6nfE+Bjl8GmMyDE38DtsqpLut/nqvdfmw5hlesuwUMOH5mR
Tl2A+MziGxQd2TV9+xe0JuQWwITD7mO8uO3k4K/AmPRF9HzklVm6gYFlXiRlDYwesAYRDkkJk8Au
IR2n5Y1i2Q3TeYV8Nj39aK9WX5YRm/AUsz5zXh0uMzWrL4GaM2yHmd7dd/18X+suSkjAFNdNldpB
OAUQmm8SJzaOFk5osadVAPa4dCYdkXDeHPFkx+TP0JLdNLC+7obc+9YiAooSczZ2MvVLzm4+Oo9Q
cwGMtwzRwK3ZGYxT+HhoYskSylwNDEC67HxzgJqVdjOPeE2wxzw+piiWDfugpvrDUZ+O7C1a91Zo
ORqk1M5HJsqpNCFl90DiwhyB1KEYiQK4nO3evZ3ZsO+tPuYRKSS3HpkNk/NZMFE/pUulRDgslvM6
cPdnkcHInUQSLfbsUIKru+tKDSRWTGF2akzdP3UKl+8Q5DXonW44YshPrhn3lveI9hkvQS709mkR
c+MGi0yfW98W2wnT7sEANvzi06AEFOj3OFQTNdiobHqDnAW7JRhikWN8nFqY79KaJvzy86Ldtizt
3/BYw6yg0SGvhkmIG0VnT994rgIjv3CmTcLcYeJJqbyMT/iqu5eu17Nn9uSkDmU1Xglrqa7jyQm+
4aMZMcGWsXWHhnJ60opyOVe6d0RzTGBTZbnvDpK0LET92Y0MmqZymwQgvx18ahWrbSQ4P6iNwshJ
0FbMt0hkReo/jpNyLglpKN8hY+TxqRpNfKkcVeVt3NnuI/tIsGU4nexGwr6wNXheG0dGwTz9CIZi
fivge9ssRkn8GBT1dDN74L/DSqXaTZa7og1Nq+qfcxUXZ6tsE9ybyA29yOQMfQzw27/bQ1fc4Qu/
L0UpUbgvdXwkugn6TJHysAKl6K6XzuriSEiBdNkUROtsFVr9qxZ2xrMjlfwKnaz74tv2tKu1HDyO
lgRJEM6d0k69kU83tcN6E0JH095sXYlr1dewJCzNxxruqbY/eAxEvwTJXIPqW+Lx2BqDJTd5lneE
CHhV/tTBYrFDv7GGu9xezc8auoGzO7TlkWcuAzZv6q2C8wfrnncebC2v15/jYIjtbZ0xWdqgLHL2
VC3ZHX59fY/B2oNqNdYwJnw737M8E33iGBNZS4XpXSo5dCeDadzGbW19oyY84QjGqMGh+EQY2e1t
p+P4dXMTzF1aB3ZoiPbWGMWwEY4TXJbaNFYUU82wmb28PQrPxuxZlXX/XPT5QGxGMgojwiHQfC5w
/tTbwYbBjpClW766HKCuYp0cJst0X+0kDT55aV29gH1pdla6+mdZ4uMKkVfRaJEMClZEQIn6MUPH
fxUstvdlcvry0KatSiIzcRZ0wJayXj1JYtoAoucRrAyua7+yZiIi+kmEdWMyLGaGLbCWj4CrcitV
mPzjboJPmBovOLxNXNwOpB07Hm6dYKAxlOMFeB4XDpDbRJcj95Iu4CXWnvEedCQsbePKTbST3+Tx
5ywY6k8KkazYWXU6X4wYNyCs44qmd0W9SKu/OOZJcaMvY/a5q71zoqZNk9IXA8aylf6IvR9S5a09
BDBEPPiRCdqsjECJ1rx2S86GPoO7fUebBoJQP9mvgbdgrbObNnmsbcABK8qFmBVDswwVGSLT90GZ
JGcxmHQvzCU+mriT94y7hs3SWuVu1PXx0qBed8e++prmJv5IFEreV5dGYwrYrk5X7WT/KSGf79W1
m3hH7Y1ukau5iKjt7fEqNefimHDMEphpHBpoWZ/ktBIKO39v9YDgITDsddhqacnSYsmrhgClpzKe
yweiItK9njm4V4x4vOxJN6K1BufyougRIKC3CtNKJmATKw1mcN+NBz8LcNDXZlJ8Znxp9CEJauTh
pJmDh7xtTXdLPthyUWhGe5IEIV7yCUtQq1n2Fi/ZAHJyGA5V2wFSCaz62JVIWs1ieWoV4W4RQvT+
JbE67wbpPzFR6NK+O8D+nZX8zayERYEJ+f9fJEcvAI1RHGWM8H6fsHz/qR/EeMP+D0Jbm6IXoyXZ
BvzC36pkwyQ7e008oHT9MNX8oUrWDeyS1MdQrjESUFvT51hzLC0KaPwga0SAz5yWae0/qZJ/cZhR
pdPmN5HBMGRnMmPa6yTgpyKZIwMMvXGcz7W0MFtKyAVhYyHGjApPTrc0btUpn6e62Op6QRJJY0+f
Cluwpoug7p5++vb+j6mKsZbkv0sdPt6NDdyZ0R8N23WI9Md3QxurLYJ0nM5mVxvnpGDrC0evAcA0
TyTjkUpkj8/e1DJK6Ct/6CLkFlj3kW56NkMJr34PhoEcqSBNAZGUpfGJEbVv7JXrxF852xrz7q/f
sfnLvGn9/lbtPW0O+oFMgn6Z/tqZl3Jt1XBGG50kGxeF96fJRtOxGzxFw4EsSyPfZB5du4WDDiOQ
Qrf2FdwEA4QXqTxkqbDnZFrrbEAHNqiVqpSGtNeTXrVNmjy9KUZIgABpxIYZdPBIEXqBGtyZt5nQ
3CuWvKna//Wn+vNlwBKue1wIYncY4qwf+qebgp4GwBms0WcskMFjk3BSCu3C5NZo63G+kXNP0yQ2
ys9//bK/TJ10sHEMDenZmNyL/LG+rZ9eFjhZYrfkiJ1rfzHOnBnGM8Bl1MNx+vjXr8Tj84f7bH2l
AKvIqhzBLbH2p35+pZZ9Z+lgIZ7B69ovmB36ch8PvjLDok23eocMM7J05TcRYnBZ/d1N80tnig/K
jYJ9DTeEC3f+15dn1J5hgGGcRZiVg2l2dF4KSptyjwBbbAG2NKHSufR7WXbETXZF432F+IR2PlD2
5exavU5/KIfGmENE/mT1eLk2qa/U11ab2o2uLRWKZ5Cp/YEci2X8m/ngr+PB9f0jhDINBAGUSJ69
yoh+ulC6O9LqcWLtyhjj6iUDdJKwfRdDbYeWwpd4kmlWvCK3hY27dMgSgTCQHmhM3reBmQTJXmni
gczIp68ZLZr3yWlT7/TXlxi1yq8XGT8QNxFhLRgWeTp/mZu6vZ/pfTpYV7mNginwN0OQLvvVqRHs
BqpGpHSdfjtVyhnx+6de1Bv1nvlbuy/tFo9o2VV39Heg53qlTJ5kXjVHJYADtE7XfoJrSiINWjvm
g3lOnTFYuQzjXNRn2WoC8A2MlISZC8mhCyODyJzS6gD/srwz8+SG7EQKnXL0ujNRHQ8D/X9r404m
X2SmTNYGe1wIiZV+flmmjv8c66N9Sl3fuKSFNAWM9VKoI6ytGdE4PW0RqfxlY0hH2yz5/NYK2LEj
Qj+EhdXg0XwnWwrOgfnQ4RTEg+Jp1GsLFd5rgDUH5FzdaV/GCu5x2wqQLgBwj0YXlO/Z1NLLbK2q
uM+CePbCCdbHqY/7MVJ8D9BXzOC6k5BVYYx0O8OYjWlbInoCsCqxMUSTmcbbSlg9FLvgOo3xKW0Q
ZA4HthpTRsixXVgsXvl5rvT0wuyD9t6BILYfg1wzkfpVy4vvNsSu6XO+0KXzaRphzXzB7CK/gaxv
nWgxB52QqsSckt085A0Ph5RblUyjv+sb0jwZ0laHmn+KfM3uGW9NEI/DXOS5BsdKMmFpnHkJ7aGM
I4vBRwVgq9gmq9DpVmLI3GRITEsKRPTzO2uQgdjPljdfugCfyhh5VjdUnPyzFU76nsapaS7PQmrz
CnsKepby5s1UVT5YPey5cWz181AMMOCBiXXLHtz9EMMNzxh35GbZ3Ov4uo+5sshGGbkGZJB2Or0t
UHakINVxzH7InJl+rFvIRI/6cjDia9p69JQPhfLk2ssrg+HSFYPFHSXjhgZPNLIX7mhk5vH1xKPj
ElJM/Co3HKfgaleTcRyEQFJAZG1naJLMggIjgN8Soy6NGhGjPU8DmAQ7WXols9qYUwE936Qi62tx
WDFrOoFjVKW9VnIKV4m4gV6GarNJMv+bNk5epm/0xhyApfujf3Ygtsan2vIGz8mjeiYrUB0E9r4e
uGiSeghvxbR0u6AXdbZTpVupgy5E1UaOCbAp8mZHlfse240WcVnNJ62tFmODjIlamf/p2jU4Szr9
41DXT3lVBdXR6gNiNguKyLtlZAK3y0GfGRcp7SBG415qpsM+7qe2vmcztk6QaMxiN7a8g20zlMmy
9Y15ASCTq1ZeVT68863Go9LTWTHGU285TrlJYisZNx4aLcoKT3A+qcmvWL6iDAjcjc8bqDYYENPu
yFHdPkBeIdYQ2HxnEdKWxZtljAsoRrJvAxxKoCgiC1npAjgqJ9kHbQJN1jamQ++lgdduDbAKzZFE
b5lsi8BOMTzz7xj205Hm9qEwiGaZAemDL6l96eErKbTwPEfm2VgYrlNwTjR4HxTNhvHstoFqyE7r
hityddiSEuzd/EAA9NDaYRcz6meMf3VKB6kq552QzsIgYEiGBzs3nRdnjgHY+QY3L9J5cgm2wl0y
3jzaXvIbLKy6JMPF24w22nPJGNwM8ySf7oXjyldAAhYkS5nEWx/+C0xduprWzikbDHN1PxlnWKGW
fSsGx3gwBoiQNLfw5EUDNqOZ/lSVZ4d+Nk3Qx14izOtM84LHWu/WmzPPO7H3SsH8fVb24Ed6J7k2
qax5Yw2kD+OCHSx4xIvN3V2xSvYb3wjm5jiIIDZv8h4K+p3p01c4znYux6thHtbDZ6rmG6fQ3Hnb
yIqXbpplQVFgVsOy1wtv/fDrW5esT7wvQGCk9tZ8irFDWx+mRVMsUVBMPDpk3xbZbY2bDMjtyKkg
4e9YU82hTq87w6ZJE1ptqnO5mVWPV5WWYvnP9LED64qy19oqFPHrosHDFPGJWECAWq7n5KGuHsFc
Bic0nJkfYsgquC/Qsr/IGmYjMBHEG9Yw6+Ii4ZibX9ABLfJ7n91iL2rdOHdB0j3DB6Cnilg7M0+N
T9zlBQAIGGOq9zpgtEhHaaryta6oZfVWlIVzM48CDF8HzKV4km6ViAN42+obhpN1Dck6Bg/UAb61
zeCDiB16puBJ0+NqV8k2Qf1is8ypXqZ3GSkVFzBE17BKszdRwpeOzXaUmsFjD2gk2ZZmzWOyaLEV
HO26MbqvFQuyOvkGt9QWMjn3SO4AxNyByJy2bDKyuzD60XQZs5QDw7rUohfs9YRQU/4HD5rimH5a
gqE33okhoMVaGYY3QTk3+VVzZazweole8dhyWUi1KgIXY+c0DVez8oA/Ms+AOCAOdgWE6rDINZQC
frBY9m1ZNM1V7c72pTYAWNzCG6mmiwRnYhr5jqjSB04i4l0nb4RRopcJgmJTGn5kf5D8yC6gunsS
VY3ss9Esls+8hhOY+tQOlhbwywC2b1N8oclJi1v5Sn6XNuEGE25xzNB73s5Ci5d9PwLc2ma0dmB4
mkNu3cz0UWnsu+0KVm4nnVmBgWQ/UpxuxFYycGTy4Nf02fvFI/7aF6LcGrM195uJ9G3mC5h610zb
OSFONFa6iOIWjPETqDvjIU977jV2uuCRe70SN3VQAwEazTbAD1OlAKnn8RnDI8ZBFDiT98mBvCw3
kiwaGzR+iS27iwG1sLlzR2/bzOJqUjio+TKzhgLFUt+m1g0U8dI94j6GD0pPVkuuil5r5aYS4FhD
TmPjcFWWCMpo8xTJjgRFAiPlrOsMbGyee/IVmRjbcepdfZxK/+2k/E0nxQB59dP5/U9yg//CZWnq
P7RRvv/IjzbKmq5HswSnr8d560ME+aONQocFqpb7XUj/IRv4ITawPFSn/NT3RgkdGN7DjzYK2WJE
/MBA/S5g8P9JFwWL/C+1RkBopWUQnGfqOPD/JOWvOk+IuXAlrtYWAAUnWjnQWA59x2101tLJBxOT
d96wjPsC22alPw34v4xtwYYgHszKHhaidBGbmtuyz/tW5kh1gM7495kLzNOFQZTXmcEeIWfo3Dao
I4a6daAOuSYlQ3u4imY1HUHkVoJ28QK8cmiv6lLlNdKdDPlc4Lf1pUNC1QkR56Qf88xVV8z/YiZ3
XYtr0/2siWbay2byVrc9Y1Mnby/zClNjlc+ocBynMB9Sl4lElKXIpDgVrFsoMI1gixeTB7XsF0Si
bunOdwuE4xe9NdEf1YOYrsBnsSZxwEIB1U/rihNYiV7uCast9/MEhYWecZMd2SM67xwEw5RHQukI
8DSNgtht1bAf+mIaQ20FLqWVXRzauJe7fOm9BS5szS+GmRrPUTXF07XpxPXzIJVxJ8n+mvbNkONS
FwJlWgIVHyVfopZQFFW/yZ1u+jz0tnqMl8Yjajfp2vk4N7h+IPI6fFBoyqP5GYIZcemOUVImuj18
/4Kc3aTtjFAYPRPRxljTeQhb4hBLsyQrpHN00T09It6YL82PuiH7qCHSj3piWksLiCdUGR31hvlR
eVhrEeJ+1CPTx1Dio0pxPioWAGtUL5SCMBuoYQ54rdINwHrqHHMteeRa/BA0Rh2kPmoiAOPUR8Za
Knlxpr8suGh2JHVny24Vc2452quXau1BcsyuKLqaub03agYSdNDLz81anMX6ZMio1ZIBZAYbycbs
vWvcjhR0a2lHGwWLN3xFKj79o/pLkrLbqSmZ2YH64Hpey8RuLRjHtXRMP6rIZi0oAXGsQ4F0RHzJ
QfyI3cc8DmsRSpBg/IWngcoUU3/wGlcT9SrV91QQfN+ZD3GZjUfZV94OpjtVbsCE/B4M7Ju+lsDT
WgwDT6Mu5gnIjo1HAYsjb62ck7WIrtzSPhVrYb2KmPek27px6IjFMDbOWoSLj3pcUJkTeNSfO19f
XsuhijccqNXjSBD0If6o6jVNp8Jv12J/Wst+1cz1uXOgAMAlWvsC5oSqyFmbBUYaN5/cpBtCqQX1
kUSO5GlA6AqSd4jLu2JtOoiFrBjiDfZDQyJb78U2I2e70G+dtKPg/uhdNDUDVFYWdCkXHyDt0Rna
azbWgGpZL7+yo6oj+uommlcnyjSrIKzj4S2n2qDwkDIiHdw+rKCBqLHNl1mqJ6yuDtKTJJg3TJS8
vth0Fv3MkmKiS9vRvZGcFzi/hjhdR9X/68X4Pg74213RofP4/88X/gunphYvfxThBevP/NDgBf/B
EODq9Ljs75q5/50uBPZ/8AoS10iH7mPuQBP3hxnD/dDgwfOiB0ql7/20LVpE1RpMKaAFYNZYwzD/
QbQmVMs/7ouAnfgvZizPIM75z+jALutMbusR/UfpE93kYMvq64FpHlCnE8dXDsVaA1CxkVK9k4nm
XTqFTbyAbxjyrmlGjIai1V5oOAD2x7dwZiJgPbg8WAk7gksaprC9M9NXcafyKXuohEP42LgGeieu
8aVpYwzsuZefGDZsgRh2r+iQ88NMz4yWXU4nG4JSu7zB4iCYm5h1Exl7Yd7j2ypOUIzri9izyv1o
CWQMQ33VOGYW0ZEBfJtX6cmYBCVdVtEaqTSXoZyWeCf896R1xeV83bR+yUnfDy6VSCaixd3ZvJ21
MSAQrtCvDJWRAoTFeCLF2+p2psfOYjRm8nkt3s+c52+MGbB8bBoPMAmRorlwbeqOQAksA631jWbr
2t9T2AqMqTYj9DQDoYoGg++cyhuWI7SjnpVy75R6+y7Zo3dWzyS0y6js67EpPnV2TkU3l8zbUS7l
h4AG50bakrgSTxkU1ub41CDngQudytuhyZa3QEn1GRa/dYutXR1wJvZn18rnW8fly9HBkO8IShkv
yB/oXitrnDdEQni7dmKK6xkFHyOZ0XgUdXmY6o/2tj2+a4HFDNZRkRW0F+BYaVZq83YEQATRoqkZ
4MdXVdGuQeDaEYR3sYGgjEVg6rt9103OtwSSOrT7ISNlyJZ7sB0MjgF03kBJXNjdtLw4pWB8ta21
5ONFa6v8MVFZ8Ox1Lhg0uByEmSCVbyfZPQSxnV0tuqtfoTbHQY6uPntCpiEuEemU93Zjt3vg0mYQ
SihBB2cuvTwsSsu6XZSXXSWJveyU51FDYRzw7ijhDDayofNpJFrTGuOn3wQ990qTDG4c5Ytdvo0Y
Cc8x4bAHcuusi1VIsYc2SmyD7zF5h/ByrpPWuQWBvRxmmg5nSjrrwpTO6hpvkmv4EOIhX6wgIk6y
PFYaoo06XiNmasdnotaaz3VguFddYlMEGmV7yPMSDH9F5MpO2qlzXbbywkzJh5+arj9o+gDgPBle
0tHXFXrZwtiabey9dJb86nSEsieqJYhKVc6x6WJ759FO3CivNh8tu3hT0moT0Ii2+ez59UMzWcuj
EK0C3l/rt03qujUUbegGsKsA7QX0Xc7pZDhGJIEIvFDA5jdeUqDMtS0reIPLnO7riR9Klqz8RG+/
iiZL4wgzFdVFnnARpWVxfBwJC/JBZNx7lhhekShPfTgUxsPQ1Ez8pXtqZLevcdJGeAuqGkt+XtyC
qCvvnLg8uKhMTm681Edw3aCl27EABx5YTD6D7OjRsdmhleo2pGfPFJJzfofk3v66EAaCSiVPoyUl
bzBvneKzR+DlJ69G3dmaVRNxQT1QCylCvM412hutn+mkut0FSg+0jkGwc4a82seCaDBA4CVRV7cI
3KbPGpm7CBos4zbX4ZLUYOdEVEp9Otf61L9ZA1kIGGA2Up+9PfkpNMJKY9Q4fFn+/7B3psttW+nW
vpVzA9uFefhLEJxEUqQt2ZL/oCTZwrAxz8DVfw/o5MROf0mf/E9VV6rTbZkiCWC/w1rPemILWTG+
V+YUBTQbSVAFU3g/N4XcirFl+DdNJpuPfrQWLDYsgRAOcJfPDS1E0XXO2nX7x3Ce8NKl0oWvT23M
Y66J0xUxYsod1W95mvIAsosqnhIN6doqDKmG4tTFz2BV+GTq3PJSEX/BbKLsUwXwPXVltdISWbym
YDLugiJyrybxEfumMcdsRcRbe41bIde2nXsm/c+LldjjNqHVuyisBFqvxBF67p1C8Zwgm9MVfBPL
x3bsfnY5Nc4zGZlfMFTFx2zuv7roW3YcorM3JU1/bkIj5lIakmOTWBA7JuEes86oL20SVKdEGarP
IohTUpqy0md0Hm5Ul/iXmQWobzaV/kUy59tZ7M79OnCKTTQm2vfZDrvTgOrlxdCr5XCBa/QUZWn8
CGisT1eYa9yNnrjhlkgaIkamkHmRGkQXVcUFAXmFXXFYjZ+Ujo8+R2W8nqa29JtRc+4c1lvJekyL
6F63k4ELjYLcFYaJNknp5u0U6t02j8d2L925fEw78kjVMvHhoM0XybDfL3tY12AHlZmYDMGezgzH
jVUV/VntQ+3gqqH8CuceKahmOate5biNucXvAOmWO9aBcNxkVbvP0rLidZYPylMaYA/kyRTtg1Zb
T5plXuYuEW8lTulDCUhzQ4JWc6/Gebo3DQFyBAbFNZ0G5zEcnGCjKpXyKepjYljQvwpvImkNHZVd
n+upes2bmbDKuePx39XtTN7CaITsXAZ1zbCLvMlG3Jm5opFqkqO6gyRRDEDeVmreEWiZyVi5Lt0D
Z3+ShA+dSSGySjrC47xcd9trFVbproi4pZGW21JicaoJYmFLX70DoJL7Po1YeY+DOMYEuRGEl116
1h271uyeSePBzVcsoRgMqrpX2VrPZNq9KEH3bqfzMyDZj7kKKBigUcnrVdm+JmfDh7j3oFVheWDZ
aT/0pdQ+y2TI39gKjF/qgB/sc6bZL1Y80eceSmbBSncoq6bq2y0dNVihE6UWAQwrthKKycS0aA1i
duLoOOLCIJli7JxL1VaT9dRYwXuH296hZxv44nD3aHgomXt6QaFsYTKV8zaDzH+KQRQVzyUPUGov
t4euE8hNJcFlHhzBLKwZEm1NkYewnqXloatj+9lk9fdVsYMwuQRjlN7ZkanWD2StRME2nRkh5h5J
bBDbIJGayTcHkYN4NKtgNDFNgl3ERhpLYonsWF/nQpm2tVvkm95qvmAGG1b1GKZr2J8kkITGF8D3
w86KSzhvWdud+ZPjxoXy4ZGud4hr49i5GmssRSC3kCQ9fobqInbUIo/5HKV+BFb1wAkC2EnEIWGt
qeqFuTqd6WWrc823idyabi2Kh5cF53OoXUusGkN0WzUfJxBRS7kF1rYDvabXd3G8l8GGkGm4dkXQ
7gjsNTy4GfG2wd6M98O4ZjNijaQS4X42gBSSuRoc6kyLD61CLKmaEi5vq+URGyLpgaFdfe10K/VI
jJm2cdXHpKo0rs+elOY6Tgt/CIxyBEwsOcgYpsIy65xdx2gFt6mWbQHlK+9GRwiEV8qS0D4mPbr6
zXJyy/nSKF1uN2+dsUgNHlGwUnF4TN1jAF3/jjb/L1YqgFIKbc9fd3GnmPBu/lOW8c8ysd9+7vdO
zvkAAkQ1sM9DrlAplf/o5FSaPCae8Gf+aOF+atmUD9iv7GVGYwAusdFB/IOWDeXXry0bRwmqN3pA
SMMLpt9cWrqfxB2xTZ6dLBu5WCTmExXYvBFaw+JizijvzDZSdm3FGGmlsfVD+VhNcikYtfxYwHp8
RCsMThVVLFMUTHtYCFx1Kmq8w9p4qWODM518vOe5lPWsUbBzTt4FsT11wCtKzdfVdj7B7KSodm+b
b5YPkls177/bicM+q4qZXbEndJtVwhz245Ir4kE0G7fOMIwXaEXzpkQlS4apERwYo6EVs/IxP/Jr
mvkqAPn7ogOJ3zAbluu8Y9M+dVOirqzIEHm5S3/YPNVg7pDI3vyfk1AcRCqhHlqbwbWF9nkx2cR+
1oWszVjLCPM5UtibcucNaHjvilaXHFJDVpXDpdJsfKh26AzhmRycyNkUclLDj2zurY2SygwLaxxm
CiO8pm+VtYgU3dyrxvInQ5UV79NYQwbbUkpZUJ0WhywIPtyywc05qw4OJyICdEsNKcoyK1CQRFd5
+JotlV6/1HzFrfxrbqWgGlbO09yNrfDzpVYc8srednguW/5tVSwVpZlU/dl2EspMuVSc6VJ7zpw2
62GpR+v0yviA5qTO6GEbWlwiA8tbEdsv9SxMyU2F5OZSLbUusynK3rYjplFgnLn2qP0f5VIfK0ul
jDEfr5vZkUhKctl3sVTUzlJbg7dky+UKguihT+4xvenPCXO01UA2B4K6OmeRhZGCpdBOW6r3aKnj
e5p0znHacA9i9lao1PuEe+5Hd3qw2SAjhHfd5tUs1OBjJiN7PS49g1y6B4WJ/Z2tpI3flEhroqXL
KJZ+oxJqtCVr2H2zbu0I2pfk0i89SnhrV8ZyUs4uE0fSvBNVHPJbazMtXQ7MVTJ7qgrWnZY+JIIW
zGJgjPybBilm7/nZWnomY8A4FaSBsQ/JCCL+jd4Kd873IGicl3npu1x8KKSTL91YPTd+MoNUUJdO
TdKy9bfebeniIETrGTjbgJZw6fKKpd8LClt9xoztkBGW0w5qQ7t3E5kSDzy5Xrd0jc3SP+pLJylJ
N7wblu4yXfrMbOk4y6X37PoyQf8dJc98owzslx61K+Z01+V5eZZLB1vemtlg6WuRdc0XDOr9MVu6
3uzWAAdLLzwlLEZWxLvzWNHH+ORMtX516bVJ8uWW2KVjHYhV6cTxIbdC/b5zuuaIkS/+Mt5acQaY
+BxkH5/aSFYPneyGT/HSvesyxOM/0tEXS29f91Z715qFK/yRIGZyGpYxgLpMBCBtBfsSlN+2JRtg
TdohMqFlhmAu0wSDk/0LFT0TBlfs82Xm0DJ8SJcpRNBFmLhdtJcqIwqNUcVkKhPbY7zlaF++QUrQ
Vvoy2VCWGQe6fKYdatOjUsmZVEfKSDgtU5HyNh+pBoKuDZKXrNwYrklhVudomahA2tCvwFenp26Z
tzDo7XF2MYMh77r7wpZd9YBrZGvuk3ZdLFOb4Ta/uY1yQIPKRxij6ZavnbtFDChobFl+04XVbmey
EZrVGCAVGNk9r6plYmTfhkcI4SwvQaXGTtfU3ul2lrpnmThNy+zJZQgFgKA/RUF2IU/LPWvLpIod
W7qdCeaDGrkMsgiSUk70OsrJbaV7FkWmXaexJ+RSbSb3yIokRd4/3qe3IZm6zMu6LjTWs+EyRAuG
dtzHUg0PJXD4dehYxFJ1en7qmJqzyuNRs8zkhGUmB60y1E8WwwfNU1qAwk1lTW/RbaQ33MZ73TLp
a5aZn8RHOioMgDhLMOxVhfY1WWaE6TItrJDZP6g1FroQJdJZW9pp0VX0lKAOqseG+u88mvZ86pdJ
ZLnMJDk+h49pXDCo5O6xj/kyvZxug0y5zDTz3BwOIsx6unm1P/eEtxw01AkbJ66qz4NpIkExp2A9
Gf281eMxolnpymfL7YpXp83tdyAWYBKsRVcJm/fbAIzBN+LZBUtbbobCAcoxNubaVpXWE8WCZHAB
gO8dlYZipTRp/wJzVsVDpw16illSJIc0MqrPAUtBn2UIFn0zW/YSViLfcyC7Gwgz1RdsVpblUyJm
r3oYOtsc99qpgyJ51zu5oAeb6z3RBzu3kxpwCI3zbZUimju3huLeJ07WnABuMDVymuJQFRAsglaQ
aW1IDIUprEXR590XxPKEc5du33hU2aMDo3DormXYEOMp3Om7oncY7VzogfnK5TO+S4dWADY3recq
Lnj0SFEYGBNFki8P7ZJ2aA4Cv1Wc4t6WuX6OlSDnsdTDRHDSSV0lgels7bagK4dIEet4rQTOFjVi
Q1LYzotUyIgEd/liEOF9EmFufnJC8CaQzfXjQKgkj8FJu5ASroC6y+nyzeZQpbq6ZcuKHTSPiXGs
tFPntAkjpoLQvygvLgX+kkfbaXvoH1hVK4ySW2GBUkSEqPuOxeGYSiIXSdgq99OsNFdiuIy3NkLP
t8JxClJh6N1PKkvYTV41oHaiWn1ggRsZTJtL44INaIm17kf3moa5vUV1WyAM1Y+EbONgtTJDOVWK
emoNC6VhqznQd0X1PeqQeoB7GNxd0Fb2zhZJ6TVpQ28cTM2lnNPyAuyi2iXoGHejbhINaqKxG8Dz
zsBOa/sLtYD2gI42IZLb1O13h2Hjc1Y45iaQ5ZNZpfi2E/eqa3WT8P4U7LPUKc0ObRCD+4S8u8NQ
1gKYC+Y1j/AhcPC2qOa3GDs21gLCdA4ag2Oz4HibkHxyaRoNcGwERXRAcqPGHNYdsJZkMzi1TdJ5
NTNEG3kIn1HfVeumqhF+1dl9D+AEEv6sGFvOO5pMo5PoQcW0EbFq77Qide6RiyPhUuz4mQLNasD3
w8PAIbnryiTwwki6WJ3VGvoMcHjV48pOLwNL/cirjTFBiKcUlK9IHn0p5PDRqrEhDfCE9pYy5fet
rAbuE92quThcYtbqOfIN9PS4qXmsgEOjmCZLfSQhU1OGTz34oEdFFumjQWDChrEJWVQ46av7Urbu
3cwMJvOxse4Vu8TPFioJcDRZcIKh5Av2cdfXM0thPTkkrUtiaszqlFTq0C12WaWFzXc9w4vsypWE
P+qQvU3uL55KgEOtUx/MNKqwfTT6ySA14OxWtbomSjz0WqZTB3JIZj+k8H+aMTwlhvUQWvHAIhiL
cmyqvEvjkElb/RrbhraCYpt6VWC5lGSZ9aTOvbaHuUri7RDpcKgFcej6/FJH02tsi6tTEsHrRr21
TmcVpGgFVKho82Gr6IIW20wZKpTaXZyqGYOd8JGvBZHh5BgeMKluracUNyKN7wlT1U+NaTyrjYGy
rScLNJSEo0vp1AwOUz6YBXueZhPhrbqO4cU28gPYPn2Ts0lHmo9mLO7vo8lglE36vKQ3x+OvWHm9
WXJWvZk4AS+Q0H0AIrSrwsi2tgM9aI4T/XkSGqPKmOTqzHW2bmDa96MVSY91lTzlXH4vorF9Em6C
h6xtrF1JGOnB1BrltIwL1z0cB28m9ftONFG8Z+7hbFh8z17ZBCZ2yo6dbNGGZ4K2ONmh/92bCm8u
cVKEXGyO4S3WGORLu/nR4P9lat+f9PQ0hghowJARAobhhf7w18YwCgxUt50T71GE0NahbmaqMTs8
pc1OWiBD8+qtpJbKObIV+QPU8pcvTn/7s2Pj9uIWuyOQblgW1D/DOec4r61pLuO9Ohb12wz981jG
aXTvSFd+/Kk7v/wn2+1Plp7lpXRSjpDzLNIhgoZ+fZ/oiRNrjDJeCi1j7nOPAA/Op7D4/vevoy6d
9E9up9sLGSxhafohnf4HV1YW02TU0g73XRlMmwgDK9uLEQFQHrcXUm6ke+zdiECiycheSjtcpNxz
GN0TL7s01wGSQf/vf6X//IptDQTozYdDT/vngMROaZ2opcvYg0CdT0pWE3mcDHTQuP8xLBFcUL+N
Xc/3rNbBD8PGv9K4/yICwInE1/DX4yOyy/Lvb2381rU/j49+/Nhv0yNb/YATUAGpozG20fBj/e/0
yNY/EMODM0y3Ye7A6UG69geLZ8F5aqiGfl/2/y6PM5QP9PCENaJYt8GX/jOXoXELMf35UsfVhaNr
iesiylDBefXrPYVgH6lCEfe7gtSytUampR/NueuZbfs0WfLVUViPlwSr+RjMXA8IFF3KOEm0u7Kk
vncenN6RB0GwxWnEG9s7RkPFYLHWrPVVqghOmARxz9QZyGnYX6GQy5Q103YdGkXFfMIVLO6tzvWw
vV3LoMeKEDGITgxH+mpFznsIFWvF0LX3ElAEnsJ+Yp3I5qlPXRYIcYEcttA8Oo9XS5TKOiVNaiU5
0jzkcvW+7Osn1YlKSqVeXyWzKXzA6Z+JXf5IdtNrX/Pyllk+pQWO0rAFF1fYVD6WdgWi06y0nPdD
elHrK3X1ZKkJkSgLrG8QvL2cYRo73Zy8XmHv69rZgw1ucUfw0fS4NcI2I4CISl6TYlxZFh9l4dTN
Wqn4Swn20lm2h4+8BT4GxdlnDCvXmByQBlHygCwy2BUGQA66CLd5YsBaLMhDWFt4tj2oONfB6Vp/
+Ul8/s4qdmnmcHCziJ34CMpUx23fqvM1LBgMQRjy04aXxCxh3plGxa8/6JrfVfxCemnJtTJzcjfY
WUjJYb1Y5O9TXqEQ12uNKmdiBYX3nr4nDd+CFM5OW7sPrsIuGhAMdaoCcmJJPYYr5DjLvArZQ+I2
D4ETSKiSbNNhBTECnJV5R2mor3Q0zwiIbboj8XC7SOJqYk9tVM26tLkO8Cpcs96h01TcB4THPWYM
/pEp5rWP+aXCRBp7XdTuRk1ADtAdjQebchrB13IVtfxZZKbnuFFRTRWN5tt9lHhWYOHYQSe+QpFJ
KWCaZ67n99ElExyeqLNKh/gVkinf/cy/0aOM7N1Evh5ap0H7WfAzGZ9SozIg0uySx3HVuF7d1E+3
7zsLSVTvWat67cD7DSMuGeKD+eorFlOd5aQHRQ3fucm5qtkFIPnn6nRsLhVmIkQSVO30mBLNubKc
5FVX+UW481jGlTI+d3xcCBkfJkwy/lBxn9j2EBwGuG2niJW259rNky35Cy2bb9jpuJgc7sbbh5GX
3BSD4I+WMnsF/q/5zCSrA6Qd0wc3U4LGaYLDhBjhI2nrpaehdiWVYuo9vS1L4gM0za9loayzmnFx
pfT8DmHU3DmNGLdIdEiTqgJi+tpZ86XNTYnU4BgPSc6upuAqg0yH5YViy9G4UXWFB4HTswlip5X6
jAHeIVzG1z6iKV1uLz2Z552idhqR5ohQO2SfS8ZCsVIyvm4jciW1oZJvR3ZgwLmW21DiDL19tyLj
7YsgP1okjvAI4RLIy8r1iLQovdtVfhtIF2Xtblk7Sx/TjLtBHZquB8HlfLsAliucW/waG3O+1Sce
Y27P/W3QbtF58tW13UDMYc1lhDap9ftEDV7KhUBgRrzVGRcI3AxV7JhD8fQy41cWf3wFqnxnYKkj
reDuUQR3c6a3rqflanBQ6i4/Ysgaz+ZoMjpPXkUYTytBGsIxkJr0WbDFWMYUsQtN7tMC5ehxwnG0
sS0uspxI16NoXF495/FlJxlCNh4OOIoQ3BtbN0obNnKM3QN16IHz65Znt7DHMMM1q0pr6v1gNc7i
knLWY5wpAFZNnTCBkIci/QVRbXx1wpbuNui0K+N+Zzur+bTF36D5pdH3HoBW+rqeX2HoVO4iphq7
zOEJltmEz9+eTZpLNXW7afGz9WhRxAN/d3QxmVyva9O4atNCrQ0EmBH0HRw78FamaiwRUsZ8fwU5
89jqciy3xgjcQr6zpuejmbgDbp+15dI2SUBNl07lezVyVLzG2NLTU8UyGmFBb5NPetFYB6+tomJ+
FVTvlc3/nHWJz01frkKisg4GfctGres3RxGmT7wwQKHK/pyxUqGnjC5i6M42CuaVPjjhYYpHNi8C
PowKqXNSfE0O0CXzUQBJJGiQ8OwlIsaiIoC15qgNwSVznbxqIIXWCANcSK+K9mCG9A2NM5TJCbNe
d4iJi3NWuoItbxWEqtH5iYKAFLZbe4lCw4IEzPISKVfdjIizJ9kCLALp2/jILUoV0nslDmXQvYi2
KL4xUXozYjrjVaiP8t2pdDGjixczDA4e/8Ouzetig6FndMtVLcjDLpOaez4xerEOOYrWcBGCkzsU
s9ikcN+aMxZ0x0Y4azTZrp3mVjxNodF7EQji9BhErt6Sa5eqlsdOqorPZm9pE8FDwD0/0tih/7Kt
h59Ksf9Pr/Dngpm6xrAQHOAHUYAA/DmkIHXJGyGTptvZ8cQWe47eY8nhoufOQ1czCDKJ2oYQxZX+
96/75yXd7XUNlD7IMRQbEPyv9RQ2cG1y27LbqcPtYcc9qMfyWz4IiaJBvv/9q/25+bq9Go5vtKSk
OcLw/vXV5oGMN0T/HcsxLpClEnBBQ/nE4Sk/3te/TcB/aQI0XNL40/+6C7iX6UtU/Mpl/+2HfusB
EPwayNRsU6Nz1XXTNf63B0CdgRGGa9S0qcHBePJ//a4FXiwyFscMaR8/22N01MMmumG+8mWnbP+j
pbK5SJR/bnVVgiWoq9kr8xuodNfLffTTUrnmxMxHS60ORivGtW6kmzbqsVJnrYO0PY+KvemGFPFt
E82mL2viYx6jRTqSUiIjIxkFsXDgbDM3DrYkzumoTaYqvcODGCeXlsHM1/4mTJnBhUdqmN61i2zF
XQQslRLH2UFbZC3WInDBWJIfk5vqJV8EMP1008JM6jaEz+uF8JPLTXZTzfQ3BY2jRNjdbrKa/iax
mRa1DQnD0TG5SXB0q89zzw1Z0rz0rYieujrlEQWsDnNZ2TAdObZQg4h1FTh/DI/xSByNq2yIHX04
M5kHNr9xcKmW5wLebQPsrqltD84dFfeOGZFej35GFofIDjkyawdvnkbWjwn0186CswMlibFQkPJ5
Mu+bsm6oCEtyFSZzPcBfD+uBqrwNQ4ooB/dzbA5MDPPGxHMEeDSQXtbVsyAIs8uh7OWOJjJvZPAd
pHRPM4uWNUNoY/akRZxliT+m1CJigZyEDWDybQ6miUQ8r2VMbjK/KmKyp0BIhltNjkF9trNW7BVi
li4K0YgrZqzsxnsD4FoT5ftIiH4bmsTr4KHtYup1ZaYSzocr+aLmxnLL6cUuE+kP4Ok4dKYIm3RD
WJeTySNtlb6FUZjhum2xVuU9iyLiti36nrTbO/3osX2XmyzLi7VuReG9qWGLphoc1wjS5NpoOagT
gvcg+bOdZnedfQlywcBa4jbETNqXuMitRxD/4VUPq+YyRL19TdlAPkeZAyrWpZrCdDheuR4KbC9F
/DltxuCSasX0hRJZaBQoHbIrWwsgLcaLt0kGn6Ny1JHxWuJejMHYriCxwSAlnPgI7BngeCJieA44
MabPZeUwY4Yp+4hwFGf6osRdEb0ejgTKVfroxVltj14xzfM+rzVroWc3mQ9Jrd0P7GzAiMjws14W
+p072xiT1NIcHgyXjdzKKcF8rjtZp+/qYFhkLtoznUjIUMKXGtzFCVkKuo2ZxnMwH7CwrZukM2gp
9dE+qoglmOfHM1Y3DD79fReGGrHMBFkZhtuxD5/4rjuy8K5RauWfKRzybR/Y5eugRV9UlK+ADBzn
wDeNyg5rtzc1pXOap3S8BuBWDzlpUdRs+vzUgf7LNu4wam9JgfBUzDma66rS7QNwRWqvpPzeu1Ww
Q65T+dEoZ75BO/nkSqd7YrucfpnkHH/RhzYm2Kty5JdK5C7NJneYJVpAlMxBfNce2k1cWnfkqFte
5sTpNqn16R6fqnkYxsYlMnCSSbniZ8W9mpA9OZszebqYNOJLvpjrRlGOhA6G9Hm9SpmGyWhMwYMI
eglRTZjEuxJ2/0CTljYtjVUaeaFQvNJshkOB3xePjql9NmBA3Leifozn+lNSCvvbaBZSIw21V+TK
HHB10DjNyYNdJ8ZdpkzBUWmNErJoE6ztONxTJdmnaagrbo2u+TSzz1+btVK8WR2ayxJ13kUP3Pl1
od9A6BPpuNj5yruQkLnHkFAf6rlUAx+ZVdN6nt3wZGhq99xiryIKmDA2mSneLFV1BjhXH/BEhS+N
HsXfF46A1/TVUeuCwcfXP66jvtOfMIvFO13YmrMaWZgetXGRPmCahFzZaoI7zoiUs1qNAmgHfLcV
FOniCtsUL3vZqq6fdqN67psYKFSKma1fOGvJuMNSOH4sBgMOAGmB+qe+DZxXJLpQKLq403TPIRPV
D/Dpf0SH6hyLPjdfOrMu7pgW1BaqWJXnXAf+/xKqObhXojDpJwa2Zzab3odJFc3Zxuw+rcIOBqKq
45ZiRxXtiww3/apkQnwUqlackYFJLlETMYsyvlWceR8RoEz7UARQD6ImZJYQkKEoS3fbVsaI9Xux
kyABeaOINN8LYXxDjqkdMZk3LZ1INq2INfcr/O3c5EKehjFyTq4u5REKgJUwaHqLlCUMTEkL9Krj
Y6HUn1CKIotWa0yhC4wBNl60iTHoQK2b3Wul1oUvLC0iBxU/+S4U0TmVOAaNDvhEndfqFxRgxjYJ
TWXD/f6W0OJ9pGUbvKhKi4cQ6eJKjWpQdYnM/LoOzPSEoCbE5Zb3pyJXwp0YRlBXVobiwID1cuXK
zda54sJERgv2DTyBIPiyVFPKHsP5HFqBceA3nNbaUJKuYJb0Rak0swusAHOTklixV/OWRT8SkPXU
KPGRzFkbXVdebNtu7NYGgqZnjb3bOnUK5iK2/No26mtSlZJdijYfgdeH3cpqhuhiOBW2QBTw6zGL
6Pf0sXlX9V76nTp1nxLFMn3kFTXYEkduDKegnK9F8Ik1WnO2FLvdEqRY8VvE9X0fMtxDjYOXY2Vo
meOJOhJ7MjMQukUI14fXWjHSrxWYvg2qZ/mNJFjVZ9fL9+o4XyHKfq9ZAS/TJRtNqGTaYfLfWBm5
KzLArF0ft8pewaax7mNV22htDACoFMmbmxDXQd6m2LYmq3mjCdIr+ZvoDJDUbco2qUh3Dkvmbqm7
01EpbOyRyguFv4kBOerv4qyAMpGOZYXySwjktnPrEZILF8Fu8jfYCHh5DHCHHRvPboqs3dCDEonN
02wM5S43MrlSSnyjhWq+VUp57TomFXmcJx7hIFse0QK8pXhSYwO4bWTFm1jOVBipYvk4es52WV9t
pdm6TbWdYbsybZEDM9n8oyNaeUB7GG7ymsDyChMb6vkcPXYUHZo5DcmmTk96JsRHlzQOpNGdu0Py
g0JfJ2FA5pepjqNNm6EfnguRe1Y6Xd2+U0kNkVh3W0Q57VzmaxJOaPyjTt3mmFN4CNs6yOgR7Igr
7IfW0OLdnASFhyPvO1tM4ZtTkq3ijKWrFpcmB5mEtpLr3XXQVBwq2VT5NjiYRZuws8Y+Z4/aOxzG
KMN6s1MZE5bdfsxqdwd3V9D5z84ha6drGptfCQ1/vDUI//ZS/6WXYjX5t67K9ff0ZXip2db9MGku
EVc/fub3bQphVWzldEIKoAX/WJn8BhuwTRYt9Eow/VTjB1Dg90bK/cAYgMKf/RnrFtS6f7AGyMXi
MQcC0jI1Z4ml+icKXZq5X5spXJumpapkNapLvgIutF+bKZkwX1YJ7N1NCEGfsLXnJUhcRDSrkdwM
b7TrrN2U1XRJC20ePDIDPMK5XE4DpdwkPbfoisQj9SmIO/hUeQ5+CCbI8H1sLbFMSgGvB5gE07C9
5I5YYnTTr4YgqlznkCckGfrVpCuhT1yKRQVp2PEuYL79KWkZHo64is5pYiKpdzpm8DYoEsMLkqw+
WCpr4a5gUEoAKWLJiLpDd636buSA47SAzS9GM9kO/HLI6Gqr3NtzHOwLUbcfczc0DtgyvyZ2JZ7i
NGOWV+VwZFlVbnEAhDCjWDuUTlPezyMDF4RuV8DR30wheZMB71SNtCtzE45oF9zHZOrEFrJJ2Sqh
fC9RGCKdclvgRwprKLNEZqxVyK2qmVePeu1q6SMBrnZ7IhuColZjYKs6D+TlnNQAhUM05p+GalaP
IwM1Tq+8x5Q0LP/IjsWUHQ2nfAoyDrFZbUfSZMKvlB/7xYODakK/ykl+rUzm6HZRfBoTMT9LoqrX
SJmh2Tplt+lA6HhxjB/KdtHeBD7VrUWNay2/AuEEJn+1W4361p5t5V6XAr43KOJPYeOmnwsWY5/B
tDBfXrYoFYyqDdQdJIotHWOkZO/NXF4glc67wBCHlljhl8LA01HCYQBUCzrI08sU9ItWXmjLdoEz
OyvHBEU99VH9ZEjnwWriYluMpHnRWOBzCKTtz1RQO7eyHB++wyMNriCLVh8eoRWHByNDPMe4dwnu
coPuTSikNXvgsvVrq6X6OYuB1eFIitCIFVE1+2mUf9KBePqIMjjqUVoRbtFie3cCqmY9guPDnUM/
0segwQHe9NlYudu60rH0hKWq8sidilWims6qdXqrOGvq2N2F2M26zVAL8xHcUHxnZJby1eCNrxvi
xogESDR4xnyWxUZ1UP9iBZ6Uu2FC37ov8KTBxUja6V3k5iy2DvTG4H2ikTilWk0YY5gz9k9xusD3
oGwus0T99O+D/v/ivHBVnUffX8/MMNO2dfzW/k/x/j+gELvs9VdQ74+f//2hb31gtGkRbYj0Y9mg
MwT9/aFvf2CuBj5WgR13e+7/MT5zPmC9d3kML0MtpmgMan8nzDgfsBDoDL0caBUabfc/eur/h1hE
UUgZJapPMxDA6Ms7/3mCNqk5iPlpVHZE8npZ+E7E3P04BftkQQIO+Y7Yg0ODY4gb6UmVPNn05r/M
nBdZws9DPM4dhZcGWEpYI/NK9U9DvIIAx9Jx0GgXNYr3wHiaAHw2FM7kNoRSI4Wurbq1W4Y5epHg
VJZhsmUOlEPxfjbY084RyzFYTAp4urhwNi0atNIGLbbANwyzZy6BWrAPIwrLNwMfaFzQJOfRSsiv
CXvV5b9OMOeNeHps5mIbZ2TCCX8yKf+A4nOrMWhjXZhPq1lpWTwI8lj0tUJwyqTnnydHgntSmbpg
ccxIwzE0/S7sBrjvyXw1WtD8DiOfmOACbmgWIa2OF0AecYJdefJ0/phjehHYBy33WdWF34T2C0ZZ
Nv3YR9B0epCCSdxyV0oU+V2RrntiBqDGfRwFjJ2KlgLQot+35VfOK2Ubp90lbOw75AavM5GJbSK9
yhrSrUWvvhpaFMB6nv8/9s5jyW4ky7a/0tZzpEG4Qwx6ci+uihtakcEJjNKhhUPj698CK6uajGQx
Xva4BpWWlUYGAoDDxTl7r/25mIR5yFIfB7Y5fi5XwLqLJL5sR4nwoUZW1nKxhe21c6OKVG3/M7n8
/0wu2LBcyuT/fnZ5TrRKXqG///xL/5xS5B+2cPk5NiobZDY/qHJ86uuAcxF//QPO4fAt/e9GUsDK
sEwkO9A7KJ3/75QCuINvn44PrTv7704pnvV6I4lv2FujtV2KRahy1rbAj3PKugJWGJGto+/PJayX
ofJXEQRA1XJu6KhjEiijD3PpS+ojvoqfTLJutsJ0qjMAY5S2lYvlSQ8gGj1oNDsCf/zbeFb1WZPh
81iVGMM3tCNOTdSxS4kmsiT65qPJcqyTUPOAnyh7ls9255JkWoyUYQbb0F8gN1XnKlbBpZgn+fEf
AMcJ+cBHFCT8IdsVwXPnVsbXbPJwEzmYIL4GXhDg80gIrLkGSbTTBTUXNaVnOv61f6BBXz6ODn7M
FBdVL677DtsQUqTKeDSErDvwquWwq/1UbTzEd5uW7YcIEVxN15ae8pC8Y/8DwaS+fQZD5PNYKuTR
FplLNBMAc1HlZwoCuFLtIqxock/gEGlfbfZJkHZ3ViMcP+kvgiKcyN7jNyB9z4rgP3Hc2JJjMj7b
NgxG4lUt6BdtnxyquqhvKdGZ3mGKYnGCRGG8dC0a0b6l1BObLVvDhOLABuQe3eK6TYYOTdEEAXCh
F1lvJlIym30UqBWXuojOvmm+E/MMtkmPmpSNj30t4oVT+Vi/CEWsH+uf9TiNzvqUM4tngUnaegy+
0zhne7QeVdLRoMhryY/vnDU7U1eddc1ES9XPYxKlE1mXUAJ9ObCL9+MAUJmhG1ixI/IMeIs5e8nv
/5pbKWBOqBsU4RpsRBCa4oK/Ix1C1y/rcqpf7ICqLyqxInpelVrJVqJsuewAliabPFbgXtUkg2e/
yrAGfqeVQz7o6Nb4A/vqQBPOiw+T2yjwexxGr8ItT2PDOTl0lz7WUw4TFCERzgA9tcs5KCl3b+bC
qs62suBypmLhhr6XAVGaifTcZQuuY8Of+QVGapVq56mUpwtyrIZnWlBvUxFEilDia0pDH7uxCH0Q
9vZ1NCBQ3rddZKpTVw8A0MC7d1/StKK4R20a/vC0/tgY+EZ+wLkOt5PyxQD50TXMVYSJDR09s7ve
vL90K+vSxmu91eNqclyI/j4JRP+niVg3eJAUOl5c1RtbYcB03qCjMG+RNbuX36/oekR87rGxOacx
h1q3aQab55sCX30edQYflXMuDEcx2phUtLbER5M2j78VWOHOrqnrlwZZw7Bp5KSB2KbIKVTaB7vM
aWjnJU6CLiBye8fZNvZKNlYOgW2HGYQxxufcfSfW5sDz998Sp1mvaC4LTjfsgPhlZe0yygxandeB
zomUQjJEZ6p1R94zHrlmeehGyKko1dZXapvr84HKa7bX3Rysld22Os+64v8Hc0IVnsy81iUwdkkO
xLMwIAKSKQ/emDNDeSm0E1GY1rxPmjr/tiySEZm6kNm2pQWQeaNIESgOVU/U29mziqnfxnU2cdLO
ujHsAnuhe+SO9+C6p9sBNvCLw0hztogfLIRecVmwPxBsljq/31a1ZC2XtoFev7UxevdFqZztrFtv
LS9G5zSYg2dephtzpvGs+zSeSQHL8RK+dDhUor2X2hNV7sA5pCiy9gu1iK05KHnXJ137OSVHBe2J
z2eR47R68F2aeZ6tGdi2HjU3wwO4dE22NduyIGCdIpksW2RkOndCGZAhv+WRDUBmAukdR/j5n5s6
hSdklRWcVhGhXALAgChOkZlyIqCX5zuDcnnWnscM0nOk5YLFeDNaUuzoA3I4Nzpn3NhNZBEbpUV9
wvpH4y5HlLZF/q/uSqsu78lXRFY4ZDniK9Rl9hPxyN4eEvL8VSBcu4h0lxzTwbe+ABhfnn3VT96e
Xmp62Wg3+epQZ0WqKedTXQAHJfk32laJ8UT1XD/H5IKHZZN1FSV1zPpU9dONPRk5+avlyH+byr3p
F/OuVObyNZlhG6HiylGdyZFG05B6s9gUS4S+n5YE7eUI6l0AsunULzq7woYGl3YcKQTTzYMom0QL
MKuVMOCSUiMlkYc7VP2QQKa5mS/KbvKv89G4twrsAjtTWg4eaX9orcs8Yza/W4QTnwaTRsHgTvtl
cDiNNll9NfYlLA6jj27LQTObzB5FV6Pu762yfO+okTp8F7SLOoBYdC7rDEjGU1Q71fMY5/ohH8Vt
LIfmfrYBN46qte4hV3sPpUfYHP2Vzr9pSO08JmQq7ZB7m+9B5kxndJ+Pi7Lddz2cZM74stIHORIs
yPdRAxIaKAXx4Y/HqSZrsK/t27ZdOZBFHctdbsYmcETyo2eixsy7Nq6q3WR7JiYODToxpbu9QQ0A
XQWqDTUPAOrjh6ieinyLCEmme4R4fXGk35/3MFOIhaMSXeHJMLtH4ub8l4Tsq5al0DFv+hRiHujv
+jS4DqN6dNIPE8v7me5xf42/5sOo/eaqhi+CyWqcanRpwPEuoVSn4YDB/mEGrIK9LrXuMsvtvg10
ID/Mgaqaj1OHcPAuwaykzp1eKClQ5dnWjX5P3HJ0F8dWBKcnw2ELJfxy6Cxni0SLZoRLe6x1jBut
O3fX2o5iL+8VX/NunC4bPCO7SM72XZp0w4ufuFFI8q17G9SBvJn6kT5HVsa4oqCs1dceGclXZtTY
ZRjD978TWYUPEFPIjscFDXm1etVtUX5I+g7XUFU/kU9oXmSmfu5YEncxkG46uOaLZatTOqbtpTFL
8R7rLcZhSN96a+FZ3BGHHJ8RLOIKJoruqvf0EdZJt8k8rGMxYklmzaoGXjzGhJcOJGxs7Vg4wM+h
vXUsfsa1KxgqJhqJYvSro51b76IUXrOC477RdiUwaHcZgSl5jiRtYBzYtaBvS8ahcoJoCZUAo1q6
LOH7tVY7oZqtnTt8YO6tH+juoSIigYW+HKA0pXG3zRaCF72ODpQGn1736sk1G+tcIhGgZTfVQD9m
uQ8A9T8kKT1AykBpvkcMmYSTnadYkczJgBXvItqb2zi+LSbt7DNiQB5NrYfz3DrmO0PzFwfkAlfM
QMMxmWj5hV0R3DmdORxIRwH80dmiPjvF0tzHssiH7cxRjRPaGhAdj5V10ZP0d4dlGQli5J7wDNKS
zNT8hG8zcjeyICiwj9+ntO62CG0QTICtVE9DjZXLayfKcU3rXLjQ2o6TqeiKBJjE3N7lPXQ6Hd1N
UZiQjnyvd/V+hnHJl1B02I8mSRhr0rM65nGgNo1XAKcbab/VATc+0LV+iNLK27dTE6U7lsPx6JOw
HdJBQuoRRRtz0kS9R24JVA4TYghfoD1XYkYNYMZzf560qPajbU/Onr8zXXkF3cotbJjhS9r07jfS
a8ddkrlyOcZQ8D+Tw9kcA42CPV+3VoBwNbKNmZxIYVHHzovU3WFYrHcpLP2t3/sAlmqLFMM5pzk6
NISSY2E5Z2kxXC+tXztPrG/ZVVfmDiVvxNPFLTw4Z9tmsrrvi0m59wj26PRIg0S8oUvZFpSj+JTh
z1H7gG4iH5DJXhCWQnajWGTRFU6XZda2u7nPiP5MqTTetWwDruy8rpl5Z0e994oBccnipOyxRPCi
equ6X+D215tCxZB0+vlStsi/Mc83ehMgkqQILvsLp8q78wQ/4wBPe7q1ZNc+xmNx0YzNufaXKWwC
u7kp0AN9BmFjggVtNMRBGR208p/ZqI2k+oLd9rS4SwesdhtqlFm2T6dC5RcIqUZrnwQLTbcRTX9K
hays0k1hu8t975j1pykrcooggZ0P5PpgynfKNSXOiZbLrNdG8XkepvYWR+5yY8SLTnYKzXH/ye/q
x7qfy8zb6KQnU+RAzpljQNt2D03sePdYvN+R0zbF5zJvvOjSKc2PoG/rq0mykUt8xsIpG5OI95zO
GaT/NPbugZtI811S8G963OisjG6rGpWPhGmhwf3Keny3xKLaCkf7yrtVdt3csvqBi2UFHY8/nOR/
Iet8La8MTAfrC7UgyxWWQH7188FYBWM/28A9jp7GlDU6nEQhPNmP0P3aLwFRl28ELsnXCstgLe35
1PYczxRsFdbq3w/6OFo0RFSZbXUs6Q5ekjdfv7RMzB8z0tHXQnf/Oc5NIa7V4PcOFhDXieZti0ii
uEplSg6DwYe9cwmh1jff0wbAUS71haYv+TzEHcleWcUGEIH5CpnAuvLFVKYTcKAHPP1guwZo5mbK
9DEhneSlq1P5sZLD2D20RIC0+6XD8d5ucYc74sPCeQL6iD9xYFORdNjrK84iyEGsR+IC65eRnNMv
DJnym78MVOzpQyPxaFr+vGub9YtZoFS4VJyNjHXuNDlgkVR6txiENO8DQvzag68qfZz5g/qGoEDL
PejYImChtfzq5ftZuHAb6/r3L32tdvzoUQpMvH6CSo0vhUlx5tVLz9ghozkirEDiE+CkmaRr+hgo
NHX6/YXWH/SXC62JJD61DwcF788v29ec4Bp4Esc8znnFtU9GSlc2vB++PfGxTfARcTacOIQsrLIv
f/fqPiZKon9pIAbko69j/4ehVhuz5ZkzCi2d1vajO45AKZtkZv+Y62OF0NIFPOBxCDBGsB2b31/c
eiUEpYZMph12R3ARa9DX63sfU1Jfqkgjt7NqfjoRQb248rLGfixTeHuhsFxufhBzde5UzR7V1GXP
wQ+CaH5UYrIev/9C/2mSv9Ekd0BNMe7+fXnzYY0b/K/wY1Z1H3/slP/5F/8pOnZpbeNdlTRAKFpi
C/5X1wSc1R80DH3KBIHw4P8x0P5pPJR/sGWzwZDh22DKYzb8s2ki7D8E06Drucy+rgkH6+80Tezv
XZEfPjUTT6Tk8G9ZWIZtDlGvIuWYWygKRY1xpkE/3PHhF7tFaHkqoNTtvBp/j4kp/d7J3eHgV2LZ
WcMc4BTz45Bj8vg4Z25xdqCBb62mI40Z1RmZ3WlabskXAdHvlvEu69Q9reejyNibRULnWyHK57HP
bkdbsGUeFbogNDcby02nbUR+MMUHIs5bkREM3IjcfuDrjzd1bXvbxVHFtRiH9hFQIR54rxPhjJz4
i2kAYvGdp7RKvzk1TVsv6u9mkgfv08qVh2aUgnCYtC/u6Wb0F1XtN2f8OgASp6bIDghckjDNy4kY
XZf4czUBvU0X+EkabnjXUq0Ax7m4oeJxcmblUMq2AUbJAJaWk8HU0MqEaTQfF1ObO7MWGO1kIy9N
DWIwt+9r0/JomQQWmF523dFUhOmEBFT5OOWyOJvRaoJ97Myael6ArcUvCUJtVDZuEtTKyCX1lpdV
nJdOZHtPGoCUUzSYzBZkvguv3k+syOVxKqkQITWj8kbt66GRZROOc/yMP9l+GgvpnibhDS+lVdmb
uG0ChE1OFV3XerY5cFYxKVfbxogt8zyAkl4eSnjIWb9LoKoYJNZMFlkC9BKNZd+7bUpeV1m1y9aU
BF9uDNEhL0aWPt83WDyuiVQ2DXriaHBhHQzNeCjsVh+x9k8H0LKQqBJL4P4vyu6eo4nZERFmFHFH
9Q4MMHDDRF56GWF+qTUl2c7IFuwb3RCwF0Njm10bc+LURmgU06SQVNV60fqqotxILC3EBx/zOvCU
oUXbUQ84tksy5cvO1S+VHcl7vdQj+lRA8AnwYwTsFceDu6jLCsAule9xtvOWYRj3QRSvFFFKnSgd
Ak74s/s0wiE1Hwy2JT7FmyDNiba1VdFPYEjI25jYlmVuRfLK1ZiQ2tnskXmUZNHmpvWu8uvpbkSF
SCRaWjbI1hKLXILMUFOYWDKItgaQ02CXzIPxHGcyyUJ78dA6dm4xQZChU4EEq/kiF9UsYYXU/b5E
6YZbzpMNEWlkND5H7CWLayOdbWtbAOC6WYbRHfY5BjYS+ahAliBUyvICsluM6Tg3gCN4jtriZZ0f
NMEuirBrPb3L4NQip21c50MTC4gsqlA3TTw3N26T+LtuqPE4xqjRD/wCJkxoPIwEVGB8KsFjJTjB
bt1Wl8/QyqaexoEFwgItGsd+K7A00cVpdCIhNDr5NYnaG9l26OZVN8nQMkDdbUyLQ0c3LFlB9rnT
zRuLQKMdpf3uvh+88rbxa3XwQMTF7PxvgnRQRB/U05mqiy1Bk6nlH9uD/yyIbyyIFiYZdt3/fkHc
k8CZfPlpLfzz7/y5FvrmH/wIFhnSfAVCMJ+9z58KAt/7A1GBu4IV14be9xXvn+0+CwMOqAkEBKZj
2vjJ/rUY2uIPiZ8fDL/JgmhjJvw7i+Ffdp2uIwVsBynRVDnm2oz8cd+niDda/Lrqj7bdwwCF5kxn
BcIMTbZ+pSl6EqZGhgOjDGGwvGVYe3XAkav1n/0uz2clatjkCvx09aZRSzAsE+LZ3h523ly4wIjs
HFx4Uhx/eC2/OLz98lIE8qBpY2+CLe/nS9F2GSyrkKv0GC1SblsjnhKKiwQBNeHfvxSPMnBcD2KI
eI1EWawpq1EkgOedpgQ88dKEuqPW0k1e/8ahIeC3/mEn8/0BOtwT3VUGBVPsz3c1DV2f5ZIHiAOK
IGTqhSD43W8TtByF72DrVcjZmggvT02c2D9EAP+WvvLqaPTnxVeXGKOYE9+rM0NHcT9i09EdIG+5
hAtMMfBI0Vz+3afJXs2yPYQ0ru343qurtMp3sA1EPTRgiFCMzRJ/hJwab9ila0X/jZt6lXLMTUkb
0Q4dWQAX7FTXm/7hIETmj+3EFq4hvMIUNTP91XPsb5w8C4RaxdmNqOD8/gb/+hglXXt8WWyZafC/
Fm5GMQZj36n6FWRO3Aqhc7ysoNr9/irrY/p5pHAV9DmB75n4kZ31+/jhviABoxWi7ARZbphZ5YxL
jJo3bI+ASJiFfOOefvUUf7zaq5fmClM1Sub9wR9GaxPBQFVDQUYuqzSggQBHbpZ9+v0N2q8Okd/f
nE88unTQ4TIgX01lc5y5dNj57KzYFRQIRP6szB4xZbUARsZ6E/bNvUcI0LbJRfvFBQ13UUvn2Ctd
0RcJhh37GKpMo1d/niZqVzOCgo0NDe1h0UjzvVgBVG2WNyYm6xfv3zHhn6/nJU5Er0ec3wIvqDo+
o2Rke7cRxkgRbZrksIOHiba0tXC6+NUYOjy9nQ3z/APYyglzuU/lv1ucLezQ4AZ2758qn3/7gctf
/mrMz+sXLvnfq48hDXKybGXe0R2Pd3YUyzDR8bRtfLfbtY1qn+jXpVtzdIM8rOB7X0xlqi8JhR0y
lLYcfAazxMDTYsmaS3PjWHUURqWPKd1WMyorW19TeDROC071EKA5ISOeRIgK++C5J56U7oQfbQMn
abZaGN4eOUGyGaj1UTmfLrpMt7BQaP902BqJK5HnWGRPPUy560zMDk6DJdtr9MlgFbqbKvCWY5Ow
k58FLIAJtOolFeq1fN8Mh7Qk64WOy7dsdu47v2OLDOX42Llxd8NPLve/H61//UB8xDWOzVcvAkQ/
rwbr1MJPkKi5DkkbXxtZHxNobp6sZHrslwiDRk9z+P9wRclkLWkJrfPNzxNAoKfBD5asO+goOlmt
2BHN9TkoxaV2SPIlo/L976/31wWX9DtmG3a0lJWo7vx8vVYFAzCyvjukc17DIxTjSVWIh3xbz+Hv
L/XXYeoTMkSVkMSjVY35apiqHoX0OFSsgv4gz5XRWCf8dN4bD/CXV6GYwTbFwUn9+pUVJgmlyAtY
7lxtckj1AuNI8Jd/+/ubeV0MYx7jbogy8tktwo17XfXNSOW13Bo5/TRZVUjSRLp3Kd6HbkuPV0Qt
uh+HgQ8AQF1o/x2hp4dKZMlb09IrGdj3X4MtDKpnS+IgF6/eH2BKsSSDhxKGHJvdSOL0nvZFtxd4
JVcZyCJwX9Hg1Wb1Na9G7z7r0hHLrjlcFcviXBBvHb3xBuxf/k5I03A4UAnC6vTzmFLCMMCcOe2h
VH15MrXcBSYW54UQneuIVJZt7FGozsnd3eYgwG/6Opm3LlSLEABdBVck/5pb03CdYdFdlvED0RT2
tkm6+mEuMRnXuECPUsXjRTnn1yTdvLW5+PUNIJZCokEFDD/IzzcAJjMoZn/koeI7VJr6RT8K9RQz
i9EyhlhJm9XcFp7bsWLp4oIU549+4j222g1OAOGi7YRagJNgFdyhgqgefbF8XVDGXThoqvZjrWbM
q6nBWtHle41w5Y3tkbW+9p/3EWhEfriDV9PI2CEWUNWM2QO9zEW0BOVFJ6cyTA0z7BLNJN9j/0hT
8+RUWBNWavYbo8D55SiAN4Hhxadg/Ppz92fmkln27SE1aIlgmPXlJ7ZVt55oSyQb5pcqH6Z3IAfi
z63edv2gtmllo4pzYtq0qt3b9FRC6u3eZkyskTqWjfk25oIHjCarU01ZX+fSspgqPQKDsp00U+Lh
jeAdQkAQ24M0Lw1p5celqj4CiwI4zIWU+B7EGbTyjWf+162b73IapBhJudTktPTzoME95GURNKtD
g1+5jA7ekOahsRCPBH/HeWOf+ItpG6IioWns6/nB5qsTRZtnYBOYdA4Itr8FCY1mx8J/Igg4f+NK
6096NZK4EjX/gF6ah3r159tqItXXXiQZSVo9Zpaj3iH8Q2FYzJwm5JzRujRdw7+IXCt+Ywj9YvVF
ykRB2XFYmNh4/3xpSmyUj1J8hr03v0Sdfzt5zb0pom+5133iyOu+sUB933v+5V6BCKD25cCN4evn
CwaD0U5JwpDlGF7SaGXfM0dOOJe0pMGzfyXa+rFKwA+ouWZzI6AsDa3SISjYN279l4OJjhYri+OJ
vzD3EIAMkr5ie0B/0YVmTSyAQFqzMZIKr26cfvv9avaLRZMgQqwTGANg5b6esV2Q8mt9kJc8azBd
tRVtF5zUb5wRf/l8cVgLRhKP9zvK5MfTTdpaqrJE3R44I+stgIc4HMo0gLfm47xtqSIrEL+hgVqI
4BRF6u5g5TuUs+dlcd+aI/96KPdd+lg2h3LhgXR69bLHuZdEvWT8MgMspFh5ZEnr5WoeZqzehWXA
bC3KQ+x1NlkYvfnGZ2X96gtmN8TDZt8ONvvV5Ts14MuCcoyYTcSfag8H0wYFWnfTUmYtNqNbue62
6vkB4J6BvqFcaXIJ8J7soQ2ZxUBpRzjQV0PsgHyyuw6PqlSy/fL7kfGLXxPMnAvEhLaqhaXy508i
NvxklqXbHFxoIPtekL0uqMzv2MsnbzySX1yKlo/w6OVShvNf136S1GrRY3kNZP+o+Cac2btbEE8R
++Ca/4fbWnUC2EDXktpfZrUazl1X+6I5SDvRd5iE3X01r/pNvXbU/lVovP3H7PFfZV/cVglRyP/z
37+YxLgSZRG2iDSmX58bobuotOq5Ego3FUb4PR+oQds7VjcqyFOBJaaK5zemj18+Ss7XAu6TRQ/v
1VtTyiy7IJbNgRI7ahoJ3jhJCzvUpv0WWTiQv1jo2WmYKPQDD/vu6x23n4mqR83NEBEaxbo7E4FF
xrQYl1AWUQnMXLd26LInByjtDKOx5+TYT7tl8pyCSETJx4UMYQlOUTvnzzZhkzEsA9gfIUn2uBS6
qIk/khFmXGUQhlt4iTmq1Rb1F+ZQbsmhl0dDhfRbiWxmdExnPksjDg7JTLr0rhI6xjeQxdaj29vI
znMxSXufogV2d0RWxvb7ALZL8dVNKZaoTc0JJj5PsXZAKiSZjp/avLLmU15SXTvEiVWInWHW1kWx
EE9/ABE0tNeygFJ2Jbp+ju7c1srLFUdtjPti1G0GR1IEWRmW2SAU0PByDfySTpXue3jrD4OBm/RC
l0Z1tFb1zGZW2kZtFCfPRYtqYzMR9JGeSNdSUCD7Cun0nKFy3dE8KfVlOnCchFAa1PiP2nYkGmca
5DyF1TBH5hmFT2RSdyhqO6wLgE0bEsV9+6NHSuNMJ7KboCyAsHioAcV7RG236XyLQnZ4KBOhu91s
NIF3b8LLULueZOj+xCZ22jf+FCRQ85Rbb0StlmXbtmlwWCV71S6P1vKfadj0Z5pW+k8p+IntlBcV
ii5BUuQmrWsJ8q+/o8677wdZv4tqO3+fG75535UuQCRiy48GOuCd0wQ3fT6vHP39BMHyPoKwQG4K
TcSlTA7EsYwhJGl8bP1w4QzzCFul/ZhmLkl5PdyePkXUVjjOF+EY4w6H2ZpdoL2D247mLhCJexDB
grJ4pP2TYlU+t0R2ffI6ItEF6UKb0hs+Lo0rj4MzQTeaEIAn+TNkrp1LkMytDAq9s8wyuUVEu8CH
SqyzX+TxlQOz6cBpIVmZ+M/T4siDNCzUg4gkcANGpygQ2XZKs55NBWbanFUibFtvuaOVeWo6+s/J
Mkv+kd1kVJcmpGAX2TTZ4WJmzW7qAHmncTRsSVQtzqMDW4k3exv54r4wYmJORj/eww4kORGPbBjZ
aDoXtq73kcrrD6Afzcsy9qCpdo0bosfV31yjKbcGfbPQp2B9wM0sTzoPCGinJ3xyzMQ+tbOHH3ga
LnDf7hNZWySSz+8Ls2/el0l09KR4SPr5vZwirINAQza6j94XrqE0X2Dhn4beg+NvNFEIZvcxC/zo
oo2cJESW6e/MVJBUgRF7I9JgCWPODfeJNobbRmn/vu2xFY5Oe9nNkbcGWhCAaZRfWwj9R99BXZ60
RYEIyx++ibaj456ABAPxCIdjmbd91ZSLw9HcNrWKdlUSdI+0YTHQ2AyedwXO/yn0Gs4RLKZMEinu
wheM5Nl1MzLK0hmQqp9ZJ7NX886ougoP9uITF7UKovkg0AHbcm4v/RlxX/tCyhM6nM1sR2LMwqW1
9YthOXszVcTdGTa/84Ewqurz5C1ZfXSy3O7DwtfkbMwVftZLw3AxO2Wejyg9nwdpXFCeRW0VVU1y
1JonRTBqmYeEwgyPMVX9W3SwRKsXZZacxpSEexkkzbU12mRWJcO4ICWgGBcnrfnJNSP2k9R36523
mPm5ZpH93LW+csFjqgofiUR+Pk0tYPghi74FFPd7iChuweF7pS8vs4+FCYjXN13jFsN001ofysnT
IUc0Op2lXb8Q8DSGbdzOh44dy6NPCunL0PJzZmhFu6qzmwsAH/k2mUpxQlvXvqMKt7r6ET9ifu8Z
CZBDm/ex8hs8DOgKsslo3nsYUo6pjrocG0KX7ZPZbN/JqiEt3iOIOnQjWXRhv6yU+9w2JClYcGiV
i08rZcN16glICz1KyDtOpYFGI2wNxbGoK/58h3PiuYlGtWCASnB/BGolNFamgAqLMNchkzfO1zFo
jBcqSOMHs6CZX3m6twlh6WrjGb4lt+jVWRCflb3wq7rZ8DzYaMGvVBSpm8QnUqkyQQJXMJAvBcLr
U+3UyUGYifswdLZEwjB7DSLhOL5Jx7b+QOnO3lE4kzdK86nuyqpY9ks/YcqqpjW9wEMOkOf14KHq
IAmYj6jho+LtUoRvLrIiEDceAOFPelD6TiwEkbQJzztJMwJ9Z8CsfsxDNbSYzwZD866Wuv4k1xMm
qsGlRqrbpAmoVZkc5USsqmv0SF61aC5qYNeXC+E6n7q51u+HmOe6oAz+DFIIQMTSk4cC0q2ILhTV
iEMfdEgwx1beiKWhoz5UgbqZEomYbHSLYv6ypEQYTKzAmP3QtI5WNF+ivLHrcAxwxxKr1jSY8mPy
hfy+j6DRVggXa2uWN4msoqcaSty1K/vqg6sgR5N7Db7FNpbI2gw+m0jZQ6BVnd9czNpEq2/0A5Fn
3Dxmy+nJJ0zlQ6lW0tUKu65NQ930ABAWQHqSHXiJC/NGOE1+0tkKZ+oCijhhkkFXjsHkJRuItj4J
umPehelSY2Je+M4pY5XtO6J6528+aKgvngLPFaGDPlm6W0d5H9c9PRdbPiRFPDxjh+69LZIWqMvS
zO79TpN6l8bugxEsJCrX5RjfzG5RIrsXpX6fN8t067tt/2yS8XSfrK/bJtv2UoIavm/EwIUyIlMC
zwPGwyYjvhEtT83Hm3RrKmP+Zi5VQqLwGrFH0T66t+G4nhpwPpeuM/ITqyW7Z8s+PaGEbb8sIw6+
CzTFbbxDEDN/82rKfFvitaJqQ72lhUvoGiPoHqOCgg5QqMAjZ7jRvYg5cqHub5v5VAyDi6a+ZyQt
RqOZel3BSGPOim/yLK1QhlhQzgwnpYiLQJp3bbZ+PJxcpyKlImi7b4h+ODMNZpFum2JsvpHhZD0L
VY/hMLbWV1DqPQk/9tSgm8mXb5Wd1nrr2jDgoI7L/qvt9wuCsAEECiY7HovLSt4ezDFD3PTdS7nY
OZyiDtlr4rnDV5hnzV0XlSuZya6vuwGzGC7N5s7qfHUTITo5dAG85aT1nRPzWKB3BJw4p9JQ3Tuy
D9dQOcNvmeNBapG7PVc8PN/xrjgTR/u6jzSTGHJx6qad09MQdvwPaOO766hASDLk+XD87hFsWDYv
HZyo/UZ6Krl1RVvvayj0T7oeos1Ksu1UxX9q67oOo6F2PkHolHtRYziskWeGGGNhkQyOe7B4Xhs6
miLMOs132DkFctJCT7dsQgAkiTR6tnMlCIGuHqBKXhH4C6HbNBPOMlqHYx+k1w31H7OPB7JZas1l
M/fGHAvrOvYK5g3Ua/C3E+NqAr5/g5EjenAjuzoFE3wqJt1iIfqXZmMDheckk+5imOc8TPg2r0w1
6kvko2vCC2QAtvpsAQPaf5RQPwYybk6ZV073GQHlX4ZcXDSJSbDT7PMPp212pWuB3e7EeZpS8Y79
tokMbqo+BePaZ6q6fUxlGYNzBYERIjU7vLSa3xEGo+7NMkaiP9VHt8qbMCBHQ20SUPf+uHyk/le8
ZAWsFtYcHpJtCMVEzwln6xELEqPGy9pTZphQBCPDvMkKAZW67/8fe2ey3DiSdtl36T3CMA9m3b0g
wFEUJVEhhaQNTBGKwDwDDjievo8rM//KzO6u+mtfm0orsxA1kHD/hnvPZfFlTG1EhToDMit08jny
4XHqNJejLkiu08A3mZzYu59ACW4YTCuvUWy/B1ngPrvDWB6yzHtecr3aMy5NqQMp5TaV4qI02Zze
Zj6DG7TiR8RxxvdUj2dIm5q+xy29Rn5G5M0seBiHFhnbXDAqTKR0bygu7G+57exrZ2nwa+UcwE1O
d5q4AFiCMgh+iWIyvy2tjaOzCpTQsLK/gs0ktIkadudwdt1U8VA+g5D1HqTgXXIEVpSdR12IeK1P
tglSxJ8rqyYzJGowu3Q5H4OshhkON6huOdZamW7sKh8AmeV9yAJhE6xgcSbPpaC3k/w9h515SsBl
EMpU5hvH1mDz5MvDqpvfRrR5Ox7FHRZpWPJs9SjIvOlS2U78VBYNZYYtCP71dKIq/DG7+jpBS0Vl
+TeDxLka6+k2dUpylazeuatap2nCdA4MlhblepSyEbeuQ2gZNZpW8MBBqm3xp4MXtVLSJfIVHlvf
17SlpZbzGLFDE7dBPOYvFZiBvWMwgGe0hi+2W1tGGlOmLfdBbHVnTPJg9LkZkPtNPTl3wZzpV8cD
mJR7yyHGFS78obgteZdvhhrixWA3BLix4CGdYRjPzH1Bsw35wcA7/hKwM6XPee8bFH0VUeRh14JP
z706JR8AX9vLQnDNsTG978bq/kTN3b1RsZZvQG8bDi2ynr3S0XaWmJLt6E3Vg3SpWEpJghZ+E6KM
EjT85Bvoy0GYlchOmtXMIO7gwRFHBlKSO8Z2mzttTlCA19Jr7hjfQDg3cec3rAFKDiG4c/lbVeX1
g9n51QOp2QWYTckBmqfz+FEOpv69xhn20cXku4Wmxgt2qABOTp83jxJ1/vzSU/HwviG432G5g+r4
6YcuW2y8a4D9nNuS2dlaGnjbMZ5ZxybOzK/Ux3SmRZXap6RYhg9MtOMH3gWGCIOcql+FrbxewzrG
b/qQG9+LtOemxyi13A/dEr+ZBQDd0I4zDd3mGuOVcFoNptwqAohJhVM/lt3CwTCky9zsvATj3s4O
ZiYa05Ly8UjNiQIHUWPzmLoTZjfcifEbocJ8TYCnvY+8HMd+ZNc6H6PakvjsxMBPuc1hlIGLQaXl
0cQsfNM8s+vhJludkb5Rr4WRhjOy0QTjjcErrxrJV0d7ZvwYpXYgtT1xu5QAIxtSzBFLFZzzVLfr
CJMrRSsGNt4lbeWqC8tlit9EL1K4LFOm8j4Sp/plThPfdeos4oRm2wrefvtjOkJLpg14DYNEgUFH
meYZK6Hz9BPNHhNDElqdO8Ap/hwKoFGvHx30Y/W+hH/wrJQFGQ1msRSH1mAKdGfiSjd2o7M6uMDH
5tGBVYkD0GbfCnu14/crPId5SN/qRX4zoGIQ+0oi/LglekH8Ei6z0c1kOm1662pG+rWQwtxjRKi/
VfihHwoP0mzYtr7+laCHQYKUsY34zp74pQ+mQL3JqB37fAirlDePyNtaY//XEGHGe8Kzy+w/lRFz
Gf6KQhv59ytReB8Z3UsG3JWKWA5i+JnlQ05e5tSDKZgCQFR73M7mEpY6z88GMwWAtZr532nOFFGT
zyEVnZPabX7U3Z4hSs9uBTN1lzk9j7pNw80lzP0F8FmPi01NVE4VmuuylnepsPSwUyVk6dW4PEu0
gU9GrptbqJ/6iZ10f4DTSFYKzh1o+0X2vK7p/ITIXfy2BvuPBvVfaFDJEjAZs/7XaDh6H99/hxRe
3quf/+t/PI3v6V/MGL99we8CVOanX4BEYWDSWeablpoT/y5AZauPGUM3mUKDNsSCw4j5DzOG+QV/
BPrFP9kwLEWFhz+jHBNKyGr+e8rTv62GaGkA0rMiYT2ELs39u0yy6RQaW/ryltxtbSVNb26l3FXu
HDxXFcUtAylYGyIBHDM4tAeGlJR7mbuQucmnrgdRfGO2zXJPNR5sq8xYrinN0H3VGgMFUlMuWQzc
yUK0DragqlwYBQjueeq6ELWXH9hPabwEVXuYKhPSYDILhWopY+0uqGxRnVDG94TrmLBqfdwVnsym
w4y8ZhHHxJsMGIQx+NT8xPC6E4+t4I/8qNWNp6JIUtPeJvncrzf8LW2LRLp4CXW+LedeqyK7KzOh
4bQxnF/7imTpaS4zyvEqZbBnoumaazf+Wldm+nUdG4s5AloQgBja95kQOlosu0cVVqX5AxmRl3EB
6Lw6HGBpQ9JGYAA57YcqzjdMmRngEgYZBgxtSy8MuEPM+pQnIqPE36C8orOeZ110N6a30vuFee0v
lzQphHbkppnJS0WjLx9xiBH8EoFFzBVrtWUpsTdJqZ0gnuqAtg6GnsSGChsvRFcsV5iuWX/bLgRt
8y5AQuBO/039+p8T4V+cCCwL/jnj7o5M1z+fCL9/wT8k6Y6huG1c6NSHXJ//dSL49hefp55qGmxp
oGCm/zgRjC9gqdCbs4jhQPrc1vzuz7L8LxYcPOCjSgjMofFv5UL8fYHJno5lsaki5hBfoxBXB8ef
pKqQRBKR1g4W9UVHMGjmTAnSso1P7H9Zl0tn+BYQz0S6PDROY17ik19ijQ0GBglO7cMsAnf+TQf0
8C1ZuKn+dLb+P9Zuf5MtqJ9OCc2YuSoZ/v8lM6UN70kvCuwj25HmnWt1uf+caNDjcEt3WSn3QUte
3NA2hf0vtm/W3wVEGOfYYBu2EoIgdbUVIewvf5sUizlq/O5IHM9LRSPPwUEddVsEfeNGbut4Z8T2
tcufyfVuFjvIuK377G1Z6/XDY0AionaV1ikpk2GLrr/cjyUwum3fNe6Dl/qtDJfJc47xXNEAMD/c
2Xprb1aG7Rss5IER2hSNd6kpgcwREQ6+mMkZZnLSI6NpWvHr+FMKz9MaSToTuWu+Jj4G74aaG/iQ
DylnwFDXY6a6pvVQsxy1YaICggGrnXRBkIYYj/LQymwlzOw1nODe12lZlYFu7Sj8PbetL72N00tL
NUiqBOqIg6TwxEq0qpA9NmU4ZDnMYS65adgSJBJW5iJfarKonQ35VMaZYiqmOpXjN5+F1LDJdCAj
2G7SRVBv+i5j/0LugKO4e6YCWajZJkB60L/dNZi0/EEfskxN8jv9lTLIjZra0/uIYX2wnVF3ZDs2
OvB8yBJ2r0sMcGwTdx05CkQijV+NqUEpP3rzdAQhWSZRbWIFY2bhp6FhzQNwdtfQd5VRkKsDhqQg
jNZxW0Pb2slq3dRLr88MAzOmFUWKmS7vV5u3NdfsgyNMk0UHQvnN7DgvXi59uk+3vi/qftkNrIfp
EB1WE+zf6GYTnXqY7Lx+14+zcy+Za+9XEzxul5o0tXoGGUOIiCc1ODI+qq6rSQ++gaKYn9bch2Tl
jN47Sob2sFb6ug3KdjzIrAc8OJpjwnonxzYWduBSaDa7Ggv3mBs3RGsRPc1I4dnKzYnJR6qikD0n
/WlzEd0ZjbGwnKqBoZgeKBN6INC6nZPVFSHrScd2RiB82rhe7+YKDv6YJlpuXaYim0DEw8hw50ej
r7IFfpVXwx2KrbhDBMbqyCDbYiQSifVWBu61z6FENfNHUQgEt6JIKy5odvhCvx26oCe4JWP+fQhq
YZt3w0C86Tqt1rHUsZO8uAvxyWdiGZr3VbMI/Y6DiZAHz+i08UcdT6i0+mDs0tAdGzvbjhOL2G0T
U/EIwJ049XVvNLaToDN6xI4o5QG3ID0lyXGqM6x7RJ/9lCbtG30e4+4Clizh56gmkLPMhX5YO3Jf
02ysz30KSC7qYPC9Dw3EL4OQZT7qi94cZTEUV4oQdRim/P4wxeo7zKCE2rO5CkJWqXy3Xv1uMo0d
bHCrMW87Z2Awmgp7YALishPqM+S82yVRGupmweTWzNAIYqd5nYWJUShwBFNWemzL3w76pKAp+jJ9
1/N+0m9x7zv6JYhnusGWmu29H8rAiT4zGT+P8oDfPEV4R9we5BPOURAH4rJk5kpsCt0PPkH4z0hq
ltiMS9b/iOXkuzNNvd6eiFvQ+U+RACjlcySNxCbw0GCc/FInS5mBDNOc+n2SY8VHp1/Bk/Sre+kw
m4sI/E2j7eZpzBC5kSe073yzvFPCLEIzmwxVw8AODIhWYuIpaHiwqCrLu94puypkRw1oB0GiOJLc
iZ6HVMK0OleA+8ku5Cfgs1u19hEtoS8uNtNoBdl24imqifJ5I/h+RiuZ9UUQkoxZG1Hju1InclP6
/SbtvPmVyIvmkroyqCLfpWeLqeIJDKdmK+ah+T4Y45O1zO5RBEHu7I0xmB8mtwS5oxFhgnuZvYa9
MfyM4DezwWNpO3m8Mya9uE0tAWxD02R9Tsu5/2oW0+JuPCbpPxxRkyIhLCPdNXOxJc5IW8PScJaz
Td94E6ciPU/e2it+g18eF+yIztZfeuPGIov1GJgYNzE1xqxhuWcA0lmBjOyAjnFjdJWn8lKHwd9M
oBJhhI0kGu2JA5WcfsLN+4hzHCla4tg70pmSzVCxUvq8w/9TOP6LwhFkjU419f9vJfc/G/ilCJH+
AcH//Wv+UTsqxDzefd2EU/FZgPxhZ3S+uFiLKCqxiyjrG7XJH3ZGZER/1Ir6F7TzNgUUbhfE5ea/
5V5U2NM/i0jZnkFn5sXobW2EUK7SK/2pVgxMuou48cuD5Sevc5Eum3FgpOV6+kutuY+90A61khD4
lfHCdNzYTZ7cDagMQKT5WxZE5tGaK3nkPFo3tTE7x0AJFHrKm8hTogWM1/0vGWOoa5SkoVHiBk3J
HFAn61ftU/qgRBBWiUSDqK9sF2v1sp0S7wpU37+fcdgXPg72es5mXm1S28eu2w6aaUZSCS/QR3BD
VndywLvbKnEG6JZjr+QaPENO1HizFxpynr6aWVCEiRJ4pErqYaP5mJX4YxiTb67N4WYqYQgEp/R2
VGKRXMlGdCUgMbAjbx0lKmErtLVRmUyoTSYlO5FKgFKhRAFLqB56MUe9kqlkSrBSKOmKpUQsbdkx
bVbCll5JXGYldpltFu4l+pdRCWFsJYkB5ATe1JveTYFchkP8xNCx2kFNndlcIndYxzohUCnYzEpw
U6G8GVHgsLC/i5UkZ9K65dBayDsWrzGugZLujAIRDxaPXcXpBie/uhYYKM5Z6fcUP4ij4c5M5W3f
Arrbmr5gYAXS72Vi+fiA5hsY4aCNoWXVbFTaRPSPnUVyi2kbzo1dSI4qrXKAVY5uxwCrzS4Up/ML
QWpslB03eF4qqyC9o5nQADQIKFKs+NuBiKhjh/T8wZtnRmalxUlVmsI5cAG2r16WM+zMPVE+10VN
5DFwrb0O7uxi15/DY6NEa5XobX9Gd+BHbWaBicsCczJYXbKKhntWn/ohpoVfG70+ddrKwqPza48o
t7KYtY3RVBnRug1ES7RzO3P28jfPZFQdLXECRdZEGpSDqXz0rbjaLlXWPBrgfi6WC6nTVsNENif5
W9vGXLeBQTiUymIxdlWuLdsRzcq9dEQGELeA3D0BWdlCNeP9m6v+YAE6BCyFkzDqFS+WwqN8ligm
vvcT1YdmWVMeJnDYD3jr+Ddcpvf8AbUQjRNEU1pT4yuyA/xiIy+J/F5OkV4n8t5M+Gg6E4HPB2cQ
/PKdTOTVI8o721SNzkLOhRY7AB0v6HB4H1q/5AXJTkg7eGFZvZWiktEyVu1ryvO3z1w0mrjpWJ7G
Swbs00vH8rk16uwiCcL+yIDk7o3Jan8CLF3u46lp7z5/shyjp78jH4aXL03TeyABkG2z0zv0VnHq
P9iLUllAYvpVqpk/pdn0dcjtOWxcicCWIlhGnztP5MDjk7dU/MMyzs2jA1B5iHB8yq0eDDjPZjt/
+/ykkY/Bd1txTk0bQ7L6yhYyqpijNXdzGzAyZ86PXIZd/TMVofltrpUkbqxs76F3EvvYMGS6wh7G
3NCz4DKTybMPreBNnSa7PhG+rAC+hOjuYNKOH6OXZpeaxKg7WC7yBgyneY0J47vOnVZtUz6R5JgF
TvwWmEguZqdKUSrECy8kfL6jB+1rVyap9tisGOhWypPHjhYOgCdoqc93i9y85jFLFCB2KIBQhAaG
vrCBTk9qsO2cjW6w4w2p1KlAp8XLTzMaaa9UZdLK/yAnfPVRj4Qmw8JwyNfLUKcX0cn7SRu+io61
j3Cat5pSHnyVJDTr1hwnVsTJfaoC0coxPVR5/8uZg5sAstpmZLlSm951GSwWUel+dNfnpB/ciKke
kFK0YuiQiJoctI3ZSmiSZt1cR+6xaWNaWHSNzHCvDNKfKAqNi0u3FRWGn0Su11qh4WGkI+/nki1E
yC15NMTNyaq9+N4YteXOWMx85zcJwr/Zd9O92xSKQCvsrSQSe+MhUT4IQQ7H6BddGmm98UH5Sttk
/uzgGd50adbeULgP29qsjKNlOj96YzzA4X7gmizDQkwWK44kftUS82XQ/B9ywrW81kO1I/dwxFgB
ylqrLBmxg2UjafamCFvXbR4npsYhES/rRyUIkIN5vVES9l07Lo91PrWMOAt2yiPpVc7KG0x/uls6
NRKYZQEewHiibDUhIrM2X2R11H3TOswcwpHuTy1UDPCXejCx2VzbndY0r50+IT6tG/0sC9079Xzw
EcIBP3RE/KobFZwp2JaTIX9Zsr22me/9zEzkFPbc6W8e+o/IKIqvI964d0mYIABLQRNvdX6oT4AI
YzRTJzuI7W4jQN1FiyXgROWrxR6EAjpcESoE8WNXDR9gdOOtXvvygi53hgfAYHQEGm2SxlUz9thC
AqrPjeFeiMksHvhY9VvdjY17a5X2djYhwbA20fJDURdtZA8a/F7DbH8ODnHZhJYfZdUwhG7b94ng
najzhyDKDfGix6SK6g23fcBaCk/h9AOX/yusvL0uu/hpNlps2lYhAF+z/m9sRMq97TzFGGlDl8eQ
vqFOXqAbQ2AbrGhE+X6GY5JsKRL8D9tzxNVjXfdUkEhCDUFCEeJUV57mMZ4Rt5ig2jBF5E85yOeN
TVjmz4HsmJ9IL8pT0FdgDBMyAxuhMQhw7XlXDHxtUlkElY36xQMK+WDZKBuTtKOyspTJoO39Syva
+a3WZflG/JV1cUewAw4V1gYW7xpB+cYLXo0ZQiRGfOSRIt0MNu6SJ2eB6s44DWZsAH4daNDMoJt2
ftKRKIgMBrT7ot25Rk+gn4X2hjex0cO4TzQwdvl09pze5hNTk0fddE6rsHYz1+AyNZeGmefJRjK+
jTun2sZDFz8H2P6uSBXgrK5DB5RnDGrtMia+c6RSKPaG3nTbbAEWTLBNA4O0X34xjjfvjCoZn+Y+
mw9t6nXf3E6xgzkLIzaMrEm9mZxvuyUmzVuPBVuJGwRJ2klvOMBaw+wODZansGX8gmxQxkgoDZ8f
q0RRb5ffvYGQB1rx+a6A7n3bx3VPyjVc3c7EKTTNRRxSM9wuCLzxQu5hKLNS9dfXvO+bNoKIiRZ6
7nrShAgDzdKh3FW2PobAT+392qy3S5YSSI06ckMMI4D+chD3a0GNV4hm4OYS/p2cEY53+QDn0yq0
V2sMLkbdDj9nL6MAceW4C1o32U0lmYia1SWoEzLY8/3KI44/W8nhrtygzV3twb5pVUDioM/Os9Uu
+2VekmiAryQJH1DtvUHijp/vMdvtXbaVNJkk7Ikm+dktcm+NXHmiayD7ZjlBG/qynDJhDOGUD/Fx
7uJzlnRXO3Zg3cZ+fpSru9zEOUZIVHJaWhhbFELXoOB0NW68iah7hYxIS6PdF2REJg+Wm4OJMqdh
Jq50mGFSbwINeM5zwmCPxWmgJ5KdM+TC5bhQ/65nh1KlCPOkKpytHHIRLX5LD+tATc/LDff21ESV
m2GkGZhhyx9pQdiTvQHM2JgHlSLLWvZBI61zV9WBUg9M82PsrRDG5DpcktxpiOJy7Ft21C/damXb
tXWvWQALnrkmgVMIYCMmJ/ld57XO92FpZJib9frdYBBwO1eeRqSj+Nknkp2OY4pbXwgrIrvMPtkL
3Q9b4OEezYB5nj23uyaUKlszRr0jNe8Nakq86Uigf5/HRCKs60G41nF8qrSMhVWu62EBrjEUIgNY
xqqaq7ItQQPY2R6039eAlLyNU9g3KxOJDRvmD89kPmt3VX8BnRqWjQ2v0hyQd2XBSSaEMm9zQxX9
Cdv47zq6kw+vcPLzPNcDdfxgHyw3QyeeB486fAZ901HLaMiux+K4rjHp5utqy7ONkPuhLav1W9nr
5e2QVj9oQJNq25jdxD58VOv+Om6irE5/dGrDNmpd9eEJV51Z8TjupjoTu97Q+1fKF3drImK7jkQs
hNRAVwuI/R3rhmTYQH23TmxSu8iTgKuXqZ6fXebvN11r1ee1FD7sAjmSX1l3BLGuvpV+x1sAzy3O
s4WBbspVoAc94kVaQ7CrM9DxD7JzODggtRtXZGv+t7H32ldCC8l/SdHzovSybI0j3yOieCIw+Wut
lOGO0ojHSi0+cDBufWM9ZkpJ3ipNeaPU5ZnSmUOTMiL3U3zu1GmGPjFXQym++V2XUJTkn0L1WmnW
0X8o/fr4u5yd6lmp25fftO6W0r0jOBC/UqWF95Qqng1se1gQyhdKMT8o7TwCrXPRE4XYJujq3UoX
94nS2ltKdV8o/f2qlPiO0uT3Sp2fK50+P9gTjR8JtQFhyVqOmr/8FPb/Z+rz3wmtYU7DmOWfTH2O
9Uf2Xv916vPb1/wx9bG/eAHsWw/DKJe60gT8MfTxv/BsA3jA0a5SB9EE/DH0sY0vnsNakHkQ68bf
TJl/DIG8LwjiMHYBdMQAzLbx35kC2Uqn8JcpEIgSQ8FLWUqan4CGv06BJnNIszVdwA1bEJLRUZfv
zDmpBCa8/3hiqOGwPwwSK9GkiZlEYNM4uwiwbldCZpfQgI2zRfElWJEZ1d1Kk/MW6DnqxyQoEBLy
VVW0NPHIsb3Wb5UTW0hpDPOOMgBKUC5663Y1uIhDsNOcPEPA4ihz/UcPqc21X8jA1sV71fRMdYe0
eB6pIl+bIhNauIqyXvcFCut3UuuqBd6LJldu1oRpyhLUQAStERLJtnW74nuqFURUWWwGGJyixeaM
kxk1N9m5BL0H062aDlk7ZDyfkTKmD+YDqJ8V9lZAHBUrG2vfBUq7DrwpPVtMKPwtfsiMIUhdElZV
aEXzQ8l7X5tRXy+Q/fVwsgg8IN9x/uEDtX61oSSUSAchuGRz0T3INk/ezdQ0cQKaDQ7Siba5ApA3
mTrHhz9fyA5v7h1LNkx9fGIdsXXMHnSsrLj4VrU8gGNhmytH4nObo8deDAAm8VyinpBL23I/m5l3
T68YmASYVT+WoTQ21lL5965jtEe0kOOjJam7sgEmN2wA6xCvxAgjSS/qkzOSV5LLdbpBfotmY4Wn
cxLktXAUJ6iXN5nTeWdfr8w67DVZPltVOz1C4iGJfjKwt+DCM14yLPgvo9Yux3Z20P8SBnueV67+
seZybOgFQhbR63lNjOlbWcA+hGdZ9ec57rub1Mc5BNJ8xSwoR62IhtJO74Rdl9u2C+qcqLagA01o
eOK21Jijkxs2Fe/d592I2tXZJwTzogXEtfGW5wgdlVwN6GHRWQlpnEFtHPCTZte0LaxvABmzh0AF
kG8s3esfDSqUHfBD+8Ywc6EzX2rSA/sqLjRJ0WiOojvM0hDXJK2wVKLSfdXqpD9ZehX8nPvZ63eu
XiWsEazZz7YML4NrkLtkiDJ3bLSXPLHc+5SUloLaj+EnbMm1+GETLB+wyaALIjqjigJnNMKuMuqv
vI8F7c2Q3ntLPtwOhkxPHq1osDWauSMGpib+yJUJqFA/h3BhdbrypzTU1UDQz0aT2LdsFKdmmzZV
e8lrD5MbgeQ85S9LbeQsf8rfVkHFAuKL5vW3/VBTG8kI+DQQMnevQxMsenmudX2pR4JLtBGN0AxM
JBaIn69yFpY8pRjiD93s3ht+jm3D9lbGiEipEboGj0vJ07Mdlql8jeMARmNJlk/kYcgcwqI1G3JU
BudxmhyKEJkZY6jyM+l6Mv1iw+k/jw5DABu58gaYO+074Z/k9BGchyeKjyLPyzUeFqZXGVOBp4Xl
WUWMyqjn915G/x5EdrtO+qO9DozkSvbitUNyZacd5ql/tqHqk3rsK8tmb81HqxcnkdTubdO2/R7y
P3XkUq77dqrkA9xP88i6sts0vpMcfTmUD3Nv9deSJPXQLsiOjq2gBI3LG4luZIMkO2OVk14qEN9T
RUqIPmZnkZ8QifJKltZBVoi7bZCZry7YqI2Ta6c8N5F4ogQ1fGPgZbQ5XJj/PKfwCTHo9k1o8GfZ
wRQa7jLdfg2IFYuYbwdbJM/abb4a8SFRp7Wc9G+1AfkDDQTPgPzoB3EzrvwN41G/yTNzlKERFPqO
KKynRUE/2Fo9+56EcOu3P2gJsf5n5lWXfUAxCibM6u/cOc/vx65+oZ8gVULeeIwzd5XePIqMEIxq
8cZw1jGD4eIQkVmXAikovo2Dl1LbSpLNNpMYOnTBqXvbZcZw6i0CYfI42UmwRHvTEnZkDLIg6hRu
P6VOkZ6IK2cxzCZ1fU2XYbgNltneudTpJh+jG5d3+6wnPWtFbaqvOj67PYtMbW/TgoejbNaL7OM8
5vNjiI2PZ/KhkzK4WkTPQCrOxvKh0JYZ90n/4TUpeR9ZYtysVdBttWH2K0xdC8gSUTPuw4Eok6+I
GJIIyTAwLozM2xXfIw63RF7wRGIeFkb/tBaEEmro8WjPswen1zoeiYK8HoFXueoLsg2rsnoUZRw/
OHgUNzba843T6DKC43cTxDqeWhB77+USv6eD3j2YrTffm0uw3MB4t64u/r5HVLFVOFruaYCYS6HN
RwfAzDdnSLsNBmzCaVnmh4HLT2oW3o95EQMJ4QGkZPYaO0uuAcJar/zlwp+9rPN2mNbpPI9kkWAb
HewLZ4x2JgbCMzddWnVX5vNlhFaguCGjyQqd2Gz3wTKkP+ySfKpN0AxD6BXTlQ9heQkavbzHZeBs
3Nr1tpm7DpFhfPJn7Gg08/5YrZZ1X8IwirRJtnfObLw5one3naEVj1VAe4huAm9BY3e7YSZSjU9G
ilCdusAl3QYjq8zMnjpZ+WiQOd1owg1OzjBLxn3ZcnRHrkjUke5RK/HpR/+pk/97dTK4sn9aJzfz
34rkzy/4vUgO9C/o5jyq7b9UyIH7BfqZa6CPQQT+V+K59UUtLmm/IVqpApnd7O8Vss2a1FU1N9J7
lSALOOV//8+/gPuGv/3/P6MibOtve1IspDApLJfqPVA42U+m0p/2pLIaR1F7GW6qrlputHzA+FiY
hJBaTvFR1WI90gnb5C6XTpJwpsbFxbKq/hXYNgmoSKS0eyPx6GTTVop72xrj52Ll8b7psmX5kaKe
SI5NZ6F/B/hsaSFWBWZERGBvY/Bhz9IZESawoSMkRlYltsbcLz+EkM5ZdJP/nDLR6rFU9H7FRMgw
ZVQ3xKSO3FwpRvqjcES5zVOrm3jmAoc9RGW5H6wtyp+17hG5VK6XPFgEYpXOvhaxNq3RJNr412it
1V2iiduinLgIZJ3lr8R1de9ETYtvS4KIw5RD+ouVVcv0J3HYvfWLd4+1BcnFIq2BJz1ZblevhxhL
dCDGukrTHpo6Z7bhiSq5CM0EMmm3OJ+TwTeyzdxY9tlM8wI0IgcGZMJ5St9XgEqH0o2HLTPu9NUg
JGYJLb/y94MiuWyCyi0fpYE3l4rh6DQQKw/ZXCZ75or+iZAQsdebpbWiFSnzY5UmmN+gmBDvJGUK
lx131oSftKDKiWq7CT4kxso2REni6WFaiumGe2AMzbjoTlNc5Nt8MDCgmmhagKUtwU2Pp52LmquM
GUXrX7DzwWHAxThdhVd1h0SmzQHv2UAXEvtjGGRVSfIK/JzHrpzHk+H5WtjgH3logpJ1g0bg453h
xZ6OYWPN7zJXNoy8HE+8lMSWb9zJHv0bZiIei61VLsoL4gWUnW484gOb822Ju+CuTiegH0uGyNBy
247owQVjlJ4N42nMK/jzbrok9/7Y/sLfLaeDPq5dFmns135hFCIGkyU4KaaZvSLK6ik7DjECnud4
WvKjsOpuuwYyVwZsV7y3RkBTMfciatqaWCjN6j1ajs7aGU1A47WAC7tbxyHJnzudZZsgnsTPGFAa
qwbLET1kdp3h699XJuT58oN315ztEBd8xt92setUG846NNGG1a3rVfElQWYWkSxpbgx7FK+zg5bH
h8r6lPh8DybV4PnXR3tA7jh/Mu5HwxD1ASGbWqQAwa8VDl8QOXeSCpGPoafi8QZ4JJseQxwgfU8h
9W0F1x8UZr8bjXiXK/Q+8HmTETcKwj6xqqiE0G8qVH+joP1LY18ZdR3QRTrntQXsLxXif1Gwf/eT
+z9hvKvAZRAHUPs9n0C77vSL5jTSBTZBdIClQgTIHRhPZtVX2yynALOWYD5PKnZgVgEEHRKucYPt
vLtxh246mSqqAHEcqQVZQ4CBmytIfjA8rCkPZkHKAUO1J4PUA7f0iw9i1e0IfyQkNEwxX7XJLInP
WzwyA5DyZ4tjPGJm5dTyVbRCoEIW9M+4BRW8kKsIBmGygRFTcW/Z4NpVTEOCboxISOuQk+DgqiiH
SoU6xOwIwvwz6YH+0z+gIKvCRQVBaDmREIy+00hXMRGeCowwSxfxlZmbVxdXcsTxVGxpGpwjZoAK
9/z/Ye/MlqNG1rV9RVqhVEpK6fCvyeXZBuMGThTGpjXPUmq4+v2koffGxfpNrPMV0dEEYKqkVOrL
b3iHkBwzdvvx2iNPxWMnm6+W0lv/koXrflall+2SnLxjhqp/ocZBPdBjGS+byS9mglRPTCFNIVam
XmQ923CiaHLk8Xprw60HORlnd6smNuYxCWq9uu5xtEIaq8IK533cx/MhclZkUyu73EKaR5Yqzdub
0rihqq4MLvPOeQIDDUIkpjM6RxBpvbAd9mVvpqqSRbmHeEbLZJVGhScuWG0Hmwmkt6wwfE6RkGHN
pWZikM7IwCSUhVcpzefbrA+mF217DG2qfKUQwX/BDhr0A101Hro+KD9TjeAXjM/Lso15/J+zwDs4
3mjdePlc3QocDHdLEdsPSJwWf/eLO3xRIP4+qnau7tsW8ZZFtPahaNzxWq9DcJ7Zbm+sQi10/MD2
EXSTdPyYurK+CJJePsmeLS1lO13NTltdB6Lp6Wp6Arynh4rKQD+jL6flYyxKYxFuiRSCdkhmTrF2
1XtFdLQTL9tqnGp2Ncpth6iIb0UIbzIFWnGHuKsKmK8ECuiOjI0yI62SaEjWC7tooBjSMrpB9Dz6
lFTrlGygiPZfSf9gba6WTq8cnfdHpmIt7W4xfytR/MYPpFkfpJZQXqNM4Y9WpNjbqrb/1MaTc7Um
0XQF+JB5RgH3g/3WJh88fxQfnVg7gG2yBuhRS5nEOCf5q2mbnnEmxJqkr2maEZjaIyf6/JTAh30A
QaP6zeiLeT9NMt/ajosFLrsSzuRwD9q6z6jPpRiGz3brm+R2oYTJ7c8LOKnqWKPekf6FTJmZ/w+1
P3IS5XaQ3a51oqF0yrHcj8Jvd4vU2I809ry+BNhb7qN8oQzGD1qh1+FS4XTdhO0dnnJnk10+TPOM
9FU+oR0U09bhURY7qHjFvTSdJK9SF2NsgYmF8fZfItoPuN+f0IMMoN9Lj/9f8dTnbxPk13/xMz8W
TgiDxEE8jIaj/asrkFAY/IAqtGkF89bSx/3fJrIS/0KYgx/HeQvRcmEEBH+myB5/5QE4NGq8PxrT
/0mKbEgvv/SQzeXgwuChsSlAANjQX972kAOllxL+o/s9gRicAeohTbR304Ql77AbBoDsjxmk8uHQ
L7Iot32/eN4zItJNRUsKnRjn0FiGuJm3gcWYp6LShWkeFGASP3V2iSkJGtaNv/oAiOeYzi9QOzQ0
trIYl1XumHD2DJeVanifAYZZ06dkQLgBO1SMGYKdu9BMMcInGK2cyR4FS490JPPCjgH1bGGiUxGB
mDuTzUaV9QcJ0hPZV+CaVBCOMHqrPnUExJe3q1P3vkC/a/W+N/2kQ0hesUqAkDAilPk1aTPD8+0s
QOj/bV645QFx0ZBLc0jeuB+AlfH86Ze9dfe7/N2rgPT/aWpySWAWKLhcL/B86qdTAUHjd1zWfRe/
YC/j5deNm8b5xeqOLZCyhGEvsLxSpSgYwZJognGTZ3ODsnpmQ8x5qud+IaNQI9z7i8LWPTR9BPXW
cbeCPgJjMwxrsj4mnR8Bh/PXvPVv1hUXGtKB0O29luZxPwJjfP+mDLXpl3tSKIKzBxHptz0R+r+J
dMOfnVMrL6rv9mQt/kcPE9/6A/VSvf5BZfptPQh6l5cGkDwdEnThkVM+UXdeirJFbmGOXhj3gNPY
N0WUu1Dpbd7wWarMvQVe7hl3J98rQE82VH/6Q5561Z8UQg1C9+0tQ6iBzwYWWCqwvGZJfqlM0X1d
7HDO/BfdB51/4zVLRpe2Ky0klC+w5149/z9dZNomAaFEIi2jWIWTe7dEbKm6UPK5GFuD0muXxiI9
18EaLdMfvsu8F2/vjsDl4gVi1HQhyTGH+/XuHIQocgwynZdZxH3qfncMnTw5jxogQxcxQBWWuFj8
EQbrf7iTaB2AQOY/5MQJuidEMdkVfYf4av88A7wK0J9TRaA/RI6Vsrrvf9UJYc9spvDVwwVdW3YU
6M23N5nVtchhgZQvzDW8Uh3TMKo+FQ61uLdldhXFze0crpFdXtVpV/k2FXCSr49Zr5pGbsqCgAh4
BN5OeE81oyQVk66c4ipHVipYjkhku4BO37/o3x6M0TUHxk53RWC9cBrQ6A8HsCjs6rlCVJKr6Kww
z/7WYrG8z3Vd+rXcYWNQD3/SMD+xe2CxvJCnwpgSUxOo9adhK7JMWd551jdk6oSzbiFdIgy8VUGT
4PklJAiJ4shrkqunBTnKmV5s13UhwhjW7OiHtFynrkI3al6HbzHjjvAgK59+tYduch/8aAW+aST9
2jjivTjZwFygQriX1yQMsOo5fbZePDVdOXb1tyRIHV7FLFiG9a73545NtS4gZPRZ2De9f2PJKOVt
6iuM7iz0vZaFYBnmbrw8swHLjGaskfTm+HPzFYkugfTk3z8CsBs1RBca87H/GeMA5E22ulQ5OxXc
Ys/TqTrQ2QMaFULzRBKYzYRoCz9mvtBZZmDYILeH+QuqhqQQG7pPEWuBz5YkyNtr6rfZwXFbj/e7
hSo1099xM3Q5J/C9zBKHqF/veP1DD61B6pLHjhyZaxRNFmJ/K6pRfM77usmq/Yg39fq4DlLpB921
vv7QZ/zJtEkqPOhpwCR+zTNzUOngq+lPpDkYHQzbeNGBrNTcTA3jLmEskFSMbDb9lDn8pA+fnB9J
fdWXAO1RMCa3nlTJYbZQHxKCe+yQUQjM4pCvttIp5MdXiVJbvYOf3fg3MszT9kvLIEAfI1e36XXh
Amw8Y9Y2V5cJgvjjxTiPM3tpDtBnWYyso1guA90nHJY2uBx+wY+Pcv2IItXQO+AOqybPjz9vwAMC
yq1CdgwN8w5HBBbUsyu2Hx0KE8SKUtmAh/F98/klVc2CiFbf5Fn3z2e0TWt1e5ki+paAr8XYhAl3
sprG2yjTha+m6iU4wojjnuIfq+rm+cTKeQHzqu44TUOSX+BMOiLzJxLs9sq9tBRZ29JEPsvSoHPH
7RHozXapw4FTS+YI1/T7LPKz8kM1eEAiD5nENtDfNF7m8E7pKgzZNbHTMcDdSsjH/CtILJE6DPGQ
B/LCcud0AUM0a9awnnXG9+NeBJPxY1DYPmuyqjEopvPIr3Se0ktAcCsA7zkDNdstPtkiN5EBoJuv
WxlpqBC1BQ4mQYJeEwX23So1N4NTn9m/nWxdfhczApX6Aqw4xOYd4l4ur8KYYYOT8eQHxdmFdfrA
JS3cPX84jfREsp0bUjf5Wx8Vv+V5CSDl1zvKPN89ah9sX7rNyjQweRvKi3l607sB+x/zZn6D58qi
uKzMhe6KuK4uWcGRPibLuQZoUyFGQAro0iSZXdYnpq3CFjWptX5ogor/twJW9gADdCA2kDquZBnu
lPKeL92ymuCR5CRiWSs780oDcudDO9sVPAnmPJAlN0MjpH5QwOlYBfqERlMFTniflddocgk+sIW3
yPUBzhrNrpZp2g07NBJX4R3nAGesbpfZDwgWp6HewV9XJjIlBUhnZtrWwctxIZaHgdmXi31BAipg
F2s0FO+8ZZnZ/kGP0ra7D0swgBWJwlT7qADiqA2Qwx6KFihulMn0thZJCl+SXN08YeBkiw0lg3cZ
EQWEMZFY2iDRwAx7Oxd9b02XOT4eXGNk9Tyblq5B7T1VvUDGCgeoDK3MjyHsbre6qc2gOkDCIXUn
6DEdRGroGXgrM0uOmxEzJUCvfgBvOXJ84O4RbRjTwkdwws3953VCgwsUpcB+cMVGmaERKkRdMidJ
fJXXySgU6hFhbzZPmpmQooZpaZsDIwCzL2FyghqGQJvCvb6swZDyd62jx04A65CESsCzrNIOf08h
q81sW2Jsb/oJqnR2wOdx5CnhCuZwFtTAPvissLVNFBxZfHYuYkTRoA/20Ez8JCUMWDp4uZGJS7mt
QYeEWLKzkRJ3hPS6aVzE3qbLIbGIDppV5F0QztCzoXTbgTE55+m3i3cZLDE7PSgAI8SXYINGvtoV
xcz1Ey45jvTS0ETblZFHiw6WRWEO2WEYW7bj7HspoEtEUhfiwxIklns7My9mRkCI8mBVtDTPkn1Q
dzVzixLtJTS3cW5anssAIdDrn3UIUd8szsRopA7P8o6oijZakoGXZuCOhG6zCfBt2qENWkV7F7uq
9mPUztx8WnP4L3tYVIorVtkEl+pQl4nixc4Q4mDzBLh7s4I/t3WZgukkyLi1ZOOu6WwSZ7+2TLiH
DMChJdD4YY2l6sIObTnTROP9tOKUN9cNIljekLKEam6clLC7A6bRDdZGrWLxv1rVVHQf7XIuHqB3
olBKN6ZNEROFK50f/FqPzTNyJHjqdnFpudcRVyq3ddWk7deUmLsirVTVxYtLO7v7UNZ+2T1NDFNp
p4dWYRsbp6G+bKQ3NYisIZZsbKAABvTjYZo8yLNdi1hLvQFSWIorWXCs7hlCoD/Q8ow6gvwctCBe
kkp3QATiOdcmpV+7aSk2roLZHm4a4D3Dl9ARo/vRL4bFhRLeuoi/bsICOwaoHyH3D6ZqieLhfEg4
yYqtYniwrrswLbC4NW1TVGdmXg460EN+PcFkag4odMVy55GgrQ9x5iQ1B58/qIt+WcZgI93BEdtF
EOEYesQDBAALlTSGQ0o5MLm9Ij5i1jDswEZM62UUgkk5E5NInEPUzAJ0yqCKNaWJKj3rrsnr0v2E
kAN6ZWc2ojQNMAuYUfMDjVY5XFv9UFkfXMvt18ehYldvsLPwmdsr4B8g1QdY881ZMHvxOkNXVo2/
QxKmyM+iFBYfvUE3KOtNmNfSSbYKsnQbfBNlFlQvCcRtPe9yf1ja77CNJSKYo2pqReu39wbEAKOq
9YLdmNse8LeotHL/BmKZlWM07Dektcn3JKgAlIttHaD7B4nDGwBt7305SCu+6RxuJoMo9pp9QyGI
fPEBykGNuN2E1DDHUlOCzvI+Yf/SNO6uiaYuQvPSRpQmhzyvPLIxAAa8MN28mFyzsrqMDKqTszbH
Skgg4eVuA5M+dhzgvA6J65sIVzKpJZSk1hKZ+chSIF1nbqyZgkt49hYpKaqQmqPHS6AU0RKqvNhZ
zxal+MzD6NUm+0ONzFQOKhMrV7ugIlSEZ2Nbpv5nD7ULLkU0lsrDsxi8ESr0Y+sRJmFDk9kHucUq
ncFyJQuebHI3axsuU0MsywJQgRO6CVMEuUuCK7L3WiChK48QcgtSosqh4rfOy7HEGh2sRAExBLJO
yagJFkLhcEZPAdK30/m0oElgVD0xhii2QTvNXGkXJ4rvhtSt6vWjdr2Wv6ujcObD8L4BlbTpvbrj
+vswM3Eyd1XBjziZCLmiKmp60T0BcTP5Kn1xog1ErM7/Nk1thdSZk6nqKq6Bn6G/1jQml6oaZVIW
wPpmjYa68gfx92iBkIE8VdDmxwtbVPQNYEZFM2sb2p3H8hPDUfvYo6hAu8dH5IhT6ucJ5jJH02hv
26Zj4YeTuXohmT1guYEmQFifLeDo6O0xDSFxDThXuIKxhyuQH/9ZCfSDEV4bG2w76Q9VCGE81CUe
xOiYItoQAPOxwP6k2xRtU2qWco68z0UnuJgfj5EDU4hHyr9xeAjaaOaOZVYJntHYayW6myrO9ZTc
rVNmR+EXjeRclh8TOBXldA4n1dcPKzAC7kqscDPnfdcxl0nOGyZvfJY9ZCkp+ATuk0Mx8Fs2S0m/
Dg23dLI7Nezc3CFLAT5qsnmNP3TnHe0m7nVwtw6JU6dXPjNZrmdZEVzo91JirgBRCjChfih617wi
bYlcyc1aZS0/ECF0Q6ImCkrjtAUmj5pvhAaNAytFFeTZ8Y/TNdEaPCB66FAeIEnKhizQl53JNwff
7MeoyFCG3sL0pNSOVuA2y5Y/Nz9NVtKtd1MRKI5LkXBdzjZJlEkNoXwi8bwTsjFX++P1yAeP51IA
E+Khdj2Br7ySsLzirzqY4rQ7ekLlMHDLlr2AFPhCTgBlBuoyD7yonLC6LicRawbNBTP78YIPKCVJ
7VRjgLAFJFzyXfC/uAW70alpVgiTWocakswH5tRp96S70UDD+nxsBoILZG555U4C9fQNku3ss9J2
TBGYNcy8H2zcvHkgzCBJLyk8ec7D4q3LpZwc6ifAIMusz2ZHtvmTTsTMooBsNZlPH9uaXKOvg467
ZWCbkxj8rIiDFYFbRnQYc1B9VXEr+V1MzYJCsGVZ8zNym+16Z1sa+oZM0GcNdjrp4t46Bn4jxwd/
LSTEXGsSrD/WFqboRtfRZGHdDNkKDZewM4l8DKBTP0R9FPPUhpKGbg37xVpDqK7aq8hRQq9eH1l1
E3FX0VLznkNTQUrU1A9sJx/hRD4IgRETKhtisn9sFO61qOGoma1/BBkIaWbJAaM9/3j1YDSZ1Kqw
yhD1lwUyECPxAayZ2RjVZPpHViQXsyWVHUzVre3OCLyxIEiyJER8a2AhJ4FyY36kWo6ba9/PXZLX
BQbQWZRU83jvo5XfnwfjjKVX0DvUFBxslkt+gBK8JnT6CL3yMaGLM0J4lrWVyUQdTCyJM9OPqnHO
45y3tMVYiCBFwj/6gM0novM+jLWpAn8UFgXQZC66XmdDdeUtW4w2crBS8boavCtCGci0svunpKp4
pKkYzaWPkNcBliO3BmFlj7Ctm1+rhuYIP7gu7KjFyU3AGniMVsJgGoGiauNbIEWZDCQw2p5kPZsK
HSN3EzlAt5lEF5Ehsyvf7639m55RQE8wlAx0DPb/pB+IOCiqSmExfZujwdSZOrEKvEMt8K9FCJi+
437/8JWnjXPaVAHlKawFV2BbdtpnXZoKW9HBH755/mSmNz+2RoGQN0fX+3f3+1ehbUGOa8TJaJ6f
OqQ5CPKsmu7Et9SNTHyqfVdCz50J1sSu97/rtRv4a/9Y0DpWQnoIHUn/96lUb4u+mIpcfptlOVLI
jImR/d16gwuCYwuDQXAWrn5N0Bgr18MYYtQFoizbZnCou+lCmMlGSMlrYs+PyPxz9lF1sSkRKuX1
nAnwwSZ+9/7l/7ZUEP4wXkJvkAGtcIz2yK/d77mLyiGelPc0oM7IdXBAmbKQw5US6v2v+m3PAZeD
TIIlIKYFbnDa7yaNQviVBOopTMBPL8doCbLpUazKvCJ+FE9/3HKnIxRscY0SHjpwdE0d59S8vGt7
NEfo3z+h9mhi1IC+wHo3pkT2D7GD+u6yi0LyfZKJhd9/L4D9drdEOxTa37/302Vmaup5ZpbBmNQT
EH3fLvNUDbNG5lt+pSdB6bgkCV0qpCJMOf/+N52usuMBv2IQayu+jebYyRgwJzEMJNT3r9CeVX49
NIU5oNKMSu2oE8dkje9/4VtmD0MTLKZoOzPk9Zjw0T56e2uIQa0Ek6X7igS26SdjnWTCHEERuRTY
v20xo5iBxEASAtD1Ek7G9y/g1Ubr1zeQVEs6GG0B7Qz+jZsbVaJhjKrqa5vYC8IazLIA89D1SMLs
7EfaorvEpMZYO5v4/bMpbnlQ7+S+9GGIJOfTj8UpM/Db9Ks8a+EtrlFIpVpYi6DiSOgxQX4Vhhis
ALyayAeitZo8c1hqqPy63iWRzYu/wVbY9F8HhWPMs5g6eC2kb7ToEGFCCXg4TxktB+uuzi2TW/W6
N2mX1Tl4Mm37tDXHud+k5Daql+aIhxPQcFnqR4O+J7UnauY5umv0cILhNeNzhEmWo6zMiCR2jxUN
7bE46+hMOnrWpslS5bRl31/+3zaccvHR82GIhY78fWuPVBaJZa/LlzppwaMe4wb6er1DwN1kAD9b
1u9/pXlb3jxwQi0+wsxosPFD//ZkjzMoW4YWmNKXMPZNj3FMQz+/Rs3Iya0bGwwdX+zCtaKImkVk
kkKrKM3VvH8Zp3cuJS7pRE7jB8E7d+qfjDMeikHOkHzJa9qfF+hDD+UnJ5+c7srph5v3v+w0gkiS
MyXpFPkyYF556hmI3GCMolDff9Vtk62PHqAitkWWNSazev+rnJNXmk8PFGBn8I1M3qS0T7KDeIJ3
U1Ta+YSTl40sC+3LIT7EtFGpdNNs4nTAjGgt+UXRsGFfzp4MH0mFvS7YNLR1acFQ8pj5fTPJgjxU
AHEjw05jKpQEn3aI13WWmLbWbJk2QDAg5Zac68A3beK8ZDryoC0huTkr9ziL4hgqO2EFPC/vBgUB
lLpzyyKOFgdUKmAcvb8IJ+vNGuBQL23eU1dBmDldA8+LB/C+4/xpLNGlz7lfRhX5xppwUX98/6te
JUF/2c/mmRK8fAAXPsci9phvQ+hUN/RUhRs94MX2+l2IJPo3OSK95mgi1BOCfszeAR+aSrCaK9Ml
/fm7TmMIhALmZLO4nqtMP5NasCHSOWUf0VGwkF+wVmzfmwQkZtqU+XS2yJGCaY/nHOVxCmiTsuTn
4I9pkRkiWbhK8e6sgb3yd7ouzQNfIQp5n63X6bj60ZrQgg7osLO8xDzJTJC1gGnVBP56h7GIaSz/
HKHxRrJ3M2YenHtRRJcDC3gBdK/+w3kbvH18SikEVRwE0GxUzJDDPn18LXeAzEETPRdaqs9ZV+H6
5zAePfp50Lj0+JPhgGJSiDRTWkQQx6LqWDp58ahjEKSvAusMTWOJ3MACjR2P+fZTRP3a3xVzr5Nt
EmjnmIbZfcmo7Vk3Lhh8v7OSZcssx7/VXlRfJkCgrzmRkpVqPcGOzOoz+dfKHFlfRB0q8Eh2hba7
o2uYP1qrNVAcFHMCay/s7lxOpfzgFpa8Vgtw56FZ2j0z8eIRGJ17URQOU4KsGWjn1fnECG8QxVdQ
EzDp5xgtpnFtbbGTTaceHM7npybBeGETdX5CCyPu+zMnq6qHScnxMQUZCw7KtvADsOjbfcnHsH8p
rKb7iL1MT1oUjccMis+BMcHSbCvmRTMqFmGKhKRb6ouiQuNoCjUNmyTL/hoDH2PAIBpxYZq6+mHN
0Fwg/bSwbLQsd4vg+b07IEXlLEP/VagVmW8Q9dtkBqubqz5F/mxJL99/yd4GazYEY2WCmUeqAHtL
ncJpMKXKVevF1QvPC/sNsI753i9qjNb8zvY/vf9lbw+oH1+mAMqZY54cTjpvX2iovaR2XVi9oBFc
ghGa7QcUOpx+U5b5tXblSP0X1+U9I0KV/yEf+23nv94mWB1GNgTxU9jE6PUhssZd+QIcmsJVFk2O
sIEUAN/ev8nXT/q/sPV6l67jADxADZoD+bSInJ0ydzRYmRcx1bwz0jHGj3iii3Q3w3r4gAhS9CFF
ZLJBs90Lm53UTVqcIWuOAloxAPsCrOffdn4XXlRWqz5x3sJapK84oC9P8uIMVdlsnEG497bOqr9x
MQiuKtqz99pZnL9C4MwDKmsCoWMMR25laRS4LFX6dG9yZnGIQNNY68LlJavjgVHC2B1E7NlP9jzI
7crz+0MudALCY0lMGkAaxLpIzujTlEBYqp/dYFlfXBQrQHynMjnDe6g4zuv8hIdo8UUC8N6NTszQ
o+0s/+hiilTt3n8ynjmg3zwZZcCaBg8CHYJj/ORAQZa4ZHyQqJd4ZHBAO62D2xB4Ktz1TEmGnXbL
+ajKAfmX1GpKpj11eazpW11raDV4SKjYul3BbB/RUKJxBk3ga4mKrbftcus6XSp1tUgkQWUpH+iB
Fre1xUPb+AzGlu06zIxdsrqPtqoJ1QfSRrw0Jjf9e/Gz9EYqHO9yOsXHFKOq29IbsEyro378thTJ
+MlGleneqhDmQHNITAfpDBMOI10aP6DFge500trcQDKDsNdDzAhAZW3GIIQz8SMSTKgOJov7l6Cr
DRQ5z4Hxv7+4Zu1O19alu4BCJtWscsz79wsaDuI+4zVbRS9t6no3ViuzR7QBF0T428rGdNF4yLz/
jeIt8JVdpSizQN2CR5JA8E7N0AWyhF3J0fk9azL3grYZbNBoXKxLGpXZgUHEQKT34u6lkXbxmMbz
cJWmoX1v6VAe3r8W//etRapJ+HQC2HJw5k5uv5tKD7fIqvoezwwYqNuxsEGsF3m4tsSwtLUd+LNj
WaNjN3j0Cne413nHBDgsnPopxPC7xjlu19W++gz/FTmkdKGFXll9cp37aX9spZxvfESVzyEiwWmv
lTH96mHcvBozlHBhRIDuW7l6zRkaZM0hywfrOvSFcW6YlHXl97jbLRB14SzgL3iIJ07vbS3S/Kpk
zEtGKUsDvG8LRKX0lDHDZej56GlKU3KR/uPgzNU5VHvZbToFXMaoX4l169P1u5NhWjFyBVEHoWtm
rjT4RRFv0XRurqcm7HuILo0PrjZwaiTgAjV1Z7YfO38NXZ1+Ro9m+Nt9pQ70OkO97/2n83v8YaeE
gOaArhk242lIlg6T0Hye8u8B+qow1rBO/AbKw8h38sioqdTL2o+Q4Srr26KzCb6dr+EI/eEy/s2G
DQwEmaMvCF16A2/fEZBSfdmvqviO0DfCka8PxMcRskAS1B8ONo5JD21XjYfFT6J9E0bzlyTodMM+
WcXDHy7m37ywhu9pg7Z0jJWK8/Zi1nLEQHPOs++wI/2PrS/6D05hWTtFY/eSc3G8GYt2uGjcqjwv
Zimuh0pxkKlimO9SBPcBJFeTvsKUTv4Ncr71NkGb5h//cJW/pQzKB+/q8YqDmaaoPFkyXUYLtG93
/E7Xu40/kVkgQkYnEYZPb+sbx9cQxaZ+xdAp6Lz672S1FfwTaNDTGYzo/tFDp/7KVlP+yenckQkJ
p8Chy7qC5Y4ztUXlyfq53/6r0vywNNj2PL2UaYUmCUXK8/BGcRnlGPb8/1+l+RIo0FP/b/7JP0xk
919eADzeswOD8eaY/l+9HqI5bkDAbXzqfCSTjef6P5Y/BON/9Hn8f/G2BsC1eM1g0briP6FWIPbz
5lTz4A4wC1B0BvGFBTD1GvZ/OdXaaAiKLJ59yvYmEFuAUQIxXTFBQjLj14baROFnj/oGxnl1dFNX
iyAb8GwLhQawlq74WNQtML+LvmeiOO+tde7c6EgVgHXXKLXXw34qVixRE5ge6lB2unSnmwEoG5LQ
i6NgYaLNaBoNQ1+U/pV22/45j6d71MtUtBWOxR5OfEXVG4YoRLfxrnFWXG8CgGtXzE1T8CihqOx2
QwzI1jNHdMbmmpER/r+9DVlf0QPsjzTfx/Yus6L8Y9cy3+2LVaKOALlRQGbSWXOJ+y1hqV7CzxYp
ac1XLP66n8GgpGeNUjajrKUC0FinwS2nvv+lRRJnZ4X19DXlKLlb0Q441OPiMXhLSFEznEjJjGVi
YWhQW4jbrWVxDhIt+er3XvvZ6SWyPAJf6uc6DJ6LebkJ7A7zcFqGyzn/i6716Et8blP7GIZKIMEv
w+0sbRSlNU7JFBJ4Vm5tAL2UXOhjbiA7h+UGijLUMzfyjf0HmNPKWsu7UYz94wxC99zplulsXdVy
H/bOcgEB0Sj/YFRmUZxb6TEpsvSF/eDdZ4B1wH7R57pNyio4mz2/O/b1LJDPGaqHZFUMFIOxvoPK
qLZ6jhN4x8HgXLuedv6ymAkisdc68rZ243EXNtCSS9Kec9Ct62UxeIveAWsc98KpRlxDYJ1NVjQf
JJYCx8LN5hrgZLt+tZayOVCwW2cgm9ZzPJzWZ2SB1HnSi+bjai/RDSpl9VWNK1155q7WcjuPq68F
YqgakI9PGvzzV/RVXJ1cW57TNCNQAYgoiCfqEFvdi6yheVpdoKEyFfVODVELhhu1BwQsRDDZ5Awo
ja57O4mE/fwaJv4bUf8YUclZ3o2oEODG53x5G1Nf/9E/EmjG/ojREopmiDEYmbN/FNDCf4GMM2FW
YfRFH4Dg94/sffgvajWOW9vGKci0i36NsBRQxEXGo8IHrfcf6TuckAoYezJmo1/tkRKRiv5WGUo6
XjRso/hCC5ilYC+EugffsLLHq+EsbeHVa/tbZk3zedO67rRB9y9EplMPR3JQfSZb0Z6h4QNI4Jdl
vPtRufxKIKAt8Tb2c2ncHCeR7fhIqpPZv02Q5t5bvJxW+7lCxr2+DSE83wYrsomglCIP+OKIRLQA
sLZPgfENMapRVqPJTiCmRy9BVYn7nn5E2+1BdZfqr7UBKrYk7UR3lxfzS5kkA6b0hW7wLkfTEUtR
4Nz2LSCpoLd2dLqs4Ihw6roD2FwNyQ7QIaA/qLoq7z4li46hqFpMNbYhnh4fAtxmmcEzGCnpDVfh
BSLzwsisZfu5I6/E3QhR4BAw1R22keOnsMZidupaDDaI4AWSc2RY38qltFEmpTiHIN812RarOyQP
AgpGcdCRkxQXA3rUuMxjylYgNCbde5QikUiMp0PVRY9ouFtn+Ft1F22cibNxlP1zaicd1nTevANi
cSni+qKp/f5BVfAZRIhgqurH4TLCnuNitrS1S9VKxC3Q6roBSrlgd5wcLLzZ6RyMov5gueEXfGxw
R0n7ut6teZF8BnfeqI09etO1BZbnfh3zcN4qhm37KdXzFfYvH+0xxv9kGdPNvIYVhqSTL+ID6DX3
G55z2SZskn4z01VfOZnxnv9gB3nzQaeVxKgzKO88vSrEbCW+r9fQx3v5KYs7BOmEld6ua7tHUMA5
tMAHHhbbnjcGvHA+42x1VhRldWgU2P+t6Pxx2zOr3K+VEsdZRs1egSTdyNVuESlosCddh2krgEfd
s+rtZeDn3YHZjn0RCxlemGHjRSJs3Jeiyi4+N4PoH2oFaKcFLOJt89FC1qJP1xtZOfOV1NQ2UB79
g0tfeV+23H3n4KBbLLrbO2k9+BvW3T2sNK0ZS+RN8pSz7WlbdTMcKPDiK1H/g630dBNyNlx6Uz/u
CzcNz9w2KfaDtVYbZ0olNzTID8lQdqj4rc4m7tKELd2VKjpMTPPpgLQuaEI+ZGvNBWdpEI57L5zE
kxPTqSizZfnuoAJ+TVfY3QXz3B1dkFh4T8Ct+sJJvHbbSCXi3Hk1W6lfjVfWVxMWTmAU7cADYM7i
vBq1wPrHtAWsx7IrXq1cEFSyHry5p/xzX71eUKujUeDVHirfdnGu1drRiBRFchWjRXBJw5nVc8do
xTjMaI7o5FAsjpfRBI/cZwDhE4wg4z+zgvy9Mp7QLB9GX9eecaoBNR1R7Kbm7UqMlU1MvqGBkxqL
G8QqpnuFdap3pvLaP8+H7lOYTOs3pVdMmqfePWdMWsOpMfY5+GfVN0TC6QvCvNjrNIGx2ilfbXfy
VwseTmXseKCUqq9VpMJx570a9tRCBPoG3Kl7Pr9a+pQ0bjJmRcbqZ3m1/cG+SJ/Xr2ZACAKgKZMh
MXKL1TN2QTrFOYim+nTvd1pA4n+1FlqqvrjFqrtB3JC2NvhWjQ1RR6KBk5dxJ/IJB5dlEhY026Oi
fCQRatGHlUO9n1HRvo5atPCgJiOLpyQKeanRylOkUMVOjKm7s42Wns8eDfedUdjDMau7npwkuUsd
qrjGKPHh3iUQJRjLXdng80N4Jvh6fZ4/Z/GAkF/6Kur3P+ydx5LkRrJFvwhjAREQWyRSZ5auarGB
VbWA1iqAr38HRc5MsznDNr71bNpIIzuRCREId7/3XA0J313HJEz7WJsMX6C2QQA03mGA6AhpokQ1
XVaC4uAFYmBpTnOhT8S+xVAiV64g0P/mAKIiWDRbw9y88gfFO4qQcCzrHHtEezgTuRzSrJBwh7od
35NkanyoxiJ5ILCz0A9d20V3lmXV8HBJLkZ56sTd52oWqMIsut9y3660xHDlJsaN14A61tV47SFW
AvHUJ4mT1XRBbGUQD241tVIY5dhxuDwi2pf13XvwNJLZG8fuPtuYASGBeGK5IJE0kQObpAJnhtoi
kmm2rA3qmK5ESBKCdf7gpmOd5yHPsEP7syCFmREJeRHeO1YylRAmaQ0Dm3RmYwVPdnpzAvYGt2CE
L3HumWm8X7aD5sZnJLwMM6BuboxRd7ZdbH9JTbBpk2sxvGyU+QJNsD6mFAt3SDyI9AKKaYBVNEjh
ysxbpdUXEstZcmR+iWY3hJhZHT0HLK8tNcTxeqEFrijrLSLq9GbGCrW3KBz4C4sybksedMufVnCn
HEB4GsZgBEU8Q+9r+SNhlPMZDUBz3xqmOqMIsfINwe+AQaU3fhlXWGjGQDJoi0rt133JW75CRblL
pbmx3lmjVrpyR4kbiy9dNdJZ43Xank13xZiiqME5oNPgsbZ0IWcrAG9Ip3FuCbsIFAb4FxvRSblt
ViCq9c5Gnd85qZG1MlPTd34qbV9Yqm7sTNTSmB/29TttdVjBq8mKYGULx+WKXzUrHW81YWUPM/2b
DDXvPn1nuJpWC+6x7GLz2r1TXulXGrdhVgIr7OPq87ziYPsBMCykVK4XyRnwYjW0vp9N2RR8JjhZ
YwXLAjTCkuCsuFm36fRLx3LGU7TiaKN3Mi37Lii1udsD30Dalr0CEvvUaTqxFLOOG5awlvqUwtZ0
gBm5GkgjKK/xBgQ7hHutaoqHCeXPTZWm871Fe+xR5aMwaYxhrvZbQv12Q9c9RN4a8S5deY1lFYOz
5RG7JJDLJA6ADsAdTXTal7Kw4FCuiRz4kEDrpap5c72mhr+xaN7Jsbpp3WBKo90WaYWeUF964uGI
uj26mHfxDlSDfemJA7R8BjKD4SttIbXGSdPx0uj0VQkKwL+0aUlzlxu2J+0H5OGzdj+aVmHtB176
9zy1THkF90CIuyG3TyOqc9LLEDU2hwxjlArUFMYhr1aL/VeVm+6jUroVVI2jdb4FxersthkZbrFn
Yneo7Dy9tvGcKexVTgE01FUvLQEDD0BNnc8N+Ph9ZUMZ9bMk074Q262d3Mppyn3TtYDItKgQph/r
aHuIFCTzNiGQ9w6fTFyc3DrxbiOcEN9xblgJMdyRONZumosN2YOa35kDwRYKAqvZn213Rp392yb7
f2Xdr8o6D0/9D/XIn5KxL9VAJtHPaOvf/tY/6zqXxFtICx4MPuu9tPtXZeeRjo2eQSA+svG3I/f8
d2Vn/mOdUWBzdemEMzxB5PJ778zgA9cWOQoBZiqrNf7v9M7MdeLx74EQaj4ecKZ9umTEjLrv54FQ
MrfTQEZEe5TcuCgvUk1/EHGzgPZn+FA1yLN8WTvirdOc8MmJvZbEkTI8aW0Snjre/yD9HP1CSGm5
J+hhXN8pObhP9utPbl2we4hrCYNU9B5W2pSYmlIbvqUtgGwVR/mLZcB9qgsXMytNnWslrFgFROiM
QYtzc6NHop32faEtB9Yh+3EoB/ULbdJPzUPOgEWguUXTcuUn/Em/QoRpS6Fa10e2muoOgB7umXkg
l7vv19/F9/7hFvlPJeufzjjFvIliFd0Z7t6fe+XGatBntFcfJ601fRXlb2x6xg2xj7+DhP6ru/6P
Sqj12qL+MeDi6VTuTN/WX/5DW3SBqbTwds9hL1L74Vaf13RPbU9iV/I4Grm1n+M0fPjbP2+Vr9Av
4GZycdz/8aCpMOAFs/s8Djbroa+teNYOZqQMBiXb+RfDmj8KI377iStUB1k2QiRoC388WuS5U1IW
aX7UxYQtkkzTZadsWIq3Q+79ahbzx+nh+8GgJXAQlLD/YTCEBD+PC1Jrj02scvhzMbV80DRFxVBD
x5o/x+p2oJy/TF02Hpbc6estmWDd3/7NKILQoFuCjhAjs58ua653zoyYICUfLmMYyYu+I90qDJ88
uwZ//NeX88/3EFOddTfsknlHBOJ6Tn64h1oKZbMnB/dY68tyj0WkC3qNJ7iGBR4f5y6BJeeU0C5+
cdw/X1ioEOgfKZQh8dhiXbd+OG4WpVMS2XV6LKdmZFPO1ZzMYQIOkAzp3zuW5Uk+HxkIiQGsguJd
ovvDsawEd8oYe8kxoZ4PUAEwm6pFO58jgoee//p8/rTevh9LYiGwLNcRlvxZ4Zxi9dJa9m7HZV4m
AlnZLZxy9LR68NfH+bkttv6mlUPj2Swyq1Hij+ePkNauhRSRHEMhx5TdDPWEb80laLjRlI9xkhSw
ysGeJ4Rv1ykZVUUU/0KF+NO9s/5WFBwsdDA+1uHlT/cOxRnACNnzHcaOeYc+NvQbFi264qgpTlXk
yqCzzfkX6/n7KfzhlbYeFn0DPxy5Ae/Qd3XdD5dzjGx2d6GTHGM3ND+0qV2cbNOab8BrxFg1awK8
eq1SpT8hNnM24TTM43GyS/UV3mvTfqlBs56IkwMHvo6EwiTkjyXV7v/6Cv2n78noiq2Bw+7AQzf2
x0uUSTOcFkfTDgJw0RteXqvdoDukzApze7KZd1CC+XOqOQ678Cm7CoRDxHuieTwOGIbOXu+FRxIQ
zBtPsztsRCOyVHJEPWfc//V3/fNdi+Fm9aLQa6VW/PmrCo9MGAQQybHwBAFFWYQQnNql67d/fZyf
nnouHRJ8LhlViMufP78bEw2DADaX5FhN1XLvJQtawDJDFsgIRj7+9bF+khsAnOFgaOkw2UhJr/xn
UR3KSNlZKmU5J78qiNxwDCAmDhu4+xlO7Dra1Gqaz/qgnE9aUUZ7Spr+FydWF+/a5z/erhDmMDwQ
LsKFhkjyx9sgRxpv8GSEB2eY2vno5AaLae8psz5GQ73cM8UTb5I88U2SDAUjrjpOI/45Q62MXV2e
iYIKT94wzHc9oNbB75q0JvI175mjG1mxXPO4g4iMofIBM174fQRQ/+LO+XIFiEyUkte09qPTqAyO
qivPYytYcEFSGg/kTtmPdlyLQ4917hKX1hqkWSfak+ZMy/0chebg5zScbotW9K95iCxy0djGMXMl
ZMRTZfi9cDVZn8qiAfJZgkw+LJ1udbRK4wGngdOuewQkf8IvG8N6jb1Q/1IOhfk8YfBsfNghhbbp
VGh9z8femgJkXyaKXDeNr5HJk21Jlha9HZO3IWbxrrpIfqez7BrEI7BtpBwTbrSZEi8adiK2rf2E
BrkLMAR2X12HPHA8qM4nzLmt+wCHlfuNpz/KdlnlcXiMC9q9a3SsnaIbnE8L9P5AQfW4OuvfxbPM
15ilaW2bZOrQDTPde/Iqc77ynslfGoget++nN7SnfmuUsbivzQYXQ4W+BEyXHtnmyRAF6qHIK4Zt
s8Qpneb31WrAatP2CyuUqyvtc1ll3JE48XWxyXN9OQxJzbmbJd7tTStE/GSpxPowkFGlEc0pyjsz
M5wVfMrnTAT6Xu2ewAMiBJK3VniIZ8K2naO9t3j54jPIl48kbZjPLoQDw9cMzm1hGslbHhXGTgeE
+0qbiWA3Hpq89UM4UfdyotG16TOCTcXYqNsEQ3ocIMtPPiOUYWkCwPCiz8LKt+Z6HxZTFZ7cATDu
Zo7dPgkWpbOB0YtqgS6IT9RH1bdcowlrPhKxpJv9vhuX+0JqDI6Wgn3OEHdwW1N+AF3gdFrCTccN
tiWJoX6Np0gwa3G5e4kJU3dtCPb7MMRUDID8tScbSxvXMbLma4Q6/JS5eCcXGnXM+hUiwLzZ9Snd
/mhaqpUwJDezVrX3EcP5o3Db8szwZA3gzJPANjpxhUeynIZG2AfTkeFT1Du4xtdcFbvMrmiDiA0G
enFbLM4+Sxbm+6Qq7kWSmp9comIgjRQQt2dA1hkJaQK4A01Hw9joDPB3niKgwGqhu6Ews4wXLxlv
oWbMp1T3djFelR3M7+rEvI5pizYQU1FMHkJtflaeue0GT2cezCOhWsYagdpL61PLzOlKdsttq3rX
ZyKugnF2LTokBkl9TfJsh3axnbvaOOcE8Ighk7j8ymmfeSQkZou+YrQFOIeaPL/Eix8Qqr0RoPyK
mh7uEcGfEIgAKxv0nI6acD82azoCE/4638zK5a021MbnwkQDiPWRhMiE4PmEtAbLfhrH8FyVTvSx
RxUBMmFWpxgA0KbG7xxUhTHf2IlpXntwEfd6kncnbZRZsCz2BV307JJVXaQOQJF1EYm6b8Cz68Os
V+lAwNwaQz9HZnrSK6vS/VCLnMsgc75QlVsm8/DZWJ7lYpk7NeXhsO1Hwzv3ut7cslGy4mCy18GZ
I/Lntp6jZ1qW0+NcSfYPVVe7kU9o3HzNnMXcohdzdlbWu18hH7VE+tnqSLO44KDsoq9tJB5cOU0P
zjTPW3MZhu36/oGzWdWI8pO6Ke66nqagw5OWHxlZshUwsirctDN7kcxlWJWVdgesx0lYisoJxnPI
G8EB2XWoU0ofVAhZULDN23mLoNeFU77etLVR3HaifwHz0QQ6g7Ybq1lcEpTJbsLmhV8ZRkRqgJqu
u2xXppm8W7k8OxsD2Ic+jaazOaigT8LplE4DUBfDnbzPZqq60Jel0eHAZZ08ll4bn+AcE2BjTG53
WDC51z6Es54SIdfu87l1tsXcfiyJgdmJoh8/ERvsfu8tBS3cLnXjySik80FNi7fshUw0oligd4XV
wH4Mz8ihXhbvRmmNfQ9+EIRWVdUbjAfOgQraO3hKN3q/1of2W2247rZGHHlqeiwIhSWuHqaFfIOX
9EIfuWQLUzrwKHLvPg8bQKqhGZoU/2ls0aZodQBoGt2HPvdOXFTCeCTEf17C6IRLTG9f1CK6e4fA
pqNqStKWq8YIXJtbAKI4cTxhJPeIOfOdDUNmS6yRRU5qV91BZwFIGOrpMUwb48oZTMBtjBjYQ30/
SsmNDToAZSLJo4Vn3EVNLg90982LF5Gn1NaLfAxloweFO1X7HJLsLl8693UgXXTDQtNsxo4h38bt
qzbxsxCW6zvq0C8nRkMErkYvpVDmzSDc6lYsIdt+LIIQyjoN9tycaZWF23LM93lWOp8kIaFP/LTo
DK/arYIwtPLjDNviW085fiE9YUDfpCkYNLXHSJ15Nu90oqPbtTMpb6jY1yhMlDLhqFenXJ97nq4e
qWla5He1Lftbt1PqYDYd9srEcw+FWtrjBDQMolTonqtGhdd0QLJjRWPxtsYe2tus9poPViSbHRCy
7LsniyTc1IBijqTY0EtK8/bF6erPBR+9bZuK8YEnF4MhAmCAV8FIghAmrdOO4K3Yy7o6AaYNYbGB
RfjxWQ9nslUrpvFySLZZYXyZNMT/yVCjd0UfAbUhiuYr47vqzdHL8USONNMOj3cgDVh4LRJePYO3
/k6H+vqWthlrdpPz1mARaDOE/KPlNJl87kkSdrovtkWt6AurVPH3WAO61SeAbHiw+5Iyqde+N3Zc
XpWsjZtkksOzFoXjm9Um7qdo8PCXrUlheaDE4tL4lmRfOMWGjkh50GxrPjFv9SI8ouOHuYcrLrKi
CTR3JN8M2TmTyynTN+yiEDwYsxMAHKOrYTQh8RBoSflWvULin4orzIAcgP/EO4NRFqGl+TAQQs7i
FIMvTBt10MM1oqEl2yzoLaNiOZuX6NE14RpvFLGmR+kpXiM63SHuS7ry5Lcv2lOCh2gHDYjrxkth
b+J+PNVLMnyBvfM+HcmDUis4C62bfA5BIuRrR0lcV5xMiaivVQdbmOHLLA3zVTNq7buB9OMSQud6
kuWSbnTCefcKr9QzmewjsbSy/RzC8mU7KbwNE/hnNsakUoa2AHHfPNgm6azMyueF5TXMQ26q4kXI
UvjC1R6cUWWgTstlgxxxh0TL9tsSzjkhAIWv2JwEDpYSgI4thDRqbPDj5BN7KnnLciMuNxp1MqFl
fcWrMjogVTN2gz1960mh2lPLW5uGocGOyG8HF6F9MrpCbnQyaf1CrlHFXrSBdYv4N+R2FqnSz7Ms
9sOik/7BB8fV4O6NuQFMXMz5niA9hWIYzhL4sOhKeu93rWbM0CwF6IZxNE4Jjd1tRzfrlLQzVFBI
i76hRpIw6nbYQ9MQb1mPVYEan7cOG6ETsWjWtvOSZldMPVkTvUovma72GfHqUFtitaGotpHxqdsJ
WRJUNWUfJHCtjShGooebOgC4Ac2freCd0juBaSxFFdd3JENr1bbWqmWv28ma8+d9biHx7Nq5ts99
Te9gYfCRTt39YGqviW3tqhDHmhi8G5LQSJFtPk3Fcjtk4QkM/HPdhleWXBpGwOvPdrt8R5n8onve
g2OUexjNWMHS/NUTCSrCjCal03tvuhTdZmlXlZ+my+cqT0jjrow35elsrMg9D9zYIDwUPpNniF06
1CgQnIkcA/tLMXrYfQq62r7UqAiiaRg+LObyRY3J0U4HRCdOnkyb2ZujDwKR3gLjzM1O6HcIj5xn
EikSc68vW8iaH9WousPQxxfZPAt3HBAGQXaLu+TRMaP44ExetmmbcfioGa27VRNCq5Ea5jIMrXZo
FbnDyD7FSZqJ89HurJKBUoP4GhBne0wam/bolK7lBImoal8R3LAVaBQsH83RculHqbW7uFAPaNK9
r1h0Zu2k1TkNHUKLO1fsjdGYzDPT765LIZ6O6i43gNcRz9JkRKbTdJ5oXKAVO0ZEMHiM3zPGv3Q1
rbQH+JTrO71DZeln7IcOuPgcorGH3sFloVVp42seTVO7myg5Mw961GCEn9woC7+D/eQB5KiMGCQa
iJatCIVUAOaTsijith8wFIY5faZ1pjFXQ/iJzFttG2oNNUZlwLpKFnUDRoUSuAnnq2ZJquTE0bZg
x2xxgz+UGOfemyk7BodlacL2uCn1tTrREzV+Sxdjuk3tWb8IPVtwZLXZKc6m8BNcOprckeXoDzq8
sq0t8QTQ70IYV1WTLa99PK4lr9eTqhzLuvvQlCNbh1yzxR4SZXtkb89Ha9gboFFSoDOeRWLn6A71
1WT3n+28MIKkZfvnW3F9J1vyQElrOZY1486FV/7RyDpepJ0ZnsxY0hRAHXx1B4cewTqpeT/eWFva
dkY5AkTUZGaT5QT/OFbx8f1/8dzCeBA2ZX/lpN7ekXI5GGZWv3ZFTw2mWoMugWtOt9PCtkej2GTW
s5T2o5dxMhEMS1/gV9m9N4rrXDFGgdYCs42+cV4ktfCTJPb2msdXLOIJwtbSl3sbW86HKun5AUnK
J7KOLKjyBnUnk1z/CDafq15iuzqGQLeOLZ7Eu0yx34VFIw5LNpA8Xs9zv1GC3wUlP3yqJWVfM8Y1
8fBz2uzZqq2+0iF32mDMwinzk4WuCM1LFoNBpzoRaMEra5TNMQtFUXD/i0W7eFVUv9L8I4M6S+ko
usvZa9uOPJ3c62nJoD3HGBotFZTPabIumDHEjUQQcobwy4RskTSvwiU7vd93WlIuuzHlCphLn7+Q
/bbcxxhSKZOUtn6/mEwp/GP8XI0y6z4f1nOSD0zZdP6Va6VuKoCsJ5sm5cbS6+VqlHq5r9ZWXDeU
C3bbEOZhPmGsJaV5Z1vcAb0l+GxvXD8wT+1HaCEazJbRDZAy0893ajdQOEs/FoK/ggKhPTrl+l+r
nrOl24obFlrJjPlTcO8srSeDZtLEx1iXVhpkPcC5pOO+jzW217pDn5XYPAp+neiq74tu0VRKuZvM
hQ9NlVa90koszYDX+fiMXUm/ePoUnsY4rF7DGIPrjNaN9PeYRxi7KbPJqQ9PYa1Xr5nT9UevURrW
624ErI/+INQfKA74hSUS0YGUpyhjB4x2Ye+ViXGhbmk/9ASvJ34h8uw0VJymsauMhynDQPv+wBpd
Fn8tYAK8gjfm0AqW2gmEY3jsabkW/uBq3esCUCkC3nrfN/w9r02yM4vvG57VcRPrCaVHX38phesR
XRUSuzW24Un0XB2IZzzsiicQ35tHx6IESNeO/TYiIP1q0gK/1sUYfmontKybxV70cx4Z+m1p2uFJ
5ibfvKfykUHJcrgXWFo7n7GoG8j1LpiwPFxkLWkp4NYYN5mLuM+fvIG7xFnEWyTS+pVRpFahEal5
pqtWhkFFdYoCkPXRszhTpDBqT4Seh98dQtcL3+vXe7AVM3eerMMTIjMsuC7JhwcNBHEAy4Syz7Xj
EbMWdfKGAkN9BPSjPqvRZQrVsSEnOoKXzDZmW8GbsU4JV+3G8iae+uEpEZP7tR6t8HtSKdTDMs5n
DHC8maxkanazdObIJ3i2PY5eE35KoeKWfteS+RQ4FQ3uIK+hgf/Wfv6f0OEXQgfiEUxa8f/dEXTz
bXz9+vqjev33v/LP7BUdLQNrpYmrB6AIk+1/qRz0dezzTwsQ5iDAPhiNmbfrOoGF/5I1mJL/xHBh
3QOsw0amJT8FEP5VICHDbbrmP3TVha2vfmYkEqtinenyT0PSmKbCWLY1xT8M3xfYefI4mzryQLnk
IpgJ5WwCVVcnJliI+Sq9Gbc4zZAh226+H4yuuchQDMZHGRN1Xzl5G58bhYJoY9RklwZDa80v5miN
H/usaIM+ot0d17OhNt7oYs+sCY0OFKXbSBNm1h/QV1efyjEcb1k9Q7VxAd4SGbKgAfMbOhO7pLCy
g9OmxWZAV0QnlJShve3xFX36/UxboqhirdVmU91Z8+zYu1iBIoTPqQP6xCCI/H6gKULaQ5Z9RaXU
0C+UY+FPU6Fuw5DGuI9ql99e1AVt0JR0bOdYza3FW5Q3bb3vZoP/Cmq1Nk7UCzP1rGzmY6SVjHjZ
WSkkS3zB6myF9Ph95BiFeW+4dXXvAY5/WHDZ3BLU59eooPtgigv67iHyu306tc6h8PKy2aRWtRA7
qHq6s+6QQWyw6EbWV1rVz3A7aX6RGxmKqm8OoU5uwb4Ijch09q4ss2hH0JNYkDqlRVvSkeQ1iR+b
Ykbf9DMgbKvTq4HJbdTE9iaFLlAijkvYX+XqQ1fnVmc+jBkp0i00SwgPMgl5m2bNaHnhlqZuC8G3
itpiV7trWw/JvGlTb2lIJG7BRWvo6iu9mzay602DkzmMTn/pIB/C9KYJ7FQHwY415J0Qw+RorG5c
bxxnOdAhkMtOUyvYiKpuyscTGOihxm8NJ7pffbpdN05L4UPfmTr9YxTGhrF8UglQ8PZrPzXAI2lp
L0se/jaD/N+C94sFj7H06i7+7wve9TUpv/243v3+N35f72wMjKYtLds0WLN44TIw/d2vQ6IUZhTm
z+8LHHynf69+zj9WNhEVCRmpOIwFa9bvoi4LvZdcDZXoZoCmrHqvv7H6cYgf1z6UBWA7BJ/D8B27
zs8u95m0GLOfV8lUuJ29rZyvxKH9cDZ+LWLiEKjaJJgOpte4i94NQz/M2JmZr9WwtxzG0GQZc30N
0oJrc0r/dc7/H0dZf+gPRwHcoJSMOQp4tE77XKlvvfx7aqw//ZCf3hNOQgJFNXKIYbl3xP2cBM3y
9te/AlDL+ik/vI3ARiLit5hqG9wZuv6zyq4DR5NGYwM3VivbLxV6l2nLDsiAv8ahZZjlD9gh2S7m
AzVJJ4ad6kxyoWjx7MG2TvsEzO6LES+mvqFuSYO2d+4NWYwyoPieLl5rJ7RDWtZvWH07fQzDR0S/
lJtOMaRPEE8VAlknPXf2yDyxojvq1kHqut02J9z7MKTtBi9GLCi9kQVnmhNf87qeSRsbgKInbUUH
ZaD+EblzFtirGIiT++nHco6votFsNqw51hHBJCjWJHHpUTEoP1N9HuDxGS6DVyzPcEHzAEasQbxf
88U2CgdxRWFuXa0Zg46VHDh1d4Ev3D+rcrbuJ+y3e40m/bYy25S6jnDIfNCtXZe5CH5VrV9dWppb
kEzKVzSuHkyn50PYAV+cBTJCtbjGzICn06+kDfA80A3dRNUQ34fpOH0BDT3fjwsoKUgQinDiESuU
lizfptIOP8Y10rWA99byjBpDmmTF69/aVgEMQzfQf9caS0HCSeG9eEbixujOeut+xMmzcdYTjGzt
WtGX7H0G0fXGngHHFIQRXAjpNYEaWvBWQ3IESUboiHj3ZO8guU61mzSyvvUdMuxp7oev6aKercX4
5sGs/6SAd2+sQUvYdqj0KGYmXaQtNPq+nKxvawvA8+OpWQ5pg7UpRc2g6JMs/csAH4mQeb5Hqpzs
VHiye0m02dkQWOCcC3eIKUGmcGvKFjcYEmwCOI30GJXmGHht3e6wkYg9/p2FLrjNe9EL5xAc4Czo
PORudJJMKQ90jziAsdiAZ9N+PxUu0S4yHR+zahkee8Ikaa55HTcGITL35A/g/SEY7ISOhyB3rRq2
I1KZW9fjdPqNqYdBwfAqMFg7b0A0pekRphcv6BwDLZj1RA/ZLVH+4f+JUCMk4jEtQav59ZTIWyPX
030MuHivW234FjoS94kytPDGmDyGalnMDH81dwx+ymTjdo5bI5ij2d6QLW2d5rptLo22dnOKZTza
Xm3fhcBL9ngRzDtHL6ILm8qXsGgoCDGLoLiXo2DcTMf12LQ9Do1BkQaKQzx8g1VDPmw9Vb1vaoO2
r5h/f7fSzP1OPx9motZN55bt8hthM/o2GhpL9z3XFVut6z0GYN56PkLSV0HRqa85w2lSb0aVb4HF
ioPe6fOhgHB4yaPIeqJZsmzhkxJpaWpS37tO2e4lTqiPrhGOeI9kfC8gVx9GYkHtwBoUfQwnGZlM
Mdb5omdEHzeQ3m8GU02vrWmW13KIvFvcSeYTXQ92jzi4tK1qdHmegAHdmSOdMFw67l1KABe5UnK6
b0k4uVNp3N+orrEvuqJ/0DWePGc1bSe9keOGLa79WOObCXrUcAdaCu64kcLgAA1p0ySXGWF/38KK
KP1FhJnjl7YtAwRPFZuxScAisfvCj/Mqfmzwvn+Vi90d9JFFKNOKbs+tgVrD9uSunusOBjyI44AM
wy7grYL7Q1jNOZ/sNdahauKnhRI38iMiodbmYmwHqYd1Hw3FcuLbRk+GXi2nOZubM8PSeZPLMGFH
a5cixdSQekdoVnKHScJGAhF5xxVlBV9F0dQWq9kyzhLilG2AghvGIvT1PNFvxdy2x9/aaHHjzjs8
B9rWCddgRkPk3mYMe86DAucMD9pVd4QSNW9sCHuWsTG7z4lT2MepgJjNKvAZbs6yrUbHOfT4n77h
9V92BjK783uTiIyD3PVdVGXkbFb6G568tV6gWfG985AEzZ1CraILOnxrT8kobUkOOM0gZHIF3Xfp
rG0/JNwdGV3b0c2ov7mHF84u+Gm4bOsoej0kYgdaybSdx80wGzQrzHydJGR998FRfRdQ7PO/Wq2p
bRPMc9f3/qXRRcYDYzBqfSuuXsakKPa9N5R7WpDhNll0gaF3zRNumNsItXY3quEVC3R/hAfpZvi+
Uhm4YSYObLQzFs92vPGYstGei8kDbnUvudoZpi1d6yMPcl+lDhXDTMN36b4ecRtRt9FrL05pp9P8
cCq7H9ah4HLoy5ovLJS9HLyE3qiOQfHjuzQlsdZW9Lt+XZJLtHcmmNj+Ug8clvDY8KQWAHx6SwcP
u4f2VCc2GlZNceldE/JD5dD3HXIz/vreAsvW9lzR2vIckghOV6ZDt91EOJiaUHP37EbbI9zz7AV8
nbcvy4bGa2NrWwl4nqEvrdTovWG+vuw6j5GvltI8nmza20SbeZvKY/4c00S/M9vZetWLJt+WNTc4
FiLCLbmjN6hWCWK2RPkt5R1+ROjSPZE6QeBC5EZ3dqxFt306eI9lytwa5Bmtv7Yu9y5V1ceeDSnM
x8QIL/kEUPe3VpdBysBd32fL/aKJ8dtYhtpzQegCLes+1QNXs3+/Tlmvwu+z4Msqy5x2wqr1GxrA
2lNEVu8d1jdGqbkBYkGq5BNhW+69R2LITsNP/AEms/VhbDXrQyrr+YY3FRVyE2vBnCRaQDOVoQlV
8HWJtPahAgOxJZKr2GoZvKb3s95LpEhV57q3RiZ2oiyhwLZdepYtopGmAglRDpgTK27EnZKVODsM
jbclkR/HYu7Nbd0UOv1xYfEQw9o/DTQOb0NXj45onJgzv9/Li6sja9Qs8oyoUM6Lm6gbpyOah7lt
tNEtnIw+ja7sVjRpcbQZpX30QgypfYiW2HcTXob4nrj8Cw6NrKtosTZ0/CPC2goAGjQx5aKvfVg0
XtmsblgU5qNRh+UtUStLkFRyiGic1vOLQMwofRKh0+1CxDJThsy75ETV+0PmpLdmFuPqMun2W0PB
0GRa8IA7E4OUtla3jdPx6nZivP8EodGLVUvhZAHMkjDxYex7W95N49F7Z2mG0CWvU59Tppdk9DwN
SG93AwsOeyAm4GcQB/1tw5yEOY89YgOhYz1Pen1qEM1BUNO12W+yUnuCHkxLEcclO2bLJA1rZOxB
TCqPZi/rFAf0KkZ3x4YRZz3SdtXL/EUwW9oWNa142Ff627v6yypQ9FjTJN5mIHQDObcVmH9rFUki
kwGJLw3G+ggc28xxTvZkzVu3n9sj3ip6w+Y8ogwsPBv3Vz8iXfTLzlzuhc38F38egRWbkH95srQm
goNPK/sy9BoJ7/yvd6mJYw86fxMeOj219okwlyPWO3s/Ncl+/UW3TqzIV/JkfKMvifF/7J3HcuRY
tmW/CGkALuTUJeiUThnBCYwhCA1caPH1vRBVrx/p7kbvyHEPKsuqMiPhEFeds/fa9bKNsgd9SKo1
Yp18PcEr3pIu11QLYY7660hmSMzaUD6ITqAOTiLlEonAXQvNYFHg/cbdp/x2SpgumpF/Ey29/zQe
/StuI1mlKkk5CzOoq43jVP26oO689X0a5Tn7Eio9ZoUetlTtNTvEkM68mS2bcLzTKb4uk9rKfpJ4
9pMmx+0ABmajD30279vKC5yROtFO0WNfhNOycpTAY7ba8iC6JQr8fBUgXKLx73xTcmw+EGEK5Ah1
6a8oagU4Tumwqk6DqMiUxjq1JfeLC5e4oRZuJDM2mgjpX8s8DJbEeOZrK0qRshfEUcCEicPXoO1M
LwGfMy3GdujWJLwUDxIjEGEPAQrQRaaHl2FsyTuqRPKbEpCqwaqe4YuUqA86G0mshi5wlToyuWi7
cdrpkZtsDTB/HoEuJkqIoDTuDIdciziwqgdJyP0ayZON4GGoshVRzNZ6sCsfjHgYblMX2h1QXI7k
5LXtoC6MdBSb8odbTdml5iqCRhagyYo0r0D09MTh4iaXdf6D7b32fbBy51pz20ZdVrpZ7Lsyhgmk
F21/508QaBsI5dtYCetNQ2FtpWeZiigQyzEOzYq3uMJ5+sMIjbJfduE03hpaE+9zsyk2LR6w71bF
/gpGQqjfjI7bfAfWYO8S/Nkv/mirBLbkrXhW5xXS0qBaqqETegMBEpdh5BjXYVY3L3AFCMVryn6X
mkF32Stj8rMxYrRVocbLLcj2uyMPKvuV1ba67CzNeKN7XGAqhgmx0yDaXFUN/UMLgxTdnS43OOvW
YHVGMjaeRG5nawRNGo07HL03hTL+Tjrb+aYXdo6KaXKokKbTBnVqvIy7jEA8Srf0jsMMiUqrDACh
xoqZLE5jL5ZdupBA5ni9rLa7kVMFunkxARoiSKOW0woT7aOS0ojPm3IRMMsvKNw4q9ylUZ9o8qUS
sSCrikYWMhm7xMzPznhbuFb2WCRZcdVMqX5RVUhW2M9nCMLwJifSaRVP1L2SeRyXLOX32KRI5PrK
vNBay3lulJLoVYmKg1MMEWpK5D/R/mmuWBTTO7aK8dugieIpLpPym2zlYG+lgoeXzFOgbtuuMH0T
rjpbGkNp8r0hADoC96Mpk1SW3mGw7uNdp7e/iStAtEB552pwnRyOXDH9zKVqASqyMRMpyc1UdJAZ
aqGk2waN5ZI2eEFgruxD9OKyuUG2FNzEbIbIcExj8u0cs0ThaCHIrWL9nvH/a06wA7GLKH3R4jpG
HtJMO7eo27sE99jKwE31PFS1YOECCqXlmb+vJbkXQpGvRlz3r8hAHyZq8cbGptG0omSubeNyYmYn
7pQE1zZ9AFMGqAVBbHVvqmmdLX0L3WLYqpupo4qOftPA814YW3JT7Ss9segqJVULcylzOZvGevCD
nluNSEQtFiYpYahsBvuRow7rCZLsVx+C4koG7osxGP2lKjV9y79FxyVUNg9GZPwi97i67YpmxMbn
A5pOUPvx3Mb42nWnfttVNk+scJwtoJWhor7CQxG+/WJ3ofEYdQXUkDZiwFYuNvWcPdUYWu7GVMxt
I0L9jjPIMxNycjvIydqVaGoXTd9Ya5nm/lvhJtMypRPozSTPG/K2US6ZCqcYnfQxDzYOIY5dn9/n
0EHY4Sr7LMuInnPGbO9HinVnl2oA7cXSb7SwE+8aaMxlEfdyXbVRsPPzsL3NzSG8Ss3EfDDmtFqk
25OvtN/jHDRImNTbjOl23UkBfqEZ1L3vt5aX9tgoiiYptiN+/YeGGXfRDgABXLdTt1XaPgbtRFCa
rVo7QZDFFtLya+jmthcHISsWG8EdE6niZcLtrtjK2bveQKVWB2XC/rfI39sm7qJV2sgfArfD99pp
WmRPVP6TH3P8rXqpyda/JCYmXlEt6fnYav2x1RUIr4qrm+5NlFYB8bN5WQ7wWQtpbsoczO3SCSv0
RGOVPuZEAqG7Gt1tGM32JUpYj+i+fw8DqmoVLhcCHFHt1Kn/adNooVGrZ0s2VRySSiRUk4ZeIItc
DSiJ5iko8XaMf/MbgN/nDAnh0gDK7rErTAn/c37WeoR0RR19dF2sr2Pfe+1gvdkcQYZ4ujIrdc8e
ir6GTZlIaR3tp+Gm/aVRmGJtlYJCSpJXt4GveZ2r+O+hJcw7+Hb6vh7c93IwlOeAofcEGbYKVySy
lAgCqsFf1Y5mL2jxEPbnDi2omTJfgbHrFg4ujDPOrOMqKI5lWnHYl10NAutBrdUCLJJ3ikPArkH9
rlMoxkW0j7Ks3HIez85Ya46q4M58NZLDaUlSkjp09dkDyU+gJ8ghKwJUKRhDFlFmD+s0kOkZs92p
S9GCtMmHISmFqe9znVqtLUn5UePGQid4HGKDJSPutGu1OZsOdOipc7grKJtYtnEscsWDZ6glJsGF
gkvlEEivkrRJPKuK2XLy8dLgG7JtAQn2b4vkXFTXhCaow0HgOrwonTIAhgX0wTHhKeqIb+GOU7Lj
TGqc8WIe+hbn+2NA08Kw6SIbhzk7CZP/JKVSedkYCn+R+krM5ObEF4lORTOl/HEnR40KYjqF1206
nAMkHzrd/lxfgCnGej/3aOa//6HlQFCvDNUkqD0nA+zLpmtG//VPX3cE5u/hczuAvjQddGc28uJB
OzBnDhrLRePqldc0lG7tPmQXEdjCv0l1lX4hbeRF17rDGhx5tfn60qe+H6HjzVZdmjdHjF0irgYt
0AVx2YTJIro1m4C6CoVgW1HTcoG40FyMYeOvv77sqaEvDJW9OW8W5sfcrv/wWEXtWoUdcVm7jNOd
lnVPFhI7L7D4al2b7/fry50akJARMBOSNuIAV/h8uaAiPgABJJerG/Ox1Msth3/oOgQTnplljlyE
8wcDZo8UGZp7gOgOXJzuNP33XYII7n/Wf75N4lt/0eMeFkqdahjEEPhZzqS+hf5cTOopxX99u6c+
WnDeFrkn4kQ4VWKLZsL8VGFECoy9CQDpWgZMsV9f5dRD5RXO7SuVxuchTsDAhEdgAlPPn1kAADSt
CHccFpoRyzPv79QNGSilHIPMA1qM80/58LkkQ5sDruuZUPsSEFdfvFpO8fr17Zy7xsFMGpkQNVmo
Kw/XyPVkVVvDyc5ZfOeXfzjQ+f4gvvEpmvbRx+HGTl/pDXH37F2vg1bVdzrw2eXU9dG3UGGGQZOp
3gakHK2A1qgXOJbPzWjHQ48MHJMWCuPPpXRxMKMZxE8LpXBLL9AqsOag5Ja9lpRXqRIjdZTuOX7/
8XPleuQpueyjgE8cjr2SY5Uz4nL0MjIFLw1r3EODs89sJY6/RUEPHRompV2w8jM65eMH4gZaM1VJ
WnpRE0Dqk0W0xER1ZSNrOfMpnrgSN+GYEPM1jJz2wWfiEnQ4jaNTeLOghE1LfUl0/aOs4uevP8cT
r0mzDV3FITzvjox54v7wyVvE2gi3QkUyReq6St+I1F7GST4rTM/kPBwjMx34nB8udbBdoUZlzVY1
vJGdS+E+N4JF1tuk9Qxuhwe1y6en0WQ/BqvUr1CyUN1XK0R4FkfWdTPpzTqm+7tFJFXToBMUwDMD
havpxHLXiAFnTR9O16SxUtAvc6LYZwU256pmneroonZ2lw43fdFSwSbGMiWWAd5db0XTmRsFI304
/FjB6eupDABCDmfJx8dnmqakDbh5yzOtw+bFzeaIg865Hy0resum1t61aUr/NEV6CdxjYycjNZPB
urAwQkYmnVmtlAnuiafM52DUWCG+puyeyObryaewlBVJuSZWjXpjJGz8tLFAeN4XiFI73d4psdIu
B6MwPHrb/appMCVznXhFCc++Sgy0DHECdWpgvl65Qb+c7GBYGUwwLk9Lh/nlTrX6w56VrH/9rZEM
paHgYM1iy3/wrflZV7L7GHkusVJfdWREXvDWB4+4NVxBgy967+sLHm94hIDJYJhYFkEWHW54MGF1
XS+zwnOdBsxhVGTrEhrWlSVks/WdoLkKKb0+gqsM/io5Zw7sFOzm1BmPi2bl6MxRBSjDwtbKsUuP
47fO6rXXkn7PIwLE+Pdf3yQCD2Yjah3853DrSF+U8+bYEsXUVXRFcLBVlGtbZPJxXl0Q3R05y5oG
OzhrnaL91xc/MU2xrxIWvXBOBkeEXjsJgMEQk+DVfhFtyz5/DGa4BfHH1V9vA0hnYTxBLOB4RTrl
50FFDagOcMqnHh7Ll3HM+5XuEMVSpUL89WfKdgPBFMIoTh9HgAwJNrYNCNRBV9D2q8mi8Cri2743
rQ2Fp19/+wANVXBjumaAnDEPl60gSmVukKrhIasRHvwC0ux7SJPLOhXJOYTP8WTPxdjasDUwaWgf
Ll8l2pDQajPuTDEeQ6G84Mf9FQ/iEQX0mT3IPJY/b0G4FMdSi1tjzj+M3ssEIXO5ghADH/ZaUCt1
C5PYmbSbQIViX0z1c7vR01cEeIaMbR50h8uLIW0HAkPilVq3S1z5Vozao6gSklWAUQEH1q/+/tWx
8Z4jAKD40O39/EWa4KXADdiJp7Ttbkw7zzCS28hSz1zmeGNjqCaIDkhuEHX0w4ICiWxDFPGv9jpF
nwkYkBrlwIr49c0cT5VcRUO/zMyskshxsGZhCRzyONYSryKpG7Ojg4i+fbdzax+XDQ11Z1qKsTgz
S875D0dfyTxxYOgxQdEcAl78bMLyFFJMcE2UzD1ZRax1MsFX49Kln3Ka2PUIgHqBQzghr2jC65ZD
6d02QxlcpPSRNz3bomk0y3ucB+BUpGRzMG8Lytl1hSzOenJ1qDZYoM0zv/7ki4F0xBenYZI8fDFI
EsgfNhi6VKfzdTy68U4ZqHN+/WKOZ1heDLpKSkqw2I+2nJlRsowERerljQ0Ssug8NdEeHbs5t2s5
9Spci70t8xAJoQcfgGmnIpdlzkQ0SBIOFT+8GCx12Hx9N6dmIIstALwZDuU8u89jZoLTNgStkiAe
wsLX2SxTOJ4xEdXpDwxKf7+L5syITJQlY4bCHZZ1gH0QARMyRMfE/zU/uyqy9lnlv3x9V6cGz0yC
n2PdOBgcfsZDneTaVDB40sh07pJRo8Xmm79othSbKjCdn30KUoxqYX1mqTo15/0JMqFwdOLQQ+lU
DYXRJSR96rdNrmAZCzaScK14emAgnrnaqQ+eY4/Ox87J8qhIBv0FCSmsBk8GMtlmxNvuex0b+tcP
E8vF8aTAQyQk2dAEMueDedVt9aE1Kbl7Tturz1GoFhsFxfHCj8WcfFXb/VM8p1m1RYP0f8yTGzO1
xTZ00HQSGm/RWI7lSiuBamBIQ4/RtvG506128snbnLAZmcAbDyFjlV+rZk8yoUeRmzZBU75pjUvi
hnDqi8h2XtqB6oQtQ5oYuYiek76rL3y3eA1RdEzWbDfvM+OCKpK7sEZFwgHnPr5+kCeeIz1ttqC2
LYCpHC6Iqc1viAa2230+/ZKTRoaUREzpp+hXxrevr3XicZBwxsA250Itu+7P41oHt6OSXcLW3td+
qRQcVhmRgfWY5p7tkuBMqbw5s8M4Meg0jY4dOxpWrKMtdlel41AFBbcXE49LSO5SR7VDH6OaFgI7
+lNZ9eUKNUbn/f29ArkkwJidjSYOZ0qDyJeocurC46x2g6m5oiqd7qnGB1j5g+fRMYMze99Tb5JH
SxmA1AmXqezg6Vp0G2ujLDxFDcrlqHWoEnLR7HsoL15mcZD++g5PrDncIHsowcLGZvFgBGZ+ZYRR
waMduoDOhVH1K7UsypVAEftvLuWC+3DIhabOf7AgSNuImizniKa5RX4HZR57ut1Yl1GraWemr1Pf
qGBAzT6EudJ/8I12SOLyicqAV2ftIxij36ZZPhJKUy2ioNw7UDz++nDEBIbpQoe8SPvkcABqA702
vZ5yb9InNH52f1+11UpSBzhzoRMTMyV1wIuCyjM2jvl9fijiyAl7supzBEwD8yUYhq0zlY9nPglx
PCt/usbBN+EqcRIbJHR6CPq1BchquavN2rzXWwtqVtrXPEUVL2hfSfCKcfBU4L9CLESvtoVZTfGv
RQ2ZR3R6jQEFHLHoEGrAP0SiqXYkXYd73Q0AWY9YUn2p5lvS8GhLJ864RAbrX4SmQ5NCHXBnazO+
DYy3dj+5GWKrXAMgVGQ1qYEd6VQcoIbgFlI1u8NipmEQhHAbDna41ap6vEhxyN90IsyuO6XqPCdx
H6MiqZc84WSTUSuqFiFCQQ9xIn6zfpJrvw1NxMJJf1UYIgLrFrebrx/vqW/TwDuo8Z3gAzucP2E9
lc1o8W0iE34rh+bNCeWtIZSNyAooAn3xL4Yde242e5TvaQgdjAUzHPNSBGPukVUw15xuej256Jv8
zOb1uK02I551QeGPGoHlHlwGwlIoqsHNPUTkeymjCs2g87NMnmhCXyNIWbam/hpU+Zkjkzh9Xaq0
PFEO14cbMlfC/ZO9SU2kGKdv4UD6mFMZyh6ji5qu0cxwxinNDABL0pUrIi01mts5E3mpdxcmKn8z
7pULobbKRmuMfOkjDOWDk1v6nXSw3fiHqZHA0A9IAWFwBSu30SxqL/a0CjT/QU8AlziTWS6wehsJ
Nmr8yDG/B9aN/I3nQ7uL/9D7BzzHOLr4/0nmXIZ1E69tYC3PpTDPvYpTc7oFcRusN2UGMXtgP84R
xHCaWZ50uQcxcaS7tBh7dZtoTXfmyzo1F324zuHGqJNdlhZw/jzHnFHx1BuWZBmtvx4upxZECzwp
fQX6bWCYP9+MWuqyKOHUeTSdnCVhwAsO4y9FQuRIWI9nTGcnL0a9kjML8YFH216rYjLK8USiv7NI
T4IUA95sgwIULXUTnXl8pyYCi7I/qwWWvaPNbzqOwopRUXmkUO4hQFpL0FAvRVr9biI0C6F15klq
p76LuefNARYJwVE074RFlefLPi0m3x2Xl67tnKnqL3Rq8atCKKFnyBLEhXTFfaT6oTcGmBqCIsqv
ncBJNm5hjE82liDsGX4Ao+/rN33y5zEhUkaifkv7+vOb7ge/VpKQbU5fyt/CDZ5DvXtIBTqSf3Ed
2+GkyPF3tsx9vk7dKWMo0eN5nEQl1ZzmLR+VflW01ZmF9NS2dWZ5U2KZ/2IfjEPRuzg40F56DZ6R
sEbi2uf7qjBJwtBuiYN8zFL3TKHi1Af84ZKHG9Z4MlI0emrmEZS2Jafmt2ukiNutXVV0Z84c4tT3
OycPUIsmX4Ba0ufn2MxpLtNgZ0wz+vjahPIdCKq1hP3lkCYMQXYGopCCpubrqJy9Boo2KzMrRH+w
3F6ILQxf/BKMX6vjWMDVhs8obKqHYHLhnedpStpW7WwGu3eeHZNZE4JfjWBKqQeyvubSZqG/q72O
nQUAzCDV17hob5DiyDXxJr8jp+sX2SiidZuN+oNEdM1ir5tnvqZTT8GdnbqUOPhuDxuwaSrrGgwA
Oz85XUzNpC0a1XiBlnFJzfSlicb+zAVPveLZmYVQxqbYevjYZawFY8lmyItKICudbCu5+YNjEZjv
/UU9a9K/HjB/tBMHFV4UMzo3yHDhmHnwpgNlTOmSpplnZZO7DPvWejBCrVvmYjQvwyJNnwFAAl4x
UE7+sQs4IeyZrJ2g8SHp2yo9LNEzj+HEc2ezMVugScPgOHFwUHKt0QH8JFIPVq6xDqvRus5Dto1j
XNQvMbR8cgHDH2cexIkiJqoEqj7zrG0fnX2DwZyk3zGi68lHyioCY4MgVWxqv6q3QObFgi8F5aQJ
95VIuOVITwbnhXGOvT6zMw6rqbMvHDkG6dE02vTPY09FGmFlTZThW44FrZHZ1xAJWD9oq3Pzkidj
XzQxamQsVmAZU4rImpLRRwWg1N31olc34+jD1zHYeOvNpH5jW5xvw55PCsdUskHUZ26R5P8eEWMz
ZXdrw4rDNVphY1UpeeOFVmmvh7C1V05wqReJeEhEPtwybDGhjQyEl9Bp3V2q2t9VKIhnDuan7p8O
GB50e+7QHxaOKLfFKZQE7j9Nhge4zGhRrSF6iTQl3Hz90k9dCuE1WgPc6CwbBxsQmk4EMMzLEtTl
cCVLZ3bzDTLZuWEavHx9rT/v7XCkzdVfwemVZfDw+J8rVtr2pC57soM+tiB3b8TsNRna1pdFB1Q6
1S61QvXvmkHvb3RdCfZ6owBqEqncyhx+1Z8f9P/xDWfwDXOTk2Px/0UJHAXzXGMdePsZtlADm/oj
xuG/f/J/MA7uP0xPpEzQ9hAcUD5iHMQ/JionqmiOiXbUFEw2/0uxYdvAJ8Afo5bGbvR/OQ7aP9T3
5iR6Noyzuu6vKDbH3/bcZKWqqdHH5tcdTCOuGFHiS0V6TpS+h0XAVO0U/iJyON5/eDp3//mEP8Wo
Hk1Ymq1TGKSGirLr6NSb5ohAgHFzJZ1cLKwjrzIvhgURWO2ZCsmpe+IaVGupoaHOm//+hwpJ0Cg+
eRPgmZs+aeFhqbd1R6inVU5nlsUTF0LzhFRtnoDUo+10x1h0i2qCA10n70mavJMJ/R7z33/95LiM
Sf4MB2vKZwfvCE0I2hJzkB61AXftOmW5mCN3lskQ/YtHx7fKrEPXnf7TYTEwkGpm4KaSMDey6moA
0I0zXHeuqjw+c1PW8edA7hRCXN4T+JDDU53dwVQn/FJ6YQ+zxmrH+zEYnjHiPcsOhNvXT/B4H07p
Q9DqQp5hue6hngDOZsHYLKTnljVgMex8XgyacVEo0ZvqBOBscQovtBGf/NcXPvWF0DNEYPhn23T4
6qyqaPU0zKUny6h4aFHzA/jFW4suTpwZX/Mq9Hnh4B6pvzArsAdlVH/+6qc2bkdEL5IONRAQsNjj
mgxh/+Ff3NCHq8z7ow9jy2Er0iltylXcAc93NTx3GUng5P3+q0f34UoHX31P7lDR5VwpTNtxZQ3x
2wQ/f/n/MLz+5EV9fnR0uByoYsSkQAY7bO4XfmY6WSEz1ly9WEm1Uwg9kACkJiMb1y6wqJXmVtoG
tIDpqdVQrOJUuGtRGvmuK2n1LfsC1b9Dt3NZFTlmjTDKQKz74mJG22xaO3kf0aFeBJPWXUsbpjmY
7dpa6G5RLgrJP0KQZLZWgTMtW1YMzx7KbD9Wrv6S2HpxYfqx/9pl3biCtGV6vg0ioxhB/PUx33Ni
D9Ay6pEgxwUMc2fVlYFx0TQ0qtskzddsBfMH7KHGDg9b/7P0meW1xuK3Y7TbjwCzLmGpd/EytJ2w
WI9GCugLcy7tN36PwiblLfO56QSu9qZwA3kb6FOxalB+cdgTvk+SLFFYeANEA2MY++6mVJFCxyUU
P6WSyjJTubsJHhqBCnaztJtcJ8CXySUMInyVmKnw7RIrzRGygF5N2XRnZF20pb1TXGoqLGMnw7vq
uKRtkH+svwRhZ14OgRa/Bk6RPlt9giCpFvJ7aWX6i8+9y4WNwfe7zIx24jd1PqoQW7rNUoiRsT5Y
BiZ60GDpc91DLwC+mO3hNzavPo8G12Ypb602flc13mmLe+mF/Lj3oe79h8aaiot+nhrDui4ux5S9
76ZKUfQztt00BFBhDfeoRI0LZvRmSbxItO2CVMADs6KZONHmwA4R0y6MNohuAiFdaK9B/m5Bxrkh
UoCH2KYUEHWld5zFn88+reGFAKhwrgg0yNdJxEOgUg3sxABQnJUyeHQmzHxo/KPk1cVaDN24h6du
hnGGiYm4InzllZVuo1xX5bXWdtJdWaHffQt9qbhrXetqB+0hMRILS82rK8wY0wsMOfNxyJPsXbfJ
guAexzVuRX/m7JaeAU32uUCK/ygAHMVLHESQbivDxJKCuqPD+Dlk7lWFyIA6qs4raPwhIYxAlwE5
o0Gi0MGz3Oe6rBh2BizUZWewxE14prGmydldh88rfKbbHUC5c/L4zeW4vwHa2F2jLtWCReSCkq87
f7jvK7f7NlVTskWO3NAOUCo92sT4D6b1FDtJCQMt6NsFeF/tB+KS+pc+MbYMxR+1Vdqb9VNHmtr3
IIYlao8pc+hQ8GOrVhE7wr0iItV78gK0hDdhhkHyWgZ6viPlPF9XQ60vATy/E4TsXpH+K3b8EAjE
2DLh6dVlvwozK7yBnDCsyR6fbbS8oVaw9KGcTpehU4HaJJnmIe4qvLWhHMLfuXRNL08s0M1WCDPZ
0Npvsh6Jus8KDOluy4cwQbLHuBaBLaaSXSp4d2st3WKL/920lb0K6+GBwAqvKbofbThGuyy39HXr
w7tmKbT3Ycug1HJ+lqql3XXXVO46SBjnNHh9gJp28uKAgL3EubUB/k+i8DTIZpn1SQ1pLoqjhWhS
PmpmxeEuTOW4ytvYvRVsKjelwqhPWrLoO0J5FqIGlzRVzG5wvbutNq+70uC+9Sx+i2rFuXXo7r6l
A9AF0TUahZxee4yJoN8NLV8UCl7/tXV92r7pWKw62ktrs54YRhngahQRszdCqQA2465VliGMpr1m
VeXCUNM302SirCrmD/AS9n6KoG/ohNOsfJvMFGyZrbPHPV9daT2uGFxHfIbA70sCELJ2FY8xk5je
Fiur59JVUVRehCFwiZOh/xlSv5d5muPhrXEdIzhcV1F6i+602IQ96JmwzuRtXc776kIvLlNN8jH1
ZUgCe6YZNBV4OpHvkjxktRpxfsy6pOl8bxJH+632zFbd/I2Y6qTdJH4T3cTmEGw6ghWZ49hJLBSl
MUE6mZsalMgSv6e+NMXEjNgUw7KbrOIpGnhCk+3nq0G1q6UBDAiZV8PMnapVhWDKyh87GfjgVvOc
JLI229ctc48SMHv0LoM+6cgg7AjG3QiiQxZB3kU3wtfVH67WNpedQpxLUrS3TlKnXm2pIBlDKn6Z
GyjXTRXdCvLnvilxXN+OQ9hc+/H0Apegf3GS0Vk5I3pSY9JMbyKPa52HZA/jz/Lv0uS7XeJzj0T4
XgSzGaSJnhjPz1WnwrZHAgidKCPQQBV00MYadH9B3hCT+w/FLAimsVn05vLQhRKFZCXlzLxVzoyj
Zo4GH1YD3TzxSuV/JllQI1TSeAcbzl5kCFgAu1i38yVGkaH1KB0a1TYP3YWuhbJfNLUbQ/FPUyaz
mENeyScSu9kcKJrMmYIqVHtpzy1JPFYk5ZRTtUiloDoigrJRAQD15Qx20Z/qTM92fSlIrLMbVS4L
py13pFC3q1ajdJmu/HJAjnM59jpIahaftGL+y+zevy/1Hu8p4GiYDUbUZeGOqGUBNwLSUOfsjA4W
8YJMcUEiNXtx6kSLCQ/Aez3GIaSeLsl+SxM1gxYF9sXg2FIDrw+VhN2NqRJRNDCvj85chYD/0zR3
uWVj948N6BrL2gli6nthZawgnGldxtxTvzqJmjRL4L8PfSwGTPCaFbBDGH0jWkh77HZ5GicrON0/
DKclUyaOIfsJMtDhYG50i/HFxNHtTTNW5vwjhfgYmyBsxdDHLeNUF4siBirUEjbt6SV6sqH035LQ
TCDd6QlMI2rBgHBgesN9viE2GrjKEMCtyw29Jc88FdMNwzX4GaQ24q1Eq5VFaoMRj1NFuYgGU3U2
dpAxvxkW07cRsDvhtGT0ix4/rLmS3LCXUKTJls5onovBOy4AkbjL2V9VCWvTBUrhzzvseoIM1tZq
6sG8Z77ReyLgcfXYNDXZJ4ABi25GOjXkG0zsKxIXbh4D3rykFhZEEATOHdSOyqzz76FCgJ0DMfGR
JNUOoG9Buky9KtNgvBEYljCn9jaZxWl7748sc18fMY5OhrRl0PhwJTLCqXMc1HVrozOzoJcpaQNs
wnJAVSxQLMd5HhaXigGI4uvrHXfF5gva5POReCzwnx6cnPKKDY5hJbPaHD7YzKEoVlFNkNwqrrI3
chzddUL4161lOv3dn2WH5EBawKHea5tQIwsNuKL5BnGl2w4Ars4c7I5Lvfw+VCUoz2xcBkeHcomX
ARNsm3hhlhm7tquz90Jg9V/0TV8TCkJCE8IdsOuUJWOtueks9ppawi+WGhvtiJtgK5PvHL10VqPO
ybOOZE7AytialwbIkaucBuRVYtUu2TllJBdN65teMKv8BQi8Ym3Ymf+A98t4Exb14oXLX7aOotn7
0ddYgP1xQJkRRfHrn1Uxz3GGLvsp0c/V/I+tkPOzYEeJvtMySVc8+DiCFrs9q1fiNchO4BDUxYJ8
ENL3hPGtJGIB+T5RF04c6hsThvwSB8jfamexYtLrQsLMK+EzPfgFKDd6i1ZS5Lmct7emEhSX0ujP
TQNHFQuuQqECuwUuKoQN8yD5cM5uo7bzrbyIsISxebaQ0aKVtkgR0l3OGVYCTWiMOTxAa+++fT0e
9Pl7/3QcdtmiiLn+g+zt2I5GpKqB4K6nGVz3ge+lRuFeKb7vvmYtW2PyTszx1lVM95msxufEHct3
RZr9GkAy5MimyMNonm8Joi/JYRHroJFsJ42k8th/u1dxkde/Sn8O7lB8dHT/qbj8/3r12Xo1RbsP
L/pEvZp8nbf81+dS9Z8/9N9StQ0fnfbeLM1H/oSYjY/uf4jD7j90yyljYSWZdenUuf5bqRbuPziS
6MS4xiw1+UgcFvY/cxFbsylLGTbdW/E3xOHDZYFlyELWzRytclY8Yi3kKgDZLEwA9QaaORExbORX
+I/Gp0wbQHoF5jls72FBjQvCkXfosPLLjxXQ5LKFjTJZozcMyDOAcMOis/po++ElnCiLzxKAj4Pt
P6vrzFqgB4B08GDxaXCWUEIKB29sqHCwvyv3SVHRy7MNuVaVPl1oNZJMo4yV+7q3h6evL09I+9EP
QFarQ80zWNyPq8ttOxJHMdqNV6RWOhBQGE6b1A5Bd2Lsuxr0sNoNUGXqLdweYgYlKXZzSlxEZ7/G
FfRA0B7H8II4LEReIYtHoIHQcqY+2Yx6wj8LrYytkkgVFo5BArNk41sTQgEiZnxHCZfcC07nBHXS
uw2pHVAZskoi8czyG2facTvHs7JzDCCZQ4SnF7dAIDx5ajloj3Qa5E1FxNgjaN7hrhGwjXurlm9O
lkUchYtufA9r7ohKYvectvm4reMh54jOgQqSnMNut9Dzq5Aa3ysuJvmdzTt/sB9YFWvyNNYoSPx7
tyM1dNXVUi0ueFSsnYGm8md9moViqxOOS1qGXcNaBqf2OBacaeyhCG9NSELICF1M0VDP2ArbUbUv
0k4E2CGACsWNTWAV9f3rSQwRwrmsXwk/qnZJq5d78nD8HRbSYWuVWnpRYotda6LpnmOCrp7LeLIe
eDv6ekIPtc51TmCtNZQ/x6JnPNh056M+H58ALRTfW3XizZT0Bz1rxkHbPcEhosndK0tTIq8sw/G9
p2T8pFb8kVGt6hcLoNCVP3B2gjGnPbaEAL7ETZ9fDQXrQZbRfF+5cWnECyODNrWw2kkFmZHKdS05
o/d5p6+JLEzupcWJqSWGFmxvUf00fP5nkLDyLAM4voFHuB9wJKMtfw41w5m2wLi1oja9KP4Pe2e2
HLexpesnggPzcFsTWSzOoiiRNwhKlDADmRgz8fTny5L3bkt2WHH6ursjdru9LVcVkMNa//qHmJer
I7Hs1FSSwDR4GJLs7XCojwITRZh2BHRGhANeWE5aPYIWVIQh5vKWVPuAzNFs/lbZmtRfjCHheto2
h4bTvdILz8/Q89ebRM78q7xcX4iGWauj+MXJYonbtDKb3ZLBnZXZMxYE/JbQL5PNmOTNdsb+qtnM
BC98I31cX+jC9e8ynzeRInbe+C0oSEM8F7gb8X/fl4p4n6imGFEUL3QziogerMDS9DG0U/mVSmO9
aZdcf3QZ/F6QXIlpXi+rA1mH4zsAGZ0qgSW73HiPORbPdsh4j0Qx8KjNEq1bMqN0z69f8eUiNmDl
Tfghnke+w/on60G81FmUXtVD9bJYw0RQc9/cZfF3e0qItykssCkIXY17zIfg1YZP/9nFZOk5c1mb
WIQBrp67Kt+vX/00mslmjARZ5wGL0kTOqJwXFUbWeEilT9VJAOtdMi7B3UR5+NQWg3iZgrB7xWSN
1Rph59q7affq4Xx0KvEP/qBiE7BqleTaxO3SvWVEvyBL97SFg1BS7c4/LqbUPg7dYD0qLVqiL4py
vYFVPHwS0MYedTc6ZM5CgSFT08EVtSboIlzsAuzLjfDNTBXlmioIX69Dm9fUVBPtfR7Lz06BMSUO
txE+R64nb8cQI1IXbCJxqvBlBtEfvxb95L8UOIhV2eXsra2PLcBqtXuE4ct0o+WSBldL5k3+Ix6i
uEn6Sn90MLHdduGUtxsnUMjc5RoeWIcBkXSMxkh3VSNH09TeTh05rDjZJVe+Vd2P9mA9dHb9aAXT
rU+YxgGvs+BhJZRqE0Rka/ZBRkZneksgHbG+cFIvQeTzY+NWHweENvvJhMxOvv5SxCQ+gwG8V7nb
HK02+0oEfH7MVzr+1pnEddfMy74OZkV0ZTa+O8Ug91kxnBQg7wF3DAd32SrZObrHxzsKMkR3VJ3+
SsAxmZWz3vbYXoZlfAXgJ3dFLdt1I5JUHtGJ4qphKfIGbbx8mqKCQ9vU9fdMrGQDw3klG3Xw9Tbx
20fdRsXebazkVOI2fQOlfMFhjQ2LRalzKjT9zZTE2XGFBg7mNttHm4jUyybCCFOMXrzvFsvdEu/I
tmyNJbeNsN61Gvu0BEVyOWXOB69JkwNkwOEatNOr9y7P/usgliXcBtCoUNqvvEOIMuN8ifUkSffO
QiB2St4dsNIW0HzCcyBxYPUmIX6WaSh3Oh2+et0yXWRBxp3HBR4fcD6cN7mLEUHZhvKRps7BgrEa
DqiMc4VoxCLXKVavcTDTwHmVOrXKWGHVVfWCq1YXbUMV6gvCmMnxi0Jis+iCUEPOvkeF6KFdcFxi
ISfIBkd4sS5BMxwimPdWwh02gn1149eDOJFbjU+za7tHNH7DzstzdtWwJ7hKbloIghvSOoMrEfbq
47p45ZZYmHmLaOJyqXfebHUEbYbrm6jtAHZosz6JkuSSrTMkl2oNkmMzpfq+qLx1N6dgVVUj/G3o
1riThdW8qZes2g++5z9EA5ToDoR92mQ9zp22iMGFZzQBJhJ8CTwAlsQrP0ch4EVs6+XgpxoXwWS2
DhLXbYwdmofasbjLCTM4FoWnGJvM8y6zsuQZV3jnoi5Y8aHX5cd4Vuk+WVL/poOpSjjtYj0S5h7f
OnLVVzrusWT0gwRfbhn2zTc/k7fY5UTXicKnZesvC5GaNTpnRKV5dSOG1TkK1AFyW+Rhf6rX1HuZ
ykj7myhYsJNwl3o45ZrU5G3plPY3gfNdvfPR0aqdXdrzcZUy2YrG6i8mpw5elnoqCCQHNb/2x2z4
2nhlSMQ3gAeKEad1suAF7zobh69qwPKRPglkDGziEOXB/KUrnW471oupC4R8wCKu3mEu03b7mAHT
yVLGZwInzTJi+TX5Eb+X/pp5d+fjCAHRdbN0QYGhZpwO27LogjvtpsXlynD6iysYf5HhrCvzbgjW
MiVSWXrcQyYFvgyG9prxTcDhLMb3mJBmAbffjL3sauDCwa1Cf4f3RZybttJHAUuePUC8/XWU2iLd
ZYGJ8zIzUZmL4G7FLvnR6oTg54LsHqaqqLDERLmwbSjy8p0fKvFFiQk1Ro44EJNabmdsPOTVj+JL
Fi6DAUcP7wQBlQwQgpzf5zSG/ai0dveUoeEHVUnKMlMwYsQ8+9UOUKA+QjRvr2ucii99snR2Tbdw
GPclaEojXLxh82Dgck+aznpss2R6Llwvu8saKo02CMVttp6/RSI/e5ax4U6lNIcywfHfR7IuGEdF
lCeJlM49x2D77okQ1paVwc4bKBOvwoyDaNP0fB3jkXyRO9b0nBeExm0cacXt1m56fZE1oT7Zc8nv
n+ZlRy6TxvezlC/4IgCyalP+4nb1Eo2qxj6bnwAREaFwo/T3WIviQq1pt2/LIgHXXQBLNUlThJEL
r8bkLJEP/95EOP/UQziIOOmXQMb/plvuASW6LLPGy8xy5VUK5diUw1G7laXscZA35b0H+DTzYl4H
zcynXVoe9jQGv2tonF+RE3CZ8zfxIvxYSKn5FTnpPEgQ6Ngv/YLKf4tlVnAXhaMLDoFXuvYpCPOE
JztmtrqPMmxCyiHAGHfsXrO0ZWG2nrwavFmf2kXIz9Pk+3ekGKiPCxX34TcPzvuH5st4h6FRQ038
N9e7OIqraLa84dIqTEz8QMqlFmw02ynzO2ti1XEVscCcmRWPuT0uOdxTJqm8eysFdXPExOfm37/U
3/CfhLYNMhNEErQJ/t80EBk2l25S4E9H+hZpzWjsjIfjJK/XxZov+n7KdxzN615DjCTVfKKCKuG3
XES52aYolB/LxTfzC7zsARK7d1HU0UMcZphzjgSHpFYP7UGOwe/UxHB///Y8IyTLxqcBV34jduK/
/wtsFjCrFbXG1EthVrrVUSHKvWwSfeg0vAhR4CSS5F70fXb1fEnIQ3awHPcNU6FPeMl7iKMol6xg
yXYTTjI3c+/6L7PACLpYvepk24336uJNoLA+E+18wnM5JuLUqXaMh8kkUGzohqPkMksIB7EZEu17
1VCv1kzBKSCJh1WePqG3XHa9xG8Evt307PqT9ThnffjBCiL9vYkzGwPE1vctRqacsTgYUvcuXX2c
IBMdSbCkZqdZpi/JKv6h1TcrpCc/AU9WU6urdpUPLT4jnCnYwu588iQ+J+SfMgktIG6Ttbp3VSpu
KySh1+VEbO3sADmQATA/Z6tFzDLIZP3ae1MVXo31Gs3XMl0yHlJRZFxJw6j2QVbl9nYSXlrjN+yV
ExbbAUzUwd/xg1r3uUsJGBmkh7V1FK51dqwoaXbpav5GSkGf7uwBccE2LTAomNFxx+4JRc6A262n
BLcxNX1v52VLJnzOL87apNsrDmEYFIpSHr4IUUKaIp922saFj0ZkiP3hk41V9hZP5GA7BBZu7k1C
hKnqadzi3BdfdDlB1yjG4gIKBPupWliRJMSOu7wNp+exqF+jnv7RcBVf4qX2il2vi5mmkmeXGOvd
q3U1nOkgtx7xIfaODhfHQ+XBV0nxH2i3cTDWx5E0+zelCSL1tUNt6Nauu2HbVgdvjPt7OtH4Wksb
s/GFpj+s2+FT29DLKNyXj7biNBpNb8e0EXZAM87L1l9rBRWgXqaDs2bNkeQAupY2MvBwET00Xj89
287k7sk87d6CoSdP1qfDEg7d865vV26AkXi5T24JoCRlLW6JQ8Y6OPU5Tca0jXdePNIZpb6PAWwX
rOyRgQh5xmcO/+Vor/Jr1yqeSrPWG7I0hk1Q+Oslui95JYUElWMYSQBOYq7QvOG4DHQEANS48jPW
HTHDdWAWwm2S68wR/VWho/Y6zHhwaGT0RWu7AaPPdn5GukN7v4CvxwYBQlkjbpsKfCgqaJMR0azf
Y3bpui/iVbxUYXM/q0h8Id+ZdtsOsjun9bFfX3IUVT7/0tYyhbP51spPALFiBM/9tkOncq29pT46
Zqsqc77bVbXsSIcXr4FURGT1TYn9NBqT/TQXICOmeS2UTQOfK18+QJThzXQlpcj5LhZtBpsArEef
KlTQuSl6wXU8LJUBVvl1daRPa0YgiZpB187LEFdXw9tpSctRk6Vv/AzEwxu0fDgjPq3H8sE7rd6G
pB5siICojwQdFODyFFQ1upzrKQ0RFBp4wMosHgM2ItEWwJFHb4C8tSD1pRIAQkuef+/jVd+sbLd2
q3RGMbKYuKk4A72yhaoepUCyS/hzlZh4oADnBeI95EQiQt6OvOKM6fNRkYKzQWfmAuKsbEFEgEBw
aQjtKqvsYCsmgtaTkiVI8Iqz7FvyjbY4xxKZVBH5QsFj9wBfiIDQKIAIEjghP68edKxNMC7yK9a2
7p6gBP2xxap9k7p9fbQMuIIDG8caHT3J0wapMRHkm5hSo9+2a8G/qXEBe+TKEec5fPwZvzlfkqoC
u227HC6AbX2z7dWUy5HF66sbiiU5IAj+sTQLoEvhAw21nZM+wotpr0XnVjsJhfo6Hgf5uXPA0IgX
B1PDbqK9XrBAupt9Oi3Se0cOd8sd3vFY614ZhMA7sWVyvUScs92S8wgJvey/2uReYUNdwfgYaJ/2
Q0h5PpJhzCCuuZe9OYYx2hpO9VCDSCZFRM1b9fxxLlF9KpB/PuUG9aYuMbcADdqrE7Mk/HUa3idJ
0HHupNldNAlgo96sH8z2cc8Hh6xDfk5q0K9zeRsnIKSkE1SPzTKDIvlckyHy5afz3eCMQMBTnOV3
EUc+uBMgKnwP/y7KrICrYknia5lQhkhduU9LT55v0pDLE3ZUwj7t8DYPS+dJhB6y8YkXCam9Pura
bq9hDbTXgUsR25h3kFMevgyI9MUB4h/F+eJwmvnZTLgqZbKowOfsrnafrKblsOUc+0yainiBDE0M
NoKY7RkSnEdAy5hIkquszRfSoCk/B04TsaXNqQ4ZscMH2SmKk5Fmp2FjQzbzQEG7mk2h7bl7rV0L
gHoBM/aKlFZhpHD2MOnduYDLey57Fs/5mFURTwPkiLF452ef6Oq12Gi3Mf3EoEChesJUe0Cbj8Lk
dFrrAmQxDzMP0+Z4y2f2UZV43FrhLOjxPNaaZaePagEvc2vVFMfWD+QV83BARHNUYjAGv6jyqrs1
xvG+DosA1Is8Kk8m3A85kAl7sgedxkRI32A1BD1PRtO3qE3VxchX37QUeN62SGhCSOcWX+BDU3LI
Ya2PZcsmK0SR30EafZ3ngKe2RpZ3hNnGVpkrnsEI13HXzov8TFVS+ptJEaYNkahLqFumoLglt5tD
FoLT/Nx1KRWkhrk6T7xwHeP3VLlA6uf/97wxCSjlirGcqf8aLNypgkvl2OL0fk+Smj40eVlcdEvH
hi6oKrMo4JBBG5Pd+SJCErgGxXojwpWObIk0oYbV98lfu3CfDzSwZ6A4GsSrTyobFEGqAK0kLZlw
1+kCIIFfvByjusQLPfZf1j7LMZmnmB0BVPZTQJz1Bl5TfDWm45+6/P8bVf5mVOkZKcNfepK/jSo/
vQ150WaMiv86rPzzj/05rIQG8Qc8YMjVeJmioTFmpn8OKx3X/wOlBI3AXweVfkL6M6QS0938R23z
n2jU4A+4ysbfB9tzaCd8u/91NCpyE+gBTM4R5hgaC+q8n3uQFR7IBMgePjRz3azbtlDTQ49WLdzg
ADC8/uXB3P8YFP5VVfNzt3v+MPzojOqU+Ss/9xeWfBYonzueUMjcYnjV+h3jJ9Iwnqti7EMGZTaE
Vrx83pK57C//Fx9tfE9hzqN/+VVUUViVQ5nq+A8rEdIvbdLDIp41I8p9NBlKcKwcdzPYPUfNQJzz
70TcP8+DzS+nR3UZsyWIoTzn1493vYKOAB7+Q93Q9HC0z6Pc2iOg0VXRmY9TDdfFv//kXzzs/vxQ
lgrEbYf4b++Xx02OWTplInEfAk7/pxYO99FtOHsOEU5Jz4Ki/9ovPD584jgbLnIq0vdQDMQuWUwW
tjKEUiOirFSXMFWzdE8n4b/BNhnkNg1m2zlBlIWNXBjO92YQDmCYwlPK+40s5WdO14+fAbMkwMsK
H0CIOz8v0XiJvQmLFPfBmSzWylRjmFpPlTrEA0PVusD8D572AJfgv/q4f1irP4+6//zUhO3BUJ0P
/hWZCS07KlXQOw+lMzMWsgxDNWrz73bJ0Fs7q3oMfBPHFlGOYBA//W7U/rMY5/z5NLQ4K4aYVP/d
B2VOkraS5DU9hBYEfaJJxYtOJnWfzdL5jTT+FyDiz8/64UTHB/6NpwQOSzSNPTkP+M2qR0vkwLgz
YaL1JvW84V1Vvv8226HZnTbTcYFYAePDklL7rLz49wf/Tz8cMRynJXJCiJ6/rFqX2NMERYb9MI2S
TeJHad1du2NjZn8to69//7R/2iQRxx77kv/FV9UQK/4CwjiitAvLm92HfsDWudVgRUAVqjtNkd2d
GsijR29GOSFlwSpnDuDcNnOiiH0pHWvZOCWiDyuc1WMmITrvKwxcr/FuSfYoMyCZ5zM1SAsju9gE
Mf7fyHDtqf4dMvcPxwtyxQgfWmiPCSv25x9R1hnAlk4c0mZKWx7WCJr0ed2osREvZyZ5HS+ce5oH
2MTQxTNKKzgRGht0oRkTEs6IYeTFuqx1v3NSe3iPe1s9/vvD/qevCXcEAiZDbT+wf/malnKnGe8i
5yGgSis258dMaw2PwWb0Kuv+dyvb/XUxGek7YinUlQ5MWIh4Pz+YZszc0q708LAQpHQKxiZ4I0Pb
/IcHI2+yTb1Lvxtu0iLFnRgUm/HnAqf4QwHQj5S81eO7R6jifQkp4cK22AQ0MxycZk2cH9HArRGC
XIMTDHOExMbx4mvEOf6RaBnndtXT78xJf9iq/Q8Px0f1aChPANgAAjiw/6pHXBn2RrLQ2UPHn9om
Qq/9roys8k56tR4vW7CxZVsS3zwybrBIyYFrneaHBAWTIdGDSFJYimTrlu68txuy8JjqgIjn4TBR
imPZQP4fM9t1RxxfgkNYvlgfhdVkhNBFoBGbJSPTFqoBOb8727XZGeWwTHuugJAStGQU5seifcC5
LD/FQ1NeY7jQ3RKREMld3PX2xPCvtj47QBR3Tqfrr8xm0LVQBzDC1+tKBrSa83cddBpQT+ftrhi5
v9GEYUbMmKQU99LOu4ZpfoLLl98N9o7y16ToRJElnido24adEkUfknOMtywzorl6d5YzGUYZTnwg
3LrfgrXHX6RV98iJCG2rLle1ju5GgqT3R1fqwjqSWelfu9lEcS0YigAkJB/0MjvTNvJBQh+sBWI0
nPqxDbZycHGDbZgLC+D6pu63KvFzQvzKJXmGm821W7FGIj0ZYmRHGD1i/QULJiPRi5yRUVTTBcHb
QLtTbNuY04YSkIN4FtwCQ0HSxAaUCn5JCtmcEWha+wBeZR1dA85XEzezkzsxbVA7MVYmTIr0pBvm
jfLaUhjqHYiYhpe2EYWKj35W5LdzlYxfY4Q73SZzc/vCLsp+R3pmdgue3B/6hBBB2YmXBRDiszMA
KLpzrHbGYeWLHrtuiynVcIHrRXpwV697bZIh+Iw7Dy1aKPJ3For6lk1pOW7WPGt3NilWYpunJLP2
mWB46UTzloXV2NCM0lYpQHmLgMu4G999aZM9HRSZeLKCuKhOM7a7lX+F51HSPEUz2HLCAkBfE+2a
CIkuWIv2MX+BDB8kqcv/ddzFDcQWLMFyCKDVlibYLq6chIRD2lmPr1thRr7TUjcxwamm+FkD9dhV
FU+asX13ssF6PU57y3+T8QLrYkDlpTcN3I2Pyhp4YyhxuRTwR5q2c5RwrkDXKS4Kzarc5DH5lgcf
VROdpRMxRezxPQcdwzB/U5QdojIb0GVJFpZXmw28esOA6UlDf5iieB23qw79tzTAc4Y8b+rVsY45
jZoleCPdLHleXNCbYQUpCifQNcvnHIr8Jtk3ZJ0yUWSHxltmI/zrtQz4cnQckICjLH3GhQM9pm66
E2iK+yRt06xqkKDrcZw5nznOUvBBQMhs5zgjfwc9Fb9pLih8XNvmb8CPASSOAx5O73JTb8ba45/o
c6e8nVrJEYO+Ob7OGGtcJ1GnHrEJ4VIvLE7U8xlJDQdxK+ASjZi+XaZdDN82MY8y6cGMhmHiL8/f
tpkmcApkrOrejOhd4voKfS/PtUhVh35/B90FdVA2O7dYuTi3M+z7k4b2/jQ7a7IncEw/TgXthkcQ
w1OZulzPowK+1KZ61C7PHv0KP4otySdV+Ty8M3pGHWn+au61wJqkpPq0qzl4i2sjbzflkai5bWWS
yZeyaqh+VTHox3OhsFay1RAS6/DNNXStEgenl17yZZQbl++4YJhxPcYtx05a9q2ds6XDLrVvh76u
umuWEe/ONd+27SQXz4CSa0j5RgzsKcK7TiZ7AiDFS0puQ4EjoWv1+9RIYMNhBSydOwQqRzn0fPOZ
PzPj0owDISnuRP1uzwXOZEqVai3H9x/Nj2dKH10mRodJhH29heIjkW6JcPJv4FIj6WwC/y2PvL6+
4NrhCwqXQDZitFuic0XjpF9qK+fD2/MWwm24VIdZ9aYM4uYZd/3yEPvL8F4nA+9IIBJ1UQa8k2DC
BQx8xNnWmValyuGXORpAiGPAO4a86dt2gEjCz+lOsD7Cx0JPsJesHPIUiE1h0nG4cUezPIO2dm7t
rORmqnyTHl7OlKt+XOrpRiwZ5mENyeJUaWHLqp1ylHn7mP+5hjnAAh7JpuQ/MSF9VnMRgWXGJEOP
0gbSchPWSJ0josibhWeqBMODH4dAxTToURctT6WuIGWGOiBJgvn8SYTm49ESQr8wu74eGdhAkuhO
ScZbpdyXlzL1eKuFy+C05iLnOTCBOCVtkT5buQmP11n41scj+9Wum4ZsutUK4Suw4/seZu7mvBJ9
VTrDaSk4AgKHGn3v9DWHD/yRbLhPVOoux5i853QDHZKjye1Skml6tLFQxBSkQdrRYb+Go1F8xxM1
kEtK/Adto3b08GF/ci3oqlvm+1xNKnaeFq/nIeNr68CEScuk3ugiES8MUNno0lnU/fkXchNRIxv/
zU3fgXWfG15mtOJldTy2aEaLWnB02wiXAhickr/ZRTCB9+jlELcTJQEfxqzO87WpV5sVJWrAPi82
E7c1EEhD3NjalJPb7PppopMxT60Xs0p25ULy7a43X+cM8FZF6r+hvGW/EplL0jNT6kd71UyPI2/1
DhNBVfEmGDKOo6JiczGC5nTMhz4gMJwlP7HA0fHmRRp6+2WO5KUugrrZBwQYBo+qXwzIv/jkUVrg
lW8w7Fg1/NMIEZRN21pP/rEiK5rJQ8Lg7qpBCNPs6yl35Qcs53CgrNOKB72aywVbT3P2Kbe0LrrM
4ZCnFMlMS+4z8TQjt+50fgA/ziLTuM+ly7lgDtY+i7hxzms3zYh12ahRMHOOCv0F36n04bw+UZul
FyVAwMXcSr+6iaaYJRLbU3/pB9V8lWcQIf5cEM3SxN9FNFfztunn/pI4j2RfaxG8Zfi3P51XBbpl
NkXlps5t6IN/O7J1kIIatKEaLMKSkW467WYMWk4ivVZI5aULCNEHJZruwvwgC4KpwAEKqnDvL4bT
TSFEGrDjojv3+QksOecpyEPAd6fO2FkRysNH17h+HmCPqPup7DjtvcK5g0KwPtCps6hthugTcDmH
9vkE9KuxIuwWvjhRzqTrcX2PJU/Jixa2jbmAkE1mnl62AkuBYdNl/ZxCPYoTjqvJfNtyGtlmnoRi
cMiEVo+N9vtwI2jVnhOlKfyCjN89aRITNovrjxbeY71y8BMm3O8Dw9VCXY7T3OZ3zlDC2m45Rm97
e+ZbBDjFM8YqOla77WAV8zQGE0VIZlUIQxfYM61Q5vdGyXLvT270YYpVc+d6wdfcSq1tlZTDJebF
9ibCCuIEvbf8njGp30TwhzYe8vwKDa7HBlZcj2UhuJF0sazbEcgzoULR4XNVklcRwE5YN12wrDCY
p9IjET6G+5bJbtzks2qOhRDljecPjrPl1myOdPbqsnUE6V61gJWQwnX5nqjakARc9Ncw6Vhh/eCO
8V4xpbevpDn8r/AKA4hEkU9NNfkdHUzdMk/r4JS0oGzTVtbpYn2Ajs3r6eFBgVQlDg8Jqa26BwFc
NuhhiX7rzeEvjT8LZnzqUeaxeqwyRum1kvi7YjhwOjfKFcOA0+KZ6NgkN/rqszwcqh1gk9tRH/jp
wjdV58skzTm3QfG76ltHjcntkohkX5o73LHK9DmNU1bQuTHM7KwVVyjdBEfeyJnWIdFNT+BpxPCh
N74m3Mc/LgIbBZzaEuxkRqPyh44fepV/pAfjvSKA5/7s8fW+nJqM02oNIe3PRlh+PjeTsuJwxMTa
22vZsidqU2+KlDFX0zNg26UC+GpRPpPnGrVfN3Lu9ZIthOErRWpqVVdWFxzCzJzM69pxA9Hb5Zcw
Bopv/hzawwmHAnbcaDGSDyqGg2eTjRCJ+GmyuJmbilDIIwMjOzrSsKmReCeivONp6i+6cZgOte+6
Mb3KGLzZ1eo8xbEDZBcknErgPDySqIRguUlTl06iCblYwlmHTzmI9W6VkXcUgWI/rGaC+aNkxjLy
e5iRCglK1thMA5so3od6dA98cv6U95P6qIwLQe7r4qOYMmZq7BBOZ7odCN24WkSbKGxsd6t9Yd33
Voj4nHK6jfceQ7BLNwusr/BFgvcymdZvNVXl9w6xP+X2UiMgCbVLou5gX8NB7i4gEy6ffb5uv5vS
tIbfKttS7hnbyasArcRtEUHeyMqw+NSIMfuAzR4cZuJu9K4aAvsCY3Z9m3gi/Yjcv/raSc2/KWjt
YqBSbpPsfm0tOtbazhYHPxK7LzfYR4QvZ3Tm/yY8v5nwYHtg0N3/gsN/m/DcFF9x6X/7ab7z5x/6
c74Tu38gh0IAzFAD30SQ6v/OdxL7Dx/kKSHpKwCN8kOA5v/4psV/UEAiZwqhf9F2Gd3kf4Y8zh9h
YrJ1GD7BCgSY/P8Z8vyaCeFil+95PmxRbPp83OwNMPcXkFMqC4p8PTinFqoAZdmcNVw5fWBYQLnd
Yh7c5fSB12UFpon/Akk+0MNyAe0h4VqPirl1Hbjb5FwoHKjDlRAtwqH88pS5gCck1rfcVbIduKX/
8qT/AYb/GTLEhwCsEK0XM6MYR0Oohz9/83iYlhpT2v50rh8d0yEFeAZc6zmyGd1qTuB//0AvNgDz
/4Br5iPBUY2AHIZEyNv8BRG2itoT1tRlpzBMrrsRWG1bz0z4LnCZz7hIK2nJS6dnWJUQcyDZyP4c
+ZdJiAr2EGS50x3TCMXZZp1JIdu0YYqpj2vQ4Lil2dt3LTA+4SgUgS6Iz4Wftt2pHEz7g8EQeIJT
pZQPspfcgwHJn7AAlpZnfYaZ6xVqquuswdvYCjqVUsZ8VII3Trbvo9Q4YASkE2+W0KILCXkjOD1w
Ck8H/Ir1jTbXR48wS6JCpoXpPbos7VsUM+tI39THmOpsowxwcQ89CmjqjGPbuU/pJfPMfXIgAFGh
RQO/jWh7+XKusrNw4Wsot4iphAJKT3deuFDDzpX5ncobvlFimiG9Orn62CMixK5cWlzqbpnTr7gd
9ni3GNlH1iGMdCg+u9At8quxpy2PsoEq13KJFX9cexoFEhtd9UnEjrJePXfkyRWDqWwBpFR37IXp
UGbiMNdtGlLuYWRhaikxVXw7t5wpOdUqaRosotFzQ2+jLuzoiWFzo3IoTM5k8FaiJ36eNAYc89Tz
x2EN4e4hi/AB63D+1bTgPKQfME/o47v4OUdHJi79lSHJnucIchGc52tMDijfVACf9INeO17rzHDU
OWEdTMFzvtEj83ASWg3en4GqE2mZ0Vo9WtF2JSvwJs+W9cGKbWQZuDWpS8OhjiHGFQ4ZRb1mE9YI
gKg0wmiJdt3s1nvUTxldvHQM+1/pJ7DO8RYpNEYhTZnCOVsxKX/LyjG40bSWz9YcObfLLOp7z6uy
NxennktGe35MT9pGb21WzZ+ExwAMSh9LNl/gJM/LTOGdl8ZgoqFj0VeuCgMYl1y3zxbpAePDjzY1
mCOWzdybXoTmNOzv7FEFeNFSG7d4J5uGjy6aLmv1sLDxLfcr9mG8u8IT/vJd07iLF/6yKb8LtTAR
a+iiytDgHt0ZNmPGOW0pq5wnlJy8nrqyZAiKvfBuoU3SXK0ROCZPhs0VlS2bshLdkh4G2xLD5zOu
grUEG8FaIx5w4Qo3vDgXhwF6JbFJ1QC8NJcUsGfwCCc9eQlyAKDitQbPjbqJT/nR+TjsNmAeVfJc
onOlOwWYX7R55fZP1bpa1rM1Rau8Ht3e6u+1QglyqPHKWD6uDfOHj4VvN9VjaibhsHJ7gN2ZGnOd
jaPBqhueJQYnPEtlL5RFSZLxIAR8/Mu0jlHG+pwq+ZWQNEPb80KulMWL6yi0+l04m00x9lCDGPND
iuUwZxZfTBY6x9iJ8/CzquPJvStT6FvQ7Zyq+xp5i3Obh7Epb2vTmVn0EuoySrO+fO2dHsrtJpiQ
ZXlpPFafek4IJ0fItgb9Xde0bRhTQlspMHedAVO5FZ7bgJF2eTXIiHc+mvFPOaIt/RRPqay+BVHr
uhgiaUmjy/jPde8a7p9VwtuBNXtM6fYbdAJdaNvH3PUwrGGkiNmcRd4HwskVBleRxbcttryfg3lK
8RRzPkQExyxbp+mmj0hfrT089XzHwhi23pTlR69OUuYGaVFtmgJHbrAJHezyqAkusSEKTc5GKa0C
Tzd8Tw4+bjRtiVRBpy2HTHcUIrafh0C4W6+xXy18hzZjC/2q0u24KfJFxZdO5WZf6iGNvqmMQPfW
6du7sQ6vp6WXel/VvXogGjx7Dby53TdcUju0Nd4jDpDtq+PnzcFtbbyPorUJNvYY9cAruiLQqcIq
w12r+qYQWf3RLYdok9jDeFitET+aWRFg0kNCxQFR3M312lwHSO32E1zNB4518Uqhm3+Y/fp+iWxV
XvRy8A9SS7WxMUG4mP8fe2e2GzfSbelX6RdggfMANPqCzEGZqTEl2ZZvCMmWSQbn4BxP3x/lqvP/
sqvtUwenLxrouzJcVio5ROzYe61vZXV2T/umeCQdqkt2sq+w2bCBbYq8VcdCC2gDW9iYmHdWq5QT
lFA2WvUDm07zqXLKJt0I1VU7P9PrjynedC5tif4WTORQRa43zNeMOCyOumO5SWKv+5ZJT25ok9gX
5hoeNqFJvnaSzrM3qe5UC+YZyoFNx0zn1HZlvfeLdlmRi1Z98NLZ3CUOw/u4bvY63OeN5Dt+QpII
CgkXqHuocHuO26X0huu2t+P7oEndPe38fOdoYOHJqlU+0GnXvdbSvj2xYC8XpC0sh0kzAsjp+bRd
OimjHgF51A6LQHHauQ9jNqqvul6IE/NmdZKVDIrNryuU93qItT4hNmud/a3AGQtZ6/uSqK1LyxcF
gsG3Pk5O/zLSp7XrbmtMEujy1qeYt/w3Apq16nlfFZE66pDBuBr/PULd3n+qHavUSycnOLaI8J7w
+LIwND29yt+oPd5PbL9/OywxRPBR7TFE+KH6GlMsqF2QxEcbaBtrqi5Zs1cdtzOvJ+tfX8q/+zBP
17HeUCADhfjhUhq8w1pCEXh86+bXq972DVarZUOw/fVH/VzIAoNACk4trgNj/1EB1CaB12iz7h4t
dzGuq1XH6ZC4gAuAVle3RgL8489DZkT0ngEaw3Z+lAQYfs1rW5TOUc1p/OH7FlSlOjuGU3VUI99n
ib/+zPVyvX9G+HJregSECG7ej8X6UiZ2H8jePqKSprry0C7TKQ8Ap2AmAPGFz5t/xbiPaTR9OMH2
8etf4OeHFCqlw3XWyckwfxIY1JXd6nOBD2T4Pg2gOzwb9Hn+C58CyD2gm+nA2/jhqSlooVdx1rnH
BLExbV/am57/2+CEv/suHCh9dE+wdZwfX3O3t8zW0fgu2CJpCWVoopFs/xceE4fQRB1kMx6qn5Qj
eQuqtKFfdzRjmvLg9nnnvuvi3qaafTOP6jdHup/XL9Z01jC+lr0mUfxw+apsjJeJgR19p9j9ZCDW
hhU6UooMxPNs6SrSZ/o+v/r1bfv5ZYeKj/iO5GRSB396IwLsHrpqHBNeBW93XLNO9usEVAkmlL/+
qL/5ijwc6AypwUmg+HGx9PCi81GliaJ61fCW9LtUB66zsHlg8vUEN69Pza8/9O++H1IQHzGng9D0
R+HUiM/DQg1hHAuXSWpVgvAtdD/dc9Dhpv76s96QTu9fdaSpnkOom4fe6Oc3LYUBqrOegA7tEGEL
o3SIWPP04tyMSl7XIDAg+S3MWOd1JgeIcumuEV/M8Q4ils3hooaeiSvnK1EztDV9VQGj9XO3+V02
6M8LL0YsC0kjKxII+h8FXlXmTMz9AR6YDGcRkscZg7dZY78k1pVHTQSU9b+5Oj+/uwECJ+pKi+HN
quF7v1kmBf0S9Ac84r5GrTv76/i9xwWNqgoNRZQ28fq8i8y4boeifUK6royNtarvUJCgw2qTAZ0m
VRLabhxZ6T/eHCDVISz2eRm4d+YPsii9hTIz+rz1pfIpunVHfDYSyLFEe1cZWnj9d22cn55NFw4Z
bwOtHB5RcArvL0ibdWvRv6jjaNN/7nC9CeQI9KvZ2TmN//ry/92H0TciIJ24aLaDHz4MtHBAGmXA
5D1hziBW0SDuPU45jt5wSvr1h/10q/lmzIXp7sKTYjn7oS4qc81oulhfjm7scLBMsp4nixeRU+Kv
P+gHpSKVkctyuRYPKNLZ0n+sjAorzWYX7SUVhEy72+9zLI22OqF1ZH91p0aMdELsBHlaOqVQKIvG
syRgs3UbrBmNpVlOn0CbOCxFnYEZ7W3+8SZqC+h6MdMh2p3jeZtzOJ5AKd72FXCC8jeLx8/3Zw0+
BhLIvkYSwY+lUFbBT/HKrju+DTsmCIYn3G/ZPtHRQ/36ov308ruOwTNgw6WjpfcTLRHbtNmPM5Yg
uWoIfOanjIRW2QSp4vXJrubf9g/X3evfFkbUeKyHJq8+5DHSMH68S5UqLaOVjn1029l+JQN3PEqb
qe9bQ8T1Oro6rSqcx3qezd9sAOaPjwjaJhh8rovAfGXisQe8f83sAuAu3GdxNKDElKj3BBN1Bqeu
GiwwvXPsv2AAzu3NWHdGd/02mK8smWQXZr8w+XrTyOhDSRdR5Wu/ppXeerAYJP+NZtM6yNLtBIQI
I7v1+kWr+ElT5lwE8LHBpua+Vd85ooN5uz5ehcZmsF96aTTH7/oZ0+3mW2eaaY11cU7fL6dxBE+4
HZM1mQck6pWja7lk1pmXdxPdhmvp9tp+tjP3tl4MTe1rr0LfNfawW3RmxvolbWm9ijrPGYIwtWWD
/NaGvOIVpI9uasKnOECr7IgX1ogwyjkDeg8jbSHaDG2GJDTEogzGx1JijfgoENMprMJGYXydpI8M
R2j4ZqMApRDNUAAa6e24zPy3p7Ww1d2aFuUe8A8BdER6cyqqWsXfvg2u3orPMY/pvATFWte0DQLS
tEJa841uOdCU3EgkB/dFzkF+SHxtPjezKtNbqNnInvOkHfu7Dhh1uTEbj7e7NsomP9cKvDIah95o
d4ydmGuusmOm73V+9hoDyTZMVkWHVzjq1XIrtDuyNdZW1FRwm7GE8g/f1LAOaAN135CygQzIFPbl
nzqhBmbLLmM0Pu/cBt/yhj4InatepTTC/XJB9ABMn584gGWHUD5Z1aGdxaDdz3XGR7e5YtcKdDC2
bZgWVmfeVNPo9Gcj09CM5jwu6S3nVZytiEBBdLypwcZRdl6+GZCfRaqpmL2+jYodhQMX2d/IQcL0
psxDfhsb0yHFDBqzrxrgnWtZ0NPym6FT+7ngDBvCCqXLmAz6LB+MykGv5GcODxi5W655rWWSveGt
DqBnz9OH0ZVWA2oC+maG62F9j2mEoChVSz1/Y2wY32JjZ9j61oJzioFfxkpxINjCdJ6zOE3jbTd0
E7kdq6KHwS1ri76+M4gGhf9ckQGNesFhlm7MRpoR7wG/KDJ7pBeRdB2eotZ3OZmhLOK6mt3aM7dE
N7yQlDGNuxlQ/+330Yzhr4pAay0kEpvazq8xzZSGWDuxkvZ82Kzz4tlg2hq9bX+eO9BkTOldeZeO
xzwizPVsFjtYF8x34V7zmpaNxqShWGwurA2w0NqJwEyyu65q+UUMnd7JrinM7lwpo50/Y8mwNOA5
npPnZ78m8P3KmQsgd0JUdjSAq1teUWTyyBJeYtpYJhrESulCbWzx/k1eyX7MGCCtw5R2Bc+KzTSH
mAK7t7yPFOZ5j/pB9gg5wiIbG0hEcaxKevNa4YhjITu69UtBUxK/aKV8WhLQ14+lrs+02uiQ9z4N
MjWMYvq+4///Oelv56S8Nf+2/f7NnLSqXru6f/53IxyesvVf/TUoBc3pW6uZB3mHQRHDhv2nES7w
3qKidNd/m4W+zVD/GpQGf8C0tJDy0xPi6Oax6f41KLVgfWKpw11HRRvwk//RoBSG5fv9W0eES5SZ
Rw+DX1DHsvV+C7WwkpcE6+qnStfqtB3w5LvaBqZADEPNmJttbluYKxdrbORuJiwaDFvTW6/zXEAP
KFVWMWdauitspnZQr1J19XFWhW1/MAKqq83UGS8oipPHcsb3niWu83EEYXAFeKy/VQTaxbusFgS1
12gBrpKJv4xGdw6avSbS/EL2okIvgR+YbJW7QvbWizZBoToxjUI7bbtmfzkKMGWPVh4P3mWnWgX5
onCnAZ98aQ1fxdvw1uzQO7i1HkKX2akFuJDKu2VjSd0iWcUankg3mJg1DfAsr3Irw8kN295rdjn3
9h7tc+lGlkkCx7Yp4uzRSBcw+8y/VCQzQXsV/iqUAdAp9y6qpEPn9ekenejXgrp8m3nZyuNsMSOM
tPX3wsweFkzCt65ggomWdrGuYEPFJfhBrM59ZZF8LbG+bHtDe8aONKNMQwINVcJjowCRtm05+hMf
gO93Q6OydVDGad3Z0AvnagyYRxn94BmHAZklp34VxB9U6Xv3jefED7JfTP9AJpCFLqtrnAITu83K
7MlYfBpx4W41y/SiHOA116AZw3aYq6Mb1MWpbzwG4UM5ZSGVTcxseFmmUz/0iR9pSZNuvcxV57ZK
7Ezfo2vi8G+gSu8l3SJUr6Q/Tqra0Dwa08iOW7Hzlzi+sOvS/NQoCy6F6jT1EBQeKv8+mbzswtZ0
v/iQSULhHxOi5D19O7DHztp2gvXWdXtmI4veHTDbV2VYisLJjOekwyrMnSuM0HEKpOGdHZltY18r
qP7bWY+JtQkq40Dv+uynsbuFOkZCQl5PIsocOGN23ZYY44M+pObo/LBQmoU+3DHB8al4hNnlo17X
vId8RtLvmIdkkFeIhUWIoSj0svrablUbgQjaw2uIj15eoWzKu0dNS+9moLyh5GN2iZr7sByXJ0Of
1I4RQryLx+Webnp3aOHXIEttxWVbajqSIDvf9XFrHgPiHdEUGt220wiZKO05O9q0knaTX0MaKxZ1
0FteTdMtzMdgMT9XvQ/nz0i8UKS9RkqDGHd15fU9Wh1LHKjKXlCoFsdVg39qmUxslCr1LcSxPeOz
qLObYWfjUMkZMG6yUquipNUCjegAkUZJmr462LsBvoDOY/pAkpuO2cSWgNd02wfpMyzJZeXMJEOD
cN3D8bjvM60LjTozQsYMcWRLYdzy24uTcBZNMnjsmwMCj+EVX/2y8VOLi8PLdtE2I3lKbJBVokDi
ti1BDs490uFz7meXyoipSwcdkql6yNx+X+tdcPSS6dwFGPVVaW5g2G0TGGwycdPIH+3Hrm33/jJf
CWCIcHUGpGdN0W/HmGFaEtsfXJI6wgmnzMYoi9fC1iVkgcklYiod7tEqXfmtYURBDygAZBKLYOZf
2Q35L6KcmST5gYGGlGpABzO5LWdZMRwdJ56thiBY7oe7p+7pIi0NhgtfFl+UR6AkRX5wdFkuj4Nk
YjbHlrhOEWleAOxON7wVxl2Stnej6Laaz5dSdXU9+7Z4LtbVLB9irwl90WmnpjHtc2a27rFu+jTi
hlHS4IN68tr0k651lDPm/C3tS+Mi8TqOKFlbhAB/lshhcHkEoY77g2X9rrcm2CHKDQ658M6xK+8Y
g+s7lgn/VAtt8qIud/uPrCvDxsRFgTTb6sW1wP8WtX3e73Vu1E6v24GJlpOerXkOruSso27Q+o0t
yieANWbESI4EknJXgbwNZ9F4oaq6c+dWrC5kKhAWKHaA7yx+vRpNvp0BSUrZHdo4IjYo2Geifyiw
9uzMUsX3Uz5dNVqLJcnoxSOylkcH9FNYaONzp4JP6OkOABHQrYLahEBbwH80px2Ai0Ptin1gCvTA
orWvTSNp95Mvv1TO4mwdqboLvTcfmtjLeYBzJhllWownp53069SwzkPQXBZd+sHNTZg7oLj02l7w
izVbVws+28HE6NV2onxdSxvNv/U7a99lYj7P3DoiR8YEUbyr/M95nBifCsd3N9LyeNU0mxOrN14R
07Ed2/zI6bjfOWNrniSQT6SfTcbYPKjTKF8KH9nnoA5p3V/0jTiOWZzvYUNkURJoyAohOLKZIaqM
Ay/0JzwvYW0P9hdb434hitf8ayTnONfLFV/iyfYKPqIW4QOrt7Bl05dmdu1oMofLOWvZE6bi0bDH
iwrCZTAqNlYRYEGR/f1IHxT2f/llnKuLwF8+CS8vtiPfB+FAnUfEKGencUFOKktjh3fMN6PEcdT1
DEwG8lTcNpuBU9jJyZxkt2jWEnZDYj3F9dCc6R7lVagxnG22fs7KNJZWdZtoI/kgtQQw1LOvNZCW
L5baERvDMJpdNTQD9rYqRuVhcngZdECBloYUcVq3Z/BitRuEmu9cT6RKfkCsUd3oCaL6jb0UWMhI
zxXDuRKafwi6XB3n0Xq0Z7150eSoJRdxiTZi53gTQBWrMCYZ2nYNq4l91tyOffCl1MZbI/VQqNtT
f+6c6naqNI0DpHZX4qu+ITjyYyctuRtmtz4Cpf3od6SEz1l+NDXELzQux40JQewzy6t9MZHd8iyU
IbfooOTBmjVzK+ox3bvAR0Lfb/KozG2+bDc+BUnSbSvd164S1EofCFybQrK+/W/uADx2YIwfOqlV
PNe+t9x7k4aQZPCfrBxHWemX3gc0r9lGi109InBMPIBT0tFT0DwNPLKLLYsYutleXyJu2Crft0C5
MP/mvebXSzjBbEvxtZH5y6Jr3hkt6/jR6jBkMom/BlviEMPDlu0JrPWRn0k75VAs7bDRZXEieqUG
bzPY1AhVcmWYxUWfx3kElg0UyBDUZ8QRLZA1Px3uIO/6F8pz24+aCi7qfpkfRjLadkaQBVkUQPm8
rPr+a5v7X1idC7ID3WDDGW54zIRxcisr2DcB+VMOIq8tcVxsEByuN70JFSh1TNovWi1MlBYWahzT
aS+xoKBX7bvlsrSn4GKqjRmmZvulSEojGuYigziJMPmeBbJDMDZYhR+6/ZQWexsT3M4u7ZzNq9Oq
p5bR5SnBSLMrqAWRvEtrgbuFCY6QncW6L1PLeKGh4r7YWYXyVvVJEMYpOVO0zbf0vbC4ICZH6wTw
0i7HozcoDbQPCTuWeRNzULF4bysJiz1lVF9SeUQpkPkEG2ds0Jc8STQSu7wck/tAoxA1rii0ohLw
lwzUwTWnr4yx3H0L32VTMi8jryxZxSm1GSpEzvjn9D137egIuw8h5Taboq4FbK/h89jbpHKpBi8J
pPqNUxC6JeOW/S+voctXuPHipg/RuRUXFkKDMJWCRCJ92sbSuhapsJAJuXJfNK5/ylJsRqJn3pR7
ATKzdFeMrTwToG3vdeNlKFIKJvQQW1HGj3SdyrBozU2s2RbJek2z6RxJwpKIGd4u1dZrCayveO5K
OXchgzUjqrWqIXt03KAvallOQPkgoBzDroUIrPL08xT0ly4F/k73ucSQ7B4Jcqm3RPqiDMrK0+SS
JCYMHxHdTGmItg30ZuI17IlFfahr+xwgLtlDHf1SVMMjqhqQ5q6660vOKWbvwMtBBxnJpt809pKG
VuPIK03OIwAmzfzA0A3LFsaox7nvaKBAXAIapmHNNSR0whptSMpANTRFTWetVI8EEaKIQqeFYSHO
vubS2Bizp8hb4ymfCzdcdBtU/OzHj55RXBKBZl9Lm1TGoa2+UfwCQ0q77UoAiFItN7mlI1LHLiXf
figfpS2yTUFo4g6fVbC1bYods/Ud/K2iuAKzboYLuaE7kizaa9ePX/ROJpsgn8nqmfL5rl2QQgad
a0RL4VH1GAQq6Y24ruZlwH1ZRyWekEh1cu2Z6Ms1aV5HzfB1HAK1FXnjyAA+8KZLpr5fa84bcImf
TF89J42794xuuOSYu3AxcpQ1CpNzPm5Rpe2L9Jvmt0NouKu6vRPNRZvL2zazQD+nLI9p60eIF/Rd
03C8RUxn7aH8783aMehWiRMAUTZQoRO/6D9iySZjPlPPszd8AUbyUtc5z09tAXe48ur4sR5VD5Kp
Sj5rGkjEAdYWfhcVJZZ3qQL/k98QYBcE9T5ncwwBnYO7B6UVapVuXNp2cycmqjMN10wETAUQcQ6Q
kty5Gres0m6h8I5+mJezYksQMV+XnaBFetCku8X3u4PkCf68yPTVyglTsuJpCVPL7DC427C1YZ+V
T0UtypqUeaO8ZsuyUcxhl6HAq6W3MVNZ3U3IKi9GbQboItx8LzItkVFjgoOMasIJn3CgItOj+ckh
p2kfp8EvDiMO/QNVdU7malrt7aCyd7j4k9OkD+5OVsPDgt+BUUVwE/iDuK3wL39zsm44qTRzj43l
r1aPJT8OeGF3zmTLB7sijMyX5jNneHGVVzYH/ES/IaFrhOFVJ5cWHbtoQMF+RcsYqrSa571VQxoV
I6elkWyCXc9UYyMznNhWhearsuxNgm6QdE7mdVnXJxt6GxrjLZ0IgQF5cSOsrZkW8Y2LTJh0++UF
hnsQlqaHaLfgilHUXlVDUV1IsRwcOSJbnMZr5HeUFV2KEDUPPpM6km1a30P3WaaIchunogySajPl
/PguIP2PdydxZ8o9Tv0724SzSaJ8xAxF7FLY8wfqxoNXVii1i3LcsVw5W1bzhVvvVFusmAT8NTcc
pvzzgJF7z1GYjguWpyfs78EKldTzK7ZqdqGJ08L10gWnqqv8sMkFiNDYc8IhLyONlndYG2aLgb/T
IVkW2QWGdCOSssEw3Hf6qc/b/tjV1rdWAdpHhhWuZwtTZdcGq/t2hoV5KyS3sQZHIIKckIyimCIN
VRk8gKzf5Oi5T5MtbjMTcWNel1eJ632o/QCTfW600dzw+HfzvKsMfZ9M9DuK3uEs46TLyqbmRyHc
RPjYv6q6QUnYXy3070O5xHS4LTTBLecs06qiEi5dOPUpXw/yHby7CG0xq7KjxxdpXaAHzxuHomU5
Tryp0bDyqvWhZ410DAlZf3wZPfEC8Pfg2+0tcIb5gPHZ3HCEPLFEf2jisQL9Pm85avEk0+WP+rEj
l87I9GtlDObeB4fiBopNl54vqm3jjMv+4Ithq0Y3j9oW+D0HHVV9bG2Ntsk0Tf7OpMfM2nk2l2Th
G439NncnTl7+RHwWx0FsStiYQB3SEQBkkk1HLPjUcXb1UvV1cCcSjRvpO/t2atMNikP1iKLi1lMB
IQ2NYQKz1Hd953ihLaVwIwplDeKptxAm44kHMBqvvtFed8o85b77DKSLrvhzb5T7ofe/yXFpOOZm
ZFAaSkRdGWxaUUWGaARWpvFb08s8KrT8c9pq6bZdW/9r/Cc+s5qmik+vRIkg2VQVvYDUUJQtxIiK
WtzKlAU66gbpzsh8be8GEqB51KjpG2S1BXr/kUP52IK06AZ2cgTvgMH1pt1W3QzgIO095vruCWfh
CT9q5IqZ2c2cF8OOLg4KnGJwQsxZ8DmEsbQDibpK7m3SBAKMUrAwsqJlAMKq1ofMDqVTUhpjqQtn
KvL+QSN9sNuVPmrPndTySUYWIza8upwRYCW05kC4rR0YLVhZrpETN/Qc4IfqlwMWmJcun728J+gm
6OhYfB83/3f36/ev9fVz+dr9z/UHf6G4YJ1L+//1/o/d9z8nr/Xa/X73B6KEs365G17lcn7thoJ/
yg/68//8z/7l/3h9+ym/7cQzPP91J76jPy6z9434t3/0r0Y8rJQAU8XqVmJC/1cX3vnDA9bx3XL0
H0Yl/Q+Xs6C79sXX0Kz1w//sv1suoDr0HB7/g+4jhbD/Sf8dvtOP7XeEe6uAiWocUSbMnvftd2m4
BHG3Ca4IR6fKJK7UHfvQRnDPC+ja45OelB4mBqc+Z81SXa8d87D1MQNEVTCIreFl+r3oc7VspTnn
N6mPmTd0NVTagSf3c5BZR8J3DdqMGRkgjo82h8gHIC1hjPmEaHMnPY3FVF/qCaOCsDaLSyI081sP
KMG+1IN0H3uxt7fzgto9KTVo44Cn9ypL5YHRgHs1dOtSq7pUQ1HO7BscLrBob66nzzmk/HyDCTSJ
LFj5e6GtlQO5Hee6tYnszLRpPgz6S56r+pm2gH+lciu2QtqrPQUkU+WJUcAO37l7M8WzzzzaDQod
nEqtHzj32he5NLUvUy3bb16TBTeWqPwDifHyNZnNuMUo3hi3WdoMK0NUnu3Ono4i93QG0Jh8yb0S
5isGZE6oDmZfuo0W5yisIdeJXiWnrlHal8olpTAki5YRqmqrw5K1n+BhtWDUV7tE6o+PadP3YHd6
yLzkaMmX1YfyiVUhD+gAU3O6RKwOtLICJFB+hUgNqUFo6pk8pJhCPSp3Qz63zNgHXPfTR9d02VUg
+rzAB+ovApX1O8POsi8KktZlpssbTSXOMZd9c5SxUicSncaocrxu55HWZG4k5w5Cn5fBlNzPJP/E
qZeGGldp4KeVWrczO6sA3OTFkaxLly86B2yyRjzg73Q0MiX0dE9wa/GAwjT9mPdZmnNmbCxKeAKm
tsR/CYNGAPoiemZWjvGAZ4+WtT1cDXagOrjEupWHIBLiXbri/oqEJn00dVW6KZRFJBmunOlbRoOQ
0nFeRVhVwSC7AUd1m+GnCW2OA5eJrNUG0jVZwdIvr5peA6zECGqJ8nKiL0VfjX3KqZvkQ+wp0yV1
O7Ff2nmygTJhVdh7BSehGpvIhWoUM2+KPuowH2s+boLgLomXNJp8bUuQCAf7Zdy40rnOimD8Ark7
P+iS9tEkaNpvxm4gsalK55NSdHuZFffVY1CL+BP5TIl2pDPfim1QecZX+oDdEKYkD51HiLLxdlxy
46kPipiirmoHuH5V+1kij4BkNRnPOc0eStalX9YMucK/gAE/wZTxgxpTztKRd2HNdhj3EHghThjW
B2vU0xM8KPuFgl8ngIBRchJ5UhUXTVL5n4Wne1e5My/6AZlF8KDoUtK7Y9i0sqOLsdg0SVeTW1SV
z4gBgkda/y8a7vqN20iL+Hl3eXUayYgLd3tdbTF5V59EQokRFZJYNG5WJZ96jyMedCbRHPwY3zqN
LWZuveMEl2vEzoa9/w7xX2CHRO/0W3ZhrPa+tLc+SpWIkpmw43HoaBk12QaMD2XQ1BOfUBve0dE7
fGBWSltT0tne18PAikYrxItINtL3Y2FnZ3PUnH2d6fm80QJ83iShSv0JIBUh9TaL6WjqDbSwqszE
nvD4YrWYt9c0w1DEBLXVnzGM21xYrxQfyX1pF6o2Ot0sZvFwAB1B29nXpubz6C3QF2ykZxfERicE
kutLd2N3UvtSOx7N/s4Q4+3SLhqLiwIDXmsiIALetsedRuTZZ0Ksp9e2SKenxa6MK6vLyF7vp85f
MPEvMo6C2Gpv0iWI8w1o5JIGxRRj8dHIGjf05j7JuwaKUzDR6JUZvrO83biVd7SbheA78FCgHrpi
MyZZfBA5yybgz3Y/6+VDUjnDvpNkJ0FxM+hdSFwmOJmWiqHF6G6Rj6uvCpdRuR0NQpNqayjpV6cj
HkLdFzegO4pxONlF61Y9gxoADB/JIOB8s3jQVPRP/pLT56ZRYxl9Tx7H0ombeI610AyEe2MIXF7K
KOTZJeLtDLQzuWVZnNGP5+owJtMH6tTq3KI4PA9GF5shOK74w4SenggXhn5h5VVUtKiQPvgrGiDs
Jl4rn4TcW32Yy1t8tO2O2BV40AD9EHgxTOGMTQuU+RrLNrtdNJdLdj2YwUAz0msFBW9ZXotA59d1
c21nQBfjwqDd4lUPaDoZsnMvMRG6N4znzCvHqWJOcaqP721fugeR5dMDtZyPzmekOraUttxUWjKU
+15ra+RZS3wdEKBzz8TJOwBF07/QmCcYfJHOHl8y4Pq4VZ9zW8wEnLeaukiMYqFcXGipMLfdtj0B
YTn9n3EzZIY6mb3yDmmW0gKZxG1bDBi/4GvdxDWDWxbZHHayitephclQpU5qaOv2Go4+1LcJ3r79
ej0fZD0bl5DA5QXLhbcXQMxv8nwcOdCaE6P1QKVf4x4LZDZzOgtlO2OHdqC8HxemUndmLqd9sATB
ARJc90HGNVx/wxkveJ/chaEwlDyrgTnALYKEjYpo0TcM71NOs1bQ3k2WXjJCFRYpcoFnkB2UgStv
C/uGk2Z8BX1iPnRsjIh5TMBHgf9Fr7Pgi9FZZg2Xxmk/kTqYftanOCdnTmv2aE41aNgjSw2PX8om
bReWE8HE9XbZKPJbJiHTZ8De0ybvDffJrDP/xlwq3rx0XTQxo5gZAMjJUVspTbO+r5bgE85P3Hdj
CvwGl1ULHRDuh5kyWJiCp0yL83sEmF1768ou6y4sD99qqFw3Jx1JGK1+abr0c2geG5XeYs+Fmb7O
67nytamWe9kmmxl4xbKzUtfbNdBYoxSrYByJZLpThskMtAdHXEI/19JPTmM52bPp8opHmDx1Zysn
Jtu05YmSVO6VYczzyJwzyTN9OPLImpKp0FhhhX5uY/VE2Tt/ZGxbfRHjbH4I0AQ8GG3SHLHRPrSV
t2zJkIFc0nZN5A0kxHsQy9xCPbEAfiOh51n07pM3TMMLdisqCJtou7Bzhicv0MSF6/nFbWsU28ku
tUtuDnI0SX5IhSjwm6WcEdxN0+acY+nG444bMmLK66W/s5wpXyJa+bSmGslQ4sF3B7ktlanuUkW9
w/xpckrt/865CPqBrLv6W//+JPR2uvnXMen/odOTgUob2dH/mfdw8Tw9Z+/OTn/+kz/PToZj/+Gv
CcEcUKA2vCmV/qJ5u/ofpo1FDuMHkzqOSv9BezBN9E0GsiIHawA6HB8QxJ+HKMP/gyxbHCnohj2D
v/lnSO/3EmTSRlYzD7QJ09URpoP3fX+G0jkTKBRE5n3XNcwWGlUSqjUaiK0ibNDBZWNDrUxRI35p
PLh/aZprZ3K2ln1F3dRERUaQRtHN5FPocTFtNFrQPUPSrTOPJB7oOj/H1RICfMAjZnSz5gbPLbSj
Q50SVjDYprlltB5QmmIQTwPyGTKRI54wl/yshKUQSKLHWMPEXivFAYH+9WTfaDMc/7kqsgLKVj89
B6CUnj0rXbJNknLZ0DquUEKZS9QPhQ5ZZSE+ZDBT8Yw0ZrllEzc2JoC3J1qnklIy4ShhLap/HWWC
7KCB3JeY+qoVcO9WmiFgy6IzHweL0Mjf+CvevDb/UoG/3QIXagd3FdY5juk1+unfgBulsm2xBobf
K2kFB8canC3MMPwBQT0zgrDMlqqRDl9wW3uNeVlN5qradLFk/G/2zmTJbSTbtr9y7c6R5o4egzth
TwajVTQKTWCSQkLfOHrg6+9yKrOeFFmV+crsjZ7VRKbKUjBI0OE4fs7ea6+TTAx75oXzFkNmdQyQ
MF4voRPfmNCQyLzMjJdSOe1DPBvY7JM0ve6dDrilH3f5c56H/j6KyaToW6u69f3mCSKjc3Dq8Yzy
w3w0Y5Poq+AtVa768tNNcvfj0/1Mdw9+PbvzoaH66gXsk2lFYMt7Y1cNEzQiQq/8gIApfJX624+q
Sn7EkzPdGZ5ojnCjmmORjpxmqbXNVWFA42mRyF1P/SS+1OBHYFmgD7+NSjs7jZXlfAhn/qYs0/xm
1hXMBMMcb2OY7WcrUtOd44fPkY2UPkiS/DlDY0xySC4OCZlt+9hojH02WO5mrppuC5eBNW11YrgS
i/VWuv15bEwJeit0DlTiLY9MxnDJNGfbySFFR9RBvHOS17wO0hNj6/ErRQdyVIrir3UTWkdvzhsk
eRSSyH+HdT30uy4BTsBNmd14AyUUKbbJIbPeeNinzcoF7IH4OV2cK98mHC8J/anfJOiAV5WXBnux
NObaTHQAYQmPbir5ljCQJ+k1Y05FIEVuvswM97/hdabOLpl4uUi6AkXOpSd3Zdy2B4TqyVXedeI6
1Pg7DnfDNdgmPhxEDfgEKl7SAyOPNFgvdmQ+GJB1b9tOckHNJNoldCEPo6PvTSNbiAUY2xc7btWX
IMoiRi5NsBbYav4GQe78umfh0YHx4moPjQ42MNFe/nrD6FTqMBo84yEmuem+C/qSnOQ2f6YLwETC
6wNgw3rtcAL+OjLGWrcdiYQEb83xG2Gf2jxOyo7qhHrxlM2MNc4Feur6I/xdwnB6t2Dcx6tkAzy5
VTpY5T7nuz9X5HVho8cYD4hiwg9emQ+TaDJiM2c+6nzJOIrDZM12Ne8G2zH1hlplJ2Y5ndw6HfIC
ig10Quk0TDdNVi33l2VLqh9zxcSdUd478kzDJIQg5XNCMIr2JWBA/gJUXt0kbdLoOMcYObPFwf9L
KbK9qhq61P2EEGBl9b27t0HkedvMj/1bX6hq/hubzMV/9X/2K335aer5WFkxpNB78/St/dN+NSqJ
EXppwgezqZG7dtiK8SQo40O6BHwCKimxBuZhPKZzMsQrB9FUTUwZ5/+9D6aKcxv3IG0JmsQnGtX1
52xwm3kVqLGO0Fk14WtjQ+ZaCdr3RwVo4u/MUVqW++4DYDnmbZESgdnvvfOlRL3aSGT8D+T4dVsQ
mNONqiNmry7MwFVbss+ECvijY7psMSWD4K1LQOhnAGTOlRzd8Dv3HrNKc8YJMnny7I5TdorNuof1
l/vhI6hWjCpxGTEj+ut98/I8fv/ePSwpiJFpvSJjfXfxCw6hiz06D1XP4Wo1tm34ndUc+ocGEOyz
XMiMSad2us2pZfcdoGPaZVTJR79OhlNV+Fi2ArM55o7WannKeOzcItgHo90la5pcJeE7bXL2gMDc
jQVl/qprx/b7wGOCr4hWRxuO/VEsiz+sgTnATbTHrNx7g0czCgfJajIbtqG+D19MwL4HTI3+CW0c
EeJYH3d5SzJhncfTK8eqZc98LzzScGOAxGHVB5BgTt9k1LJfmYinGGLUptySrBfsrCr7IhHFtrFV
qhVJf/Uxx9nxSrOpOVITAAnUt16Iu+itCQE2b0mF4u1B3sTW3pgP2BHmflOApVoHgIbeBDG4u1TE
4Ssrb/hm54XeQfSloddz6qErXdtC99/sgp2vThqh44+yR0HADipX5SYfaX58taoCbG4UT8dsNMma
BTGxRqtgnuNpbOGM59NNKheeJX+9ECgS36/iwCLy5WL6vpSD78oG9uqihw2nHuJcdpxYcdhOq8ve
nI+T2s9kJ68JruQDxNC0d5Ri9WcU30gWJHvSltP+MTaUh4UkzU8qyRm3zYVIQDwaaVKsoqjcERWk
b1fpiS/zKPIntv/uiznaw7c+8WxjE7hO4W3aGPHsvqQcux4IUtsWnphZB3YJKTK38jDf5ZKm84r2
KULNyJg281J7x8lGfIHYB/1B3ALjMDhRBso17i1uLJgDvejflMNjhfUVbxrA4rhUlnZv6/RNL9eR
aLh1+GbGpHuB6HRAr0EaE1ipBdby/CLrutxYFS173k/M0RqW0x6KIos1NRE1u77vfbU8wuybYchO
lUwJlGMObKwQrqr9osy4uiZN0ibpuM/iZ54DyXOLHiNfLfVo+asqofdFMCOtaZpKbnRAhC+mdWGx
G6zaGKC5wWH9gSA2XeDQXDgJf+JR1RaIEmkrgg2N+27bQbwSfNyMLS/ncEVK8djw97DruQ3m2FzC
te+2tk33V5aPUdS1x1DYPHUWmVpfYgv3zDqSbp1dGVB+KH+C+R50ZWVsFxBkXwoYHBFI18LfzOzs
Ym1gyjlHnCNpTlSZT+4dZGH0UfRIiBKyPkqI5D7rqV/u0zIIkXfgIXhoqC0PnSYMrlr0ZN9NN/OP
PvooOLQF82nfDWlNi2YZt4RP0aho3QSdYhMyS2wwbOHbo8pk/thsusDJjJVTh2KTWEv+nTbDQ1cp
7LYOZSu5fRlZkzl6lxvPw95mFt645mEQcGWCebm/3Ej/ryd+/9+dbKF96FPlvz7ZXldl97n8/OtY
8PIzfxxthf0bp1AXhYTmouDP/cdkkPnfb4LdScAqlBxhtXOGI2MX/89/X9Kq9FEHczeCOe6yfxxt
bfs3C/xIAO2VoZ7LyfjfmQ/a+vz8y3MehqLLaZw1C4oG2IG2Y/9UqOjSiyfjTCJdTVOJUXqBPAVD
s7N2lJvNBw/sWokQIiKITaPDriMzB6XMqPetDVGGr0hlMMnWE7GajvGi0EBUred+pfDGF1Emvs2z
oZ7PFaqn/CVZbHWu2kW8pYDRyacmdqhfCTBTs27vD9Y+gRz6hHfAw+OigmE4IVJsxmuqqHIb455k
IIBOB1+IS0Y7Lsu17MNuxdH1LPq55jhb+wTVp+VibpjdfxqYUdF/jFFkDJOYmVH48hsWd4bzM8S3
XeCHMY/dsUTyYbtxcp3jvz32ee8djKZvjkNVpIzWk3K6H5SxN2FhbyozeBnJ8uU4lHcI+qJKvytU
uy+TQ6ML8SWKYiBmMRTd5qCls1IivZFht+mrnMJjxePYoXlc6sxelCHteqHxt8gV3zxXWSw9Q0Uz
cU7EO7d3bT2m7tUoPecrV4Ro0TZIw+ZxcevlCHKsNewrr4FDvU0buQLtRnz6vvHrON+akzlek9GX
J3autURMnMsdwu9ikOvRjuPOOqTJFONkR17PWcu7WpCOocJcS+Yy5rQli74H1r8KogbG01EWiOCH
K0D9KfYHesngAi4mW8+rN7XpEJdsmfKhbTkmIVs0pjfmVXX6XRfn32cyyEfrxixbp4AahhZ0RytT
u6Hx4Xof6xEyFUkBwXAeoyw74bGtuVBNFsbo9fr0mKDpsrZw/O8ZGZEsk7Dxh3E23vJcHGjrJynL
ElHbZq6ziAellCc/zaptFIllR+h8ts8qeNBJPT10sPcJIzZyc5METcw+qrro5PsMnNa2xdUmx8UP
DwLmTrfNrdk5FhxhdnQO288VfY+vZqektQuy1kWDplCVdH7oI70kzhTvSBvIU2shfbatKD+lHFTl
wS77T3FqD8RPVLZzZ3AFHcaLdfQpamwBw9gudhjQjP1g2RiY+HXXuWvVe7nI6b6sOqk1jMxLyC7x
kH/4Y7/KTJFdae8AEiCzRQWYueVxIAD3JunClFZ/l9tnDN/LifkCGp5UQMft6bk2Fr4ogRi+z6Mb
N+apuult9wwCCOLilIWf6HYHO6iKA/NSy94Sm1WeeunVTxjRCQLwnHu9sm9DSUgMLTvMTkpeLymj
UtrR3dpHR7pjhMJ02LZq8b2Ss7itnCz6GNUJCC9lQ30bsvzQ5oht5sSN9mk6ZHsQQOEKOT7Q5hGT
fe02wYfIJvjEhTmq41ieF1PcllaKlQyR+DlbBufM5IN5MmE5L44iX3UFvnnEMmCZr4UzT/jteH5H
qzEX1oNr2iTqwH77bng+st6Oq7HTUQ3Hvsu/gtkI8NqFsIGMflbBihOX/aGmUIlRow/VV9ufo0dE
x5FYVVnjfEFFS0WHRYzXqI0jlEAgdZBOV6onWnUUiOuzCZuXn6bpFu7gtLPKyD9MDvk6IwHi/qp3
kdt1TiRZ6H2XXMkg7h87xBHrnOvz2E7qnmWN8Nycz+SZQGrNwuBgkErpg+RW3slvDIhvgZ37b3QX
47sg95MDMS7lG6qNYJMLmvqrGguvu50rm9pcSBLL04euaPwjjstpk7G6P0ijqouVHGcTt4IVrscO
DZdgAj9PDq4uj2ikmxQEy6rqhfWpyqNxVcQ9Js5R2ukGBpfz6vhjgKW9Xh4qJCGEjDXjC2LecuVY
KRViXjPDH7zpqzGVeEtMq/seIRBdZ45atlUetwAJTOujiYnqdpEILQYizu/m0ql2mkR/ZyIIvAqN
UXzwZLNk61Y1mdpVVRtt20qJz9jUm4099dUDabhVh40kxnaZ9sbKll30HZWgIMSp9F4tintjs7C0
thSohGt380BdFpEUW5LlcfSpw1aeP7jXploiwnIMa2dH0nyCf1Jf+aMTn6qgISxJIhTslGDEOQfx
/C2ZsaI4OGvStTLDeNOKOWd+J9FNhxPYTCkH87g089yvMfB/KwqcT3KqAuazZnWNFSldG5ZqznBA
x/vcM7Y9yWLXajCdhMZJEodHyzWy61hItZEoAT7l7UDmCvkn117tY+kbZYuA342DBzuAGD743XSs
pjCxEePYRLcSunzbDHX2UgSVeon8srlDRho+11mYXPUTWMJ49JcnSVthG4sq3c/Iyrbh3KmVcEuQ
jjaftlozsBTdscyXAb+W1z+B/hXzKrHbcmMkyExdxyZNWcTiTrUe8kiPyf2pHA20PUU2zlcOqphs
nTSk2PqVbXEdu/GjPaEHdQbMapizcG7it1pOMpHuV5PXN9ZVWCZ3Ucekz01F8DIvDg4pe+FB75dI
Vggjb5Odm2Tu2QOa/xh6NKhXBvSYDI8dI/iNP07nXlXNrq1Jp/+Pff3/TjQHQOcvi+Obb18a0pV+
rY5//NDv1XHg/GZJkFeX6Yqg0OX1/hj86MKZgQ/2dczo2ob+j+LYQiEHGsh3EdaByvqZ8i3+nWLY
fE+qFoyYqDVti6k+My3e2K/FcG71BsP1eDhbxRIMMWox5rasIstW6VyeIe7ac00ygx7LswEyoc/0
sN7RY/tWD/DzwmeWX/L2dY/PvTX1qH+6TP07LQAwL1oAk4SXHQiV/qOtpQKNr1UDgxYQBJ2f3Jha
VJBd9AXgXvTsJ27XWAOtm04LEaBoqJ0Y/AKlgyjvOi1YCC7aBRjT2TNW6PGkyZX9ivlI+VGoEeqy
iA1gKX4VPOSxXzw0ZvfsaolEC/IZ9wKyCVc5i447bx40RnVnaXkFWSnTlji27pTVVIWgbel8uHJi
2mAzcUoylT/2OAs/cwZVB8j9IU2fBayG4il+B88tflFF1s9rNpR6Y0WDSWSeR/XnqPjBmdx0Owh7
4F4V5XRuGKecfdU+FcjSInZME/+iTUW5Fla9PJZdn62FnL5k04QvxRoyNgFjSM4qKVEklrXTfqIf
RQmg+A6f8iwtbvxxiHdGFy+npoCqsIqp+Tf54Hua4oF9KaXzc2cGLS24PLpFHZ/uOMZnON4dtMbw
9g5irCgn4rI/E0WfYL8sXH/VART+wM7Y7zLkT+sOgcqtj63nMJuqvPaUGM9siPPBl671ObWt6oRB
rfvg+kR6sw0a2bY0a1yQTYxPvmBLuoYAInZKesYG+mh5b3TC+kD0WvcKvSH/TpSWeDQJZNq4HIBu
i9YxbqzEA8iKxoRrRd9eTWXAlusXH60mGXaSsMBNyV69HcsM9JSgPWtYzYR2rG1vZVdD4Zm6aR1Y
Q6JWKQsHHLcRBF8tK0UxpxrJNN5YLEDSEz6nrU11cV+2g0D6GahuO4fFsipEhTUA8tkKDdbnwRz8
qwuGE/BEfWM3Mlr3pUAbbi5wpNto2k3SCKbtQPF7rhnoHfKo9g88QvNvaRmld0yHStZUtNxmTlrX
JACGxle8LX6xCqNWBis1uphoYYH2V2Xieo9zHcenhHPliuSTdKNBJh+xlYiXZkqnsxtkYhvbbX+d
eAReINNTw31DV/5V5RxWVkZeT1fEjUePTDScW1/ZSMHqaD8MHhpB0XbovzgbZo7VzWAbFvTfUpYe
ckAF7yUGtr1x286jjYW/Eq0pzZ0jhp3waOJGPDozD+cV7m0MLlQAnHJp8xTPbCM1dU2+HEr6TlsE
bc42MWpx7cWyHPf9UKOUQM62bQBA3BLjF902sW1uXEW2HqPcAFQTbbKXNow9gof8fv6AOMRiJlDm
9LJSGR+oL4tTv6DpYBzojSG9SuUMu7KmCk9DCzu54ZT0jQysPc+eJFQOQXoV1mtbqZCdJKmXzVJU
b7lkykGNWkzX1uIVPOUzJ8k26TwYz9HQtqS0SBJbaBlEE6g9mSI2Ssnl201oR7AZ+/V0b+ZCvjRt
WPZrPAZNrXa5WyFEvpbolScm01ZU9KCFqUyiIlgzdmbkCUChb8WHEPPD7D5FHhEfD53W9+LIh65Z
npbaBOOw7nxM8PXGHsxs/NCkU+R/tSPOiyXAjVyMzlMBq0Z5W7+m67kz+r5L32baHDLboxhoGh5c
dH7+0yTjPvr2P//9+a1ISAVtuyb52v3S8KJ7RFfpXzfJbnRT67/Wn5sqT971yn786O/VgOf8xrjP
9bCIOR7PVS0q+b0a8Ol6mRpvI6DD0KSyaIj93itDMM9akUg0fB6r/Bg/9YeW3vqNf0okCJAb50fz
7Q8Pwe/jd+wHPzwF/2Qc7wmt8/hproSdgkMIxQFKEJ/RqvduruTp4xziqfQACwn+pAyyGMxVywl8
Yw4NW1s31KICpeLFGFYx1NjH0kRptnYX5NZrc8QksrOWqci2lVNFiqdOJTFw1wQoCDJhyT4sEkLE
KUHsY82h/6ZyEFl0NiYz2l5EQ2BMtY4/kqTHNIe9d8kgoljxzyRWVK8E5dWvtVigREFvgCk/ltI/
y9i0P2MTIQAq0HiNqoxcd9VXpl/vTQLkm22bGfpHLgCyjMfBHXqK4Llns8AIU2vqMJQS4ubw3z4X
iaTTjeXpqPPUyLyqJw8smFlm1amCye/jQfKI0PQFgRxESPIo1ykjkkkfRH2b3tCM87iHI6HjnmpI
HkDIzKg5CGnJR2FL8il0nlVVGf3BGmLraRlJ6CwtHdZoCRpGWGOIeDJ1UEqtczd/pBagOdMdI/K5
6B3QqnlLm4Qr8IPEr4MirZDz2mqyGv6ZPYGQvSTDzhE/t+oj3oAjifOiV8BvIz1VR1rGJOL2lssj
zg0mPrWteY9+ZoHiSwWfPcgd4gP6UViksuHILWF631gZMnIfoNqqGROc3WEyHK0qQLgGpiD8neKM
+Q76djEVQLxY11zhH18omUTQ+hDaBs9mr7/hYSbdhK+0bT8SPklbcbyExE/A5YqNaPHi3RuFyUeo
MHuheRli/vTbHGYcTDUuOfpy3uMPtNtIDoRD94Q8kr3qCgdsQFbEPDCZnVi7vFgMLKjj8j0Odf6C
GMrgec4ZPCyts5vLGCIDcCJYP2ab3nuDjfT6kv2Fn958LG0WIJZWvWoLFnqGIzvczciGyMEKTf78
fdKmFxEFDlKmS8aJ1w2sBiplvtnA6gh0uQSbQAjt7Wu49xAAUZOz+AwTqlk4mNx6AO66Nw/URbQV
OmUlHhU3IRJPvuCqRhdGSQJcn+Rk4tJOJb7AhOQ2vIzbgSXKcZzb8lwhj7QPYJGso5HSk6BrYPG+
k6UHzljoMEKLxDESBcaCFRPKHgzgpE0jiKz47ga9TmbUIa+9/op8C89d4fT1qy9bXozjMrM6hy44
QmYiYZj3bGtb1q9YG8PnyxJODDI95ozg60rf7Po0/xq6RJ+P9JD79aiBoRfkKspF4JoxRetOg96f
f0RmapSbta5znwXT63D1HGEmK+ASRavDyLBpcPFgPvBlCzaORCbq9YIoVU6NPIKAW/lo4yB4NlIx
ANxpU+hxqUJIkxN9A6pFByovpk/EW+yMw+oSgukJorh/xMPoSpv7QQgWmKHzk5m1cn3CxpaPg0ky
3AxW0VzZSAyIECChbdRhuIvCH7/qLtnLFcI2RoMG9GPyU5lb36UXdKXR0ETeIiMJNgLq6gGcn4Cm
igjOIXxpY9ENazAOZ3xea+LksFsYXMdboCrcYWZD73K1WOxYhUlT8GFuJwYXKZTqZFYkjtIYfMgY
cx79MiNVpJA5r4PjjgTJDIB12hHeIXSEeufUPVcQBtJDTcgdMoE4U6+ZIOIzkG20xzNhPl6CPBBJ
IUX347RZPrRwWu3D1LNFMroLzlOWsaKMAInzJoex8RiiDahPUeUB0rLKgswa6lc8tToSHbkflMFh
JE4x15mabQJJfCtBP1vrEMUY8cgoMtS6aUkbEoiM8UKXUj6qHhBi6swjXd4GSokuz1kvsu0CEpJY
pSMkDndV0Ku9SXSqS1FI3k9a1FqPHOiVgym/mhk6NLy8GYXtW5TR4kxih9Ud8CsYTwTPYApkemXT
cDvQE+Yoelnztkl/aC06PjOmfL3+exxuN5d4YIfxDp9T6MfIMErVMUpx4GCic2F/a9qOeNbY0usx
mEEw1soPng1r4Yv8saWlrSR3D1AvS8kJ/aY/pn6LLFoN9thwOjbkne1yd+U54YzrfuTyWiS2XO64
YvDt57EEabmelNPEu8vOSjCBdPcj8ebPMsGZ/TxGZH68OJxvk3Vuaz2AHEBF2zERe4EOJk57VdzL
uDcJbynfUBEEx6au9cNACf1wDnWW3iWjeFwcNjKKZ+5gv/JruZriuJQx0vB4PrD9WAXxmhHm1ngV
gXOQZDotwVVRth1R7V44ETnUJkF+v6Sci0SSe2Tfdkb0fEljRjtQ8BWVgrsm6yf2Wu5J3KhsMRUg
YpNzK21E960qi2eCTZtTEE69QLVAC4w6xGoeTRsHW6AfRHCP8keOfjV4nN6/42wjQu7dwdo1ChqZ
krK7cQTZSZgzI1BwUfyUeAq1F2TbT6ozt4ZJDHqLEHfdIK4QXso9sOoLWRjjoetmoh/6GnpS0BTh
HWaiao2HDa1lv6vrVu0M1wvuansAZeU9hMh4xMvs5rWhc38KzlKMeQp2VQZilu0SXGgJZm+1wL2C
f20BdEX+IZnvyk7XmOeKg0R5TiS5XQNzsjNrl5XmgNc2WXaixxjtQPuD5uKNhGyaZY27e3YBQRwC
lmWzjjD5Tlz+OLjqLHu59afOO7XENt8TXURrYzJqSGqjfMLkUl0btERvkyXzT54Zsnol2U8uCo9t
5Kc1oqx6AoOeef0VLA2OdkStWavWcKbPuV2lT7NXPAEOVfk5V619rzLQXQYKIn9tL02w8wdr+N4i
lvsS+x3NTaRIq4VFtlWQjDZ+MzdQilJaE4Ma6NB3QG84ajG+tGmD9KBtr33EiPM118t9A2Fa7pae
FtCcJ4I8tPEp0ITCLMG86YXjpyGcCNVKvS+IP+eH2JlLsl85xFmZR8pV5zT3reCygrNz0SsX01cm
oI8G6h/mBW177ScxmsZldtaV1xc7AoDsfRgM3rlGB7WNVPuogp6JcuNSGW3bQlXXgF/ZouCFEDwX
11uEqSiJikaeTAxPByeo2mMW9Pa5sgAtctHK7ZAp5wOwIpQRSvlbA77OKmXHAvFWZHf05sgb8k/G
kslbHgJ4RWyc8rB/3WOOo+s+At9hlVZ5MI222XNopGadIb1NEVA0J+MLAxxnvLYc0zcpfgFGWc59
n4BzI5NHPGRN6p+rOe+emKca57mo6ewbvsfPjdSuX7ohD6hLTHM5dQhM4VV01UcklPSwih5XLOvb
zB7NBvkZ0CbjRmCpg/IrvU3m27veA8OSVlnBxMjzPhtZ8XEyVJYjKMl15lrT7gxohQAyvZEBztL1
exFm8drxM7Vm8482i5PzIMJ6fRxK562GYLs1O0kkUy1yvVvJ48zI73PYYF7fhFU7fSSbakt13VAJ
JqLczJnItp2y3cdQsaOw8zfFNqlksjIS0zuIllE3BLJ505oz5LYR6NSZ7ieKxtrqQaqxkdD9UpvO
EQ9gn3K5jZy8wVfooX1LH5JQ0v2QaaGH0Es7RG9s/tEuTk21WXxZM4gdAOFEMWG8hAFb4b5zY4ON
qUncg5/147ORtabPY48EAFweEqETHYEmjdXWc5vqOmm5LxIGrs8IvvPj4mJOBa6U7XBSLts+FvzP
1GNCQDfiaYwmnyUODto2TnhRKfzYSAucQFBRo3Okipt46NoXTcy7Ykx27WYlPDWqgQ9Fb4qP0NXc
ZgUPKqQpqtQMS8ute0FoKzTHk6HkYiLgslLEeIHVq5EmiUHlBCTGCm/DjoRDVM0VxxAib/3XUOUZ
CWNpOqIcNMZZBJj/mHBZ6K/SanEIqwdQuYpazJMR2DLRW6+MLnnqaiylC8TKRytIk8cp8Gs2/Pes
ouTaCKeAXTygwWi2Tk8NykiXArwcWwoRd7B5NiWqzueTkMv0MJujfKQWJTVOSzrjwKA+++nE/08O
z+/kyPro7HCwNzlAmx7HaP3//yQz6eMwZzScpIewCqA2F1VFLNliL337ESku0Qx2EVCNVKVD2gzi
Jh6+f/0GtKX+/eEd5ZZ+I9pzb5nvevtj7KLZMrvo4EyBD5ClbKNk0wcyNG+k0cYRxWZY7xMriSMw
pOFSbmsIpDdR2clHXxDYa1cMnP/9y6KjhB1B2Q5U39Nv+qfLUlp9WCELiA5IlynSJ57+2wlVWkBF
RgxVhwqk2PQFAPONMUT1699cE1oj768Jv560VADdWGvsd2zecvayvhwWrslMfswBg9lc88TB/p/y
hcSzg/fMGn3rMfNC4yh1+f0jpXSwVW3e2u48ZFDjIUvHh06foGsVlen3S/TfWOo46r95w3/+Eh3P
k45H21tgjHh/vYYgSgzL8HM4gAP6j2Ce+haOaqYToZ0A/y9J38gRplZ9hng2PygIww+XlM2kmpqH
olQ/hn//sikkdc/n154QaiHLJkjC9hAGXpbdT9+g4eCvJCU8hsejBXyuATy+oyX13NLiAfQFx5+W
gkkuiy0961jr+OwSoEC+lw2P5DWWIn0G48r+9aWy/tkb00IxbDOAJi5Tsp+XljeIuikaFR9ql/k1
pSZnr57MzbHxJqoiqy0/oBHy7eNcoZncTDjwstNgm8NDbw8BdqJhDJ4Z7nJati91scQ3sb8EeUX2
QvmeRLSA85BAS/rm9HrKQHBnGwBdKE29ZgLXQ2Pw7cehNClwcfSL7gKUMxIcZMgQkIYUcbSu4z4T
m87aWlofOx/APU5Af305zF+9NAwYpesRs+ZiI6OF+KdkMtwGKiHj1thbscMeaFYLWHq/10edcuLd
s/ETgmv6g/GhNBeaJ1MR87bmpF8+TIHL1YosnTTjLIbOxLP5KxeLPyeEVRG4X46Ulon0CCVnSpcG
UyMpEBVOZlwpHszNbQQ97vAjaRJqPs0b5HUDK4QDwdvlw/6nE/23nWhSQn5aF38Cqt98G//r8Jlu
TZw0337tYV9+8o9G9AXPwm1jC9wb/2hCe+Zvjm5ME8gGS4WgabbTPwSbDLKFy7gDXSYDbUfLLH9v
QtumTp7mn1sWO5fPPvvvzKj1U+rn7QYnCS+EFommCrYw991zFGzTFOEyXw4E6sZra0FLZLrR808X
5e7Hy/1sPHvf5778koDnguPwOf+UttVVGK3IYVoOfUbYxOS1C4Gdg7euM7vb/vWvYsD/p89DR5eZ
HV434bzP2MLXNqk0wsI4DQmBnnmCpM0ECia1Iikn/OdQSDxn0+LYK+Cu1d/8+j9dTh88m6394FLy
pemJw8+bJPBc3xldUx3ScnxEQ/3iJ+3mrz/h+2csswkcQMh/yfdiwuu+e8Y2jTH3tJKU7i4/To71
jDywWvdIjxF6qm9//cuIwnp/QYFrmZD7dTmBYk2wEH/+RHj4bOD22NbYtNUpygpZr6vAKE6Zw1gw
B0lth6MC0xHh7UKdBYxvpfDmg9WhbdRsmOHTCDIjxq3AMbIjrM6Ac0g1BKDSoAdVKNuDtFyZStZa
BhasGuQNR/pu1hczHfdMBrvvpa0tNU0nzGfIb2SRzEFfbPCJWzckACAUizNr04t5ep6Rsp5RAI4I
/Zn3IzNSQfHocqR5SWavAk3SWPdhVDm3TldmDy4F+2qwYW0SjBvd9EMpVwwOQ5grvQIm4Kjd0C/L
kdHmNWC6YWcVxXfbyx+qxP6K8vW+g0eD9tUvTrWYPkV0kPgVqbtFLQTdHePkJqsxNnDgxOlTyo3T
puM35JDq6KXxbT3j5UoC5Ke2WfRbtAHuzQSFdh0YbngyI+vZM2R4SuOkW6N/0hjk4RvCreBxIpxm
M8s0vVkCFeEnggff+wgagiHi9ArzYxrD4bAkebhNxRRfI5NdUzXjGCYJ8cqJhJtt0aZ12BjGOQqO
DD+BiSekQj8qj5oi9h25plPLyZsMbtIWaonCtpyaxn2yS894iXHq3dJu4nV8opIeK5kh5W2S/iAs
By1H05DcYxIgchUWqrmucmgAZqmyHWAClkihIENU1bxOGSlBnOnN3ZDk4pmqGM/EoCbAconZv/aJ
AAW/FrM8E/scPSYxCj+aU3IV0l/dxMoFnTwmOvLVaMIzbsHmvl5QoxVNew4JKnhVi9892nBmDyDd
5LWcLPdQlKwFiATJru/KaV8W1muMBhMdeAIPNPWs6WDTNLsXkJD2hlU310tkVHc9h1YTsM51NDH9
Xwd1LnbNyBytch0UD4lL3Sg5ie2bwO6vknDMVsSyuncJqKMwxLWEwYRjbiCjTyn2FggYzss0RCe7
CBVwu/G+nrMnxM3auZ0aexuI7VXXIhhKYp7sQw9zgbxsuTctWBSAVvLDDCT06ND+uporzOArETnV
bTHz3GBF4wYgXzsS90yq5s+tATeK0G10R1FqXHWRa+6tiVaDmzPAp3FLdzcLMScpofhtUWbRIAkM
w1pXOHJ2IS2u02T44aufdSWt4yjYR2H4v+yd2ZKc1tptnwgHi2YBt0C21bcq6YYoWRJ9t+h5+jNI
WedsyfvYv+O/9YV3hL2VyqpMWHzNnGNOVzN6VEAMA2o6Gr0Doo6Iex8agmHpyHeiAY2KnaNMlMV0
XjGoXW9EiX2USe+1hrSLgoVFsXSSd1BaHzwBGSzGHfuIzVc/GqP5iZyHa2r0+IleFNqJwycNsvTc
W/UQjFGu/NUCyh5NIz5Sl0hruWY3WtfCHoUIFRKf9IWUaUIRCFddfBcX6ymCfrLD//wAqnXfQyA5
ZtpATDR4o8Oa89fGkWxfSOpxsDB1kxY2rar3g1Gb791IWnSdNHLXzXscjOazbTdeUDH7rk6VM3b3
g9aY75v1/0SRah50kSB62ZQfSQKj0betZr2NirwnPChqlpdauMU1B9J6EmSM+yhJPqoanJLhuZo/
IXcMiBKGr6Un16gsDwkPANhoKMlxi9EQFaWobrvSPRWj8bLt3nwjEnCbXHW2lIs0FStAGOWaexNH
+dcIbhYIl27nDKxwB91qPmeDOd41CMc8n14ZsXK/yLt0QfCCH7g4ydJQR3AYeVhP6/RWo9lClc0E
1te9jPFNIbmBwL3OmyxfKz6IqdVRTK7WA3ldMiSuWwSiKLPOZ/fMGKJI+p0kKIr7RM5fynIB6tJW
NIldFeTKyV7txAbW46XggFtVbPEusxUQBGnvCrctDsPqWNeFmU4ti+J1RLzkakeouhIcpfO7I0wo
OluvG7aRncGqdJ1nUAniQLpTuVOGtUDeXYhTyy1jh98gOQ4pTqx6HvDgg4K6k6nIMZXF8ScXV12c
LocCO1jYjcn8Iji5QgOfPRqwpXg2yV0P0AnQ4mp9bjxhT9xJ4tI+9EtufZpHmdxKJdcPXWWGNeRP
JneNUreDaHpw1RlXHiyqI6A65RP/ooU8PL9VjKbQrKt8L1mYnHg+TqcxMzkz2rl25BUcS/wqoVF0
w/e64t8i/2+LfIIH/6Mq+q9F/vmr6r4uP1f4l5f9qPBNACFITUBkYXz6Li/9Q2qCCoVyjcIKBiMz
ka3+/1HkC6xXwiH1YCvnHHOTh/5QmgAc4a/Tdf4f3WIMIP9JkU9n8EsV5+lATWyXqEWXppXb4ecq
zmgVj7jBVkdv1FKToHkTzV1cq/wqiUb7CntIOz7Fdhedaz1NBiQhVf+QNNpYHvJMEF+v1Agxn+yl
NCCezCTaAlO80cwMEYkdSR/YBerwbyvy4T006ytIpts4F4kZgj2Mnmejst+47d8LWHgxf9XzyP35
1G9u/E55z7glQQNXNAR+LYuoY2iJHhRjyXozTBaea25k8dhJ4A590zM1zVHD+gxIjMeqwlTZKZw1
F6O1bHjhJFG8M0Ccb8u5hjKrCfEYrYZGsI7mfesMheGzYWI4+WO5qlM8Zgx/rDlv3s2RxIJ16jb2
QpfBQuWDuuQBKyf5zPefBpq22UUnMaLJA3XiHqjXvTrIyuG0AiMOHHPghZ09ATZkLwTaF6936X1g
NtHGQbURBpyyX29kg2HTNjyComCaHaGr4Q7T8Kauwp0mn7yGZd+lvRdMKZAz9IGegueepjgwpo4G
hy0CNbDRxNrHYQDDAUezBIaOxuZauZ2nHyZbYK7O2fcBWhvEm7r40vOZRSJPjWS+c5tC+7YmkxfM
JliAPJlxz3JY3jYIpA6Xn6/bfiqubFABEAbUyYBlXPkV6/DAkZDO9roCBDEMywjyv1mpH/mQwcT1
aBpG/LQOE0ceWwD6En/o83y6xjefJMeoEPl6RO6ozH1iO/CfzXUrN7IIMH2lgW9Yrfo0KounJPE/
G7UjNt4aspXkXjSLC7E/t+gn+5JrwW3yczZ0Xci7E5bQdXYKWY8ULCxHxavSzOIpadTy1jZJd+2S
lfCcraO7hyOuZEghap6BzsVXUQs6Mlsa+CEIRq5oWdPAlRnjY9BmKS0LvyRgEG1nI1epDraOWgW/
Cb4sJvVyi3+BQ1VNy8G1Ou9QFIb5bZLk0ASsP8raFwi1kjA2wLHtvUzvk9u8qPm7vKFo9rImp8DA
LDbyDfujAjbC/DjvHqMSvEO6TnmAFz8N116PbkpZpkRpxZN7EL0n9opt92tB9X8oXfISgW1tQQlz
n5buIRd699TX1pvdFxDl2YlW7rxkARX2Zm7CSryyDituyjha+6ATUu5TF/MzXNomGHSMWjgeLHjV
g6tAlRf1fSfX8qHTTLmflqW8t1NLnIe4wntJmgU+dOa+BFn0O8Oz1nNibaunHKNeMBW2+TIzWvTZ
OBMOsZFW/AmGqG91GOwQtqVcVNDS9lU/zjuj7gkf0KOMrM+p04hvMLsbwGwg/lwzv0Iha9+zryWi
hPXKluPY6QOtWxFlzEg9SgTSG4dwmnXnbVy19CYSIv59UVmGV6E+sfRkA9x4eViR1zqRQMDY3F8y
ojgDnde8r61HCLgGO6k6xnXZPrUebP/dNIqEDRCudJiE1foy24uOSrZNbkeaBGLSm/pVk/ZyMFpH
N3bmgnkIkDKKt121rKJB5NPDK0+qbmcOFUT+iYNC+EMx6eEo5XI1RU39kMwrBBJ+f5OgR1Zep6as
nS6Ua6zOQ0SIlbZIJMP5RCXul1tupa+3wxAQrMb636kaFajCSJ6lg1eRLhsDGBKW7GoEtbuwxUlZ
KWcGaSumbKAneON8SFAmBdNSvpNc2u5UuhhgaVvntgaw8pznKJ18SE7r3pvmDHhAVfRw4txV3ZPA
CsIN9xn1IYe5IZEgh50coo+Xk6XN++ibh0LxjM2+Cw38h8Brt7uIBRZLWFiLr2rCJi81sLYQMOH/
Y1DiCaNqWR1mmCcnpMiGxe0wGY/w+3gjLG1zWKEZM4OChcHNpE/Yh5JJ86pbJIbLLZkL9RLWNaQR
hJLrjXKFfXWpAf4tl/6+XJJ/rc5lJvqRyuGXYml70Y9iSfzG8ACaDaNz5w+Q9Y9iyfvNgWINfc35
7lRnvvejWrJ/0xnsgcKRVPGYddjl/BiJ6v+bjEkKsp9HiPa2e7Gp46i+4O38UiuJUbajrsc8fohH
ReZXxfadCUj0di1AHf1HJflfJqN/GubxXkiddD4LzxKAuX6uyyiaQAy5ojpdNF/ruKDa45B7XfgE
rtt2/bu47V/XplumvA4ZAJ6uBcPp1zqQZ6HhIGfk/RBrsVpA/RIBRlrFbT9b5qnqI3KDzdkVz2TB
GM9//cv+WoTy5lShaLpcvj3Gir/8sq3G5r/uaJNXRZZRWZTIxwoxok/elsZztHqvkaH/3a/8Xz5i
CBoumh4S7plE/7IS7TtM1JPrlCdVivk+p//8gjyalY2XEjAc6/800hy1ueAi5e1YCzHq+nUGnOna
3CA98egio/rKcRvmWVRvqGpM7ZMZjfLvtq5/+lwdNoaMgtkW8OECXfj5Ilo6oa9xNI/HoZ5bJDsy
6gye1Zs42Z0s9kULVNZbt6gseGi5eGxHu3qtGgRw26pzrTBeds4jIZsAotRoD4ThbZUS44j5jQ3W
31wFLFh/vcEcG5039z6DZbqmX11xVcm+PCt7tDIomaxn1MZ2dNXFIAP3cc1TlzATMZ15Ii8F3JPe
Fs/cg8ujxqL/aOiJlOe0c9HGLo39HpsdC8VEFlxL4HjRYCMBuYVUWCbnEX5JufuuUycCqySyzGYz
ORgdq0JNpUjRF2N195h5xK2mHE3tLrLXRlvmR9FjO4vSTVK+KlR2n5FRke0o1TqPO7QyRnalTISM
klNChqlLTslxE71+IGnRix5bxROXzNKsRTlJqLzGoNsgFU585SqdCXAROLHnm97yRuthrpbputIT
1reAymlKaDMRfG0HgcLeii9nJJVdm/r53stblK3weFEJZ0bzcVVIYSVZzEzTR+iPbmmO9zrhA2Xg
tcSGBbOebcYaZb+7Sp8fWRSzvC3HCPk6lqNHrUU+avcA7dI1td/ZeRuMsVAhf5R1T/gFvBC2zpcF
/GApflPqbsb0RccbYu2JXskn2uTCOJnfi4HP8RLBfRHsDh5f2uq23uvUrvb7ZZN92fG25kR2+UKY
iktq+6YN6VCNPX6/VhO2N9i7GPAMN2k+d1+KrGb2j9Gj+WgsY9MdumlknaohyEnOnhOl5Slvtbbs
fcnIbNj1lpF8uCyb3YbzNMSVj1q0XDZbAKRZ673ePA1J3HDzbztaD2Xca8OEillltS2RaQMJHWXC
e6UucmQTet09LQ5h56M0+Ei5u5uP80y7FcRoOLYVgeJL8hJhngawJrgkSGB7TCfLQ89Jl40Qgs/f
mntov4Nr7ZLccULGe9gwW7bct5c/00fg1stFzzg31uSo8bs+JGjZwyn2vP3QdlzAoDWolPp8ao5d
l0XRlWDa2pAeNA3k0syuh8IcQztNsotaj6wtXPe3PSPyxvbdMjfmp0ZWOmbmCCv3uMdzsGxRgrwA
rKfQT5PonXGmjNZYZncdsacorodsCtuY7O9H4E6oNZOaiSeEtqGPrg3ocx9Z+E1fxkVrR7wB3Zre
TwsMyA8dHz/jYFLhDx0V74TokIgojY14UOs5BbQ92nzO3XNjRgkqFVRWUeUte89k8pdAf2HhROiS
m5m3truNesfpyEB/ZnJdz8+yHEj1alguSUNbbi07l0GH6e2t09GBMauWfr/MgnyypH+ckpaZes+o
41Nv5UBeErOjJSFdc75ihz8eLbeOqXB16Cm+Xq+3iILjL23HsUmv5ZyrNJG3jQ6YyR9Wa7nGWlfy
hc+MAuBg4H2omrX/4rGbgKGlsagPubi9s4XdtSI3fezojhwnejUR5SIW06wXInc0bOvtewXoCRgC
ZuZjC3J65A+anDlK31hVS05IcyL4F59zGUEAe2Rao6ginV5q6MmnVSGK7/rmo00r+LrlMWYQdLZk
dXtE+E/LGb1ePBSNhVVgIccFB0g+vc81Zr3MlptpBTVhpunZB6Tm3FgXs0Skdwi1HdMEYedtejcv
qkIeozWrtHK3puQ7dfwa8R7hm2uf7WLFR78iPflUwp1aT2tiDe7JLFGebcJBRuWmErCeJX6oz4QC
2XKnKnoCr4muJ62J7xVWgVPses9OkrSvRa/elxLlMpegeGU0PYTZwOfE9Jpz3m5EegZYbnwatIi1
A5x6/abxJueJhUfuhOk4nWys12Nowk0MuC+dK7wkyt17dJl36OjnYb9axmuZuE1Yzx2WyrGE2ADQ
vHXwcVr2yO4uqm7Zc1mfC2Hy5xueWOrFTjwj+uy5U6r8tm2ier/CYSsIPssHK8ixPV3jNh746EoS
dFYa1LfFcYlFsCr3jqw1nQBrbAyOIFQSQnbUfaxnl1qk6bFpmROBpbkY+VpbD6EdeDiLw8IqYoWn
u1sgbGTurTYvPBZK9qyhVsjuy3cTQ7S5UHK5ctHQCc6PXay7WzTYdinRnTN4SGpx+93n0UqDMz2D
jf56MVXIPvGuu4mvhnQub3MRDRk/k8Oi0E8bi/+Q5KBrcDrFHvmBDRKy2Mg579Wojksycg6OdoxL
CuQxvjGmSkHm1rxzxsOEzBIHX0tj8vbSnpjgX5isKHmY+USr9b7SdaNs345JhwWJ2jkXidPGvkvu
+6lyK39oJut6GgYmjBd/lOq17ktl5jw5hKm4Ioy1xeRV8HzsUki6YUlLrMKlhQSypW85VAyLiUL/
+48lKhu5VJtkVBKRpvH4Ql1UX7UFFomLO6ofqX1LCCQ7sRb4fRjNgKwA/YJv40aQw2sGuvLqjxMZ
3cmdYY/81GnZ8LtO48pbVvTPziOStqLjaSFZVKE9SOJtFDK5+ug4QTxb8jzkHeiZtLWXp0ir7Y8y
ERysi8LtNTVqTjHjDRla0UHEz5OzsislSU1eWxhROs5FRzwVtaafmyHRvvWq9Q7JMHmzz89MlXPx
AhnzxGXhAlIdgtZDeGiqzZwWM9XI98qxkEXFc4oKUbU133hhb/6eoXGxkbA+7aunaPtGM6A97+tQ
csUVHV+jJjbSZm+sCERZaDeEMRauHemvEFhBM/A5UVo+STPVhqdRktNIKuWUxIn7yH7JkzyqsNOZ
RD7HyF33S04en3jJXKrl+DBPvY1vxJ4fC73GyqxbRKYSZp+G/US+2SQX41Ay35nQFCT6ObcU/riy
H4NUS5Yd/7BHRcR2LrK1YeectI+1y8mS42JDB+2lZw1Zpj92CY+exS2P7EgBqc4kORbDdFkxybDS
N+Ss411ZSxcFbWk+xC5Hukkg1l7osQAkKEpfzXN7qkdU2XFfiMfK4ohhrd0Tpc2ExRc5FQmYz/yb
llrgi8Y6IsumLnE+tmMdcgdOZHVW3yqigMhAv/Nwgp24rikMhla/8/pGv2NQNoYjlnfZLSX+H7vd
URtHSNeHTeOtY55uE/LhLevO0nvrBsJr9cC3zXO5moszT76SHTLYP0czwSiVchd7xc2Q4y4w+aju
dMx0L40mBzaOhnlbjyWea8wFFJDALAuvYC073puleKTyq3bEe+jfcIPbZ/P7nLIkM4NggsqZLMTo
WrZ+hfHGF2IN3MJ7xEBTEpaDXtQU2tqIbIMncOcvpFNygiTbuvriJXP6rL4aWkM7SXNpm5suR9uL
FITTJpWboG4dt2y7CHJAd7/kU8YwlrL7b1rxrUv6SQkFepKGw2awwBDyT7qadTQyjydec2wwoVP0
g3czCHvlSvyHXbCLgkeYzDJo+y0at5+7NS9K+iGr++b4Xcg4oE99bnEqFN89pNLaWpfLcfjX7/un
1p/33RZKUtKZWnSKP78vLXkBOmlujnNWyPdeA+tadjO+pgkbpWJ5Ui2PUiacxVCCqHL/+t3/pMvi
3bdVFuBCyQ+xMVb+U0ZEygrTEyFryNURDcjqKuMZkT+BuA7TXx/mBP+LwpS2ZKu8MRX9kIz/O7H7
+4ndJoP7Cz89E7ubr3P6e/3LzG572R8zO+xlW46ctHEZ6FAiN63iHzM7oXuQdYBOQjyBI3mx2f/w
0jsbWodQERf52S8bTpafgCug8QjoOMY2DfrFO/9XXnr7l7tX9zzenumghfkPnaH1y9CuBUq4TmjF
r3nUpcu7BRSvw7fj9NZOx3/AesKcUOosxxRdcqmdaly/NiEEtlMdsbzpByJIli/KJBUn0PTGDma4
FOvVXEnnKzIEikroM2ptjxW6GTh9PJvxPj8h9F/dAe/uYBhw5gqnAh6iLzFHDWvDNUu8Oz3Veudh
rIdRmAy9e9UsT2aloj6Q09jrHwtzKtJl07DwkFZJzaDinBLjFMyug4ZmBDuHPSleMbkk1ySrtI37
lBiUA1MW6LR5yBiI50Rvl6FV756ZjEixc6HEFPqHtHX6daA7GV2jDDq9rPQrTLs5yVV6+3uCfWnv
tM1ybxtFRXzVMmW8VC7a+qmpdCe9uVxV/96Af3sDys0d8hc34AVoEb7ndf/+8y14eeEft6AHmIKb
azs8TbwvhuCM/b+3oAX6lbNVN5C+/qwk5uZkZM7twUNtUwHwXPgxNrd/87AYcHvqBhYWxAn/5Ba0
nJ/P+E31apmOZIJscCda4lftLXPfppOzY1yvdLPxeki7eOmRUhq6Xy7djcawa9eUlOn+6NpZ68Pa
WD9iwpcIDVNx7MZGu4742XdLq5X7mPIdWdna3dRxdSSvazi77eSEVuHJq3qotKe2go4KewItW+pu
qNJSPo1YF6klCbuDR4GETjRt7ZdbnS3BiOIEXcXegOxQ+d4YmYRKAZzh54ZWZ8fHPE1uJE3rmd0l
+6Q2epjW9m7u6nCzavhwZ8Wx7VgQE6SRB04hz8JCXDXkXkh1/2VAkRsOGSu1clRZoMxquYlUTChk
r4cYN7nh2Lm1RaftcGiJPWb29WDXLRaG2DholV198JYx23XNtuktrF0xqzuVL9aOcqp/V0YPUsEp
cTTbxLuZJe2LKGE98klZWAtd77h0Q/ro0OqFpRArLAYD+UC9bHzIZjyCE71Ti6cjJc1XKkkibAdC
H3xLb0wYfbYJJgI65gRBxx+JXjlj6rxJBEMPuvxHTy+nXU+ypgdRvAFA70eFAacW9Sp761gPjUjH
zpEhiUqWV7sf2TRCDN2BauzDHgxkWCxDHChbk7QLw+eyQ7c7zwhnK5FeNbRMgQkitl6dvZayErcJ
rwxJ7tT8lBGz39ry6EXeuUfnGLi5gRZ2jbTXxcSnzKzLhtsIxdIcCF42rNhDQFkuJ4Ot7jN5f3DJ
hDuGMK8JX5uFTZ6khv1w1q2womn1bZfOY5DwYrGk7zyRfWrmxrpqCa3Gm0xUvW224dCpyTfxRlIj
OeixcD8WMJLyrH2uO/nqzut1ZkyOH8P53GsV7ljm8snBacr31c4+ZW1vHbI6UgzJpmqHek47t4b3
1QL+EPajZ4dcE5tWzZcTl4Sr4gfiGlEdxuxs8VAWQR73weiKNbC6QvdFb5+YQotPi7UKpHPdFcE1
n9fFmnczc41dlvK0syvYC+tKUDZwWuIuqqwNnbixjskKu9QifyRgftCGuVBvWtejqXbmKKTZJQWg
XtoD2kRrV5uetZdIZPaRmb0o/AE3DKvLvel+jr1OP8+x0wZ2I7XnwhLk2SH2sEJg8eljOeZuUHXs
/LM8WQ4knqpn0GxuyF6QqCEWhCFc8xtkIMUeuO7EaCuR+xX/ZGgjp9pVM3jz3tB0MjbVutNhZu0w
zSTBYOcGkckmmk0nkyeBGzZIY3c8An459fZoXOFwHEKNp/zLgK5uP7gExxi4pAMZe1NoT2Xr63aN
X8rO9BeSWXW/14Tkzm3XfZ80TuANAJRhg1ZPuWYu9xGmzLPou8n2sUglYFC0PNnJxp1QWpQyIEI9
Z9/f5Xt+1OHaQZvOH9SuK8ZDB7LEb/GQf07RBIKKw1Q6tuC2BmahobPyeTYAURh/FIS4m/q3OUpc
YKi1fd54fX4m+yciq09Y6+TZJR/Pt5T9KNkt7ADF1LuEdFd/nQoZWsyY0Vx7vwOgfUwh4wAZuS+G
qmffn4rDkmpfS2td9oUCm9s71+nEn++c6kBfvdmcq2rvxJoKaP6bcNmatcQBui+s9L2tobTGLjAK
1MBHZ5tOFjkFyuQOfUCns+wM5DehqlBu67FUN4vh7IfSePfardVP2dWPgOaeIiOJg9LxdgPQf5IW
Mkit7dexw+nvrAQR2ipDM1tAW4aAnO+zwhh3+QIvZenzJkSA6R4Zo93VhfFJyu46i63s1Nnzqzt1
DjY02QfFYkpCetPq2fPGD0WkppBd11ciKsGWRijpp7h4NsRw5Vi9um1c45zWiPXtui7Aw0hoi+q+
SJh3RmbiBlHbflNqgJrvWXhp16E+WBbkvAgg266d+uIaoA1B3LNycT+A0y0wM3Rm8slbmGYu1nKs
i0pcrRK952gs7b53C6ziLu9YreszzIn0voM0mgkeQszrZmQdSGZzERd7RdyIr5f20wbVYe7fpldL
251iBWINtrnG5IEoeTaaepiUrfxY5PPbFA3D0VmcL/VgQOmJi2Q/GP10mKtZ20OfwaNdjt5dX7Am
ih3ghpa1/eDTTdMy7OhZswQlccfZWu9YAe/nNmUfhbvgJBLtw+A1md/C4TahMXMWDsPJHVfFWZMq
GH6RPHL+pucEG8Qh1jjlyKrFdkAWLkMoAxj7atr7GNc6KfENQZdWIw6xk32YxtRGv+8+L3131bHi
8sE2fDO1xjkXVRFtjvXVtxop9nbtuDthlfrZbejPa4sn+cqpuidotA4nd4Ex+JmxaNW/WGCr8Qbg
22+96jhPzGEaeLNAK6dXBhGls4FhZZcVfsvVV7p3zFC9CRZQAjCFm4wJq92Zx9ao0xFVzZZf9GIO
2FDR4y+L6gDL2V3N6Z3jJGimFGakEdmPpoUGSn2sx7laq7Myx87xgqzepg+I+grmVIWPQmdV6t/y
+n/GjbXsv1ak3JGeXVc/FdbfX/KjtyU4gV09aeGG55gUsJTIPwprw6LoNhle4Ph0qaGpeX/oUeRv
BhtFXoeY4g9h74/CWvzmeUS3czbimqLw9v5JYW0av0gYqJa3sZRtYOsmVYEy/ufhSd4Naz4NHlF+
uQcJIKAY5cRXcS7vvKixrAdLtqo7YLGpeEZHHrERPreUDPKI9AGClmgJua7hrm8Llbw3HxMXFNj8
weYBlBMchVPLBxqXH+O10qf7vmj1L6XeoKtid03mQkB0k4uzYBA17I6aG8QdD7VnofdL2uxcZpX4
ZrJlwC+C2fuzts2PZsiLZye3Wr+uY1RoPa4pqN7RIV4JyTa9QifNNa0JAjflMPgt+/LcX4sGletq
WtqLo2uf3VkyQdw8Wqg2HdjyY3pKaashIFnpyWEn9mmCH7KjgqWOVZVMHhVJveCy63m5x7kVeWFj
TKXamQ2/sU90Su/uOnidIVut5KpFbUj2K0kt8SQ/p/TjLx2P6OzWNmYthHfn3KVKZ9i8EGsAyUfC
JenZULGp9GaPEF4d6hT02Z6tHt/E8hYtdQV91hsHhspR/ETHFHk+pRRT7IUf/5TKKLlapxloRpoK
+yCtWT/FlTnuPMYKiA/hWoi9A7Ei3kzVzYdFzdBk4IB3geuM5VnrKpCAmg2hnIN6de/cfHIGzuIt
QDpbUyKHnTnBYZnZXafw9jjLxx7+PCYkxZUVGPlYzqFHGlSY6oO563Q2BGR0JN8cRa2XxGl+7FJr
2E8xsXz2JqIc6sR5aFeLfVwF9SE0lr5+yCV9EhB4fCBlKx4025t21ViyUbEcnuxK2fLLRAJISPs0
3NIyrnRUS10mnMiL54p9W2nNNfB7yDJ6NehOc8aTMbkNMxmogxzyAD54Fo0JgFMrb5P6tFapsHzd
BDFU+YlLnQUcqGMzFOW0EER/oa8CTy8s0wpLTnDzYehivqtVjM4T65kUops2e80riysHd19N3MCS
eFhelb6B+ehGNpWlEXcAdinUWXY1cfKlbB1CN7PCyR2/cBeiY0cgrx0OqLm+7TQ3vSaBKbmSUTW9
G2UiiXJnH79b2ActpzleWDVQM1WKElzqyXGhpKmhBFmF8Hux9ERn4C3rj7oqnX0Vp+k9xieK/KQd
kaTWQF65s8nx2sCIS9qHKtusVk2E8/96hfnchoZm4dFK+DbDZtyyOPRKU6ufbblB9+z7UzSekGOc
m3ktp9uis/WDAiZEz2rGoJTFlvmVOciUCs1JbzXqoHFP2l9BjJzQJXCNwp3eDGjMh55KE7ea3rFY
7rP1ARTP79rqVdxTxKzMAW39Yt/2tUnKV98mZb+Ph6V+m0misnwXls4zGWYGFVTUqOrAf2S3yHCu
74+cRMsTXs25Phk2lU6QIqCWh0JPjAmrJEg9s27UN8DvL/bATspM7W59GnNjbI5TnggkvdEyh26j
iSuz63QSOTPjwYKMUPmkSWXlLos5zeyBfUW+tNlhnU33nGnEgUNz1+b5ehYTai0wBmvIO4F0daNu
V4g4Yk/Pd1Xv42bNQmO1zAcN9C1W0CEpQullxhVKVW9nuhmYDS3dQHhWMotnkMRpCDnM4HvOrTj7
rFone0f5rb2Yqhg/dvo8qp2qLYt7zZpH1MaruSuF1PoTUwPQiNBwuh2BGrG64g9YQG+0DREG87RZ
IFW5YDzOFhwoZnsLisaGNmshny2klSVjgrYr9m2pYtQdI+2/1iqahQjYNBap2i6hIdZVMxD9ACP6
WSyx+Qqq8QOcDrJYvvP4vEo3jtKdnAdppyKMe0hLvZFgXvWAe6HxB9qFeTCKA3xh82MVddZtURoo
yEqFwvBmUnV9AzRHZge3rc23tp/fyKYEo9XLlCWlSKMC7sGo92xXSbQYbsqmFLfrIrpHdlGZCshQ
mOMHMbNipRGyimVdjqXp9A5gMgtvI5GSHafGLXmeYv/vuLLq0375u3ElOFrgH///ceX916raQnDe
q/TnceX3F/5Q+VpwCuDaIuRl/k8WFALgP6oqV//NFgD+sDgZDOsxRf2/qooQZolOU6fUEZAJbAqu
P6oqE22w4Np2hCsQyW3RUv9gY/B9offTws/ZzFqOQIGIXV/+KpssSk6pstEZkjhVvoTUNlzidrFl
CkVz7e1gP5KTR7KGKvdTL1vPR9VJ7KFbC32/tmwTAjJMNY9xWl/YYcIgSfNZZg2h8n5vxj66mySK
/nIRemilaOP8Fa2M4GHbdSjyFitcZcEcSzOR0uxofiHCGQnbsR0oqvWgEa7+CrWSp+zmL4BDoiON
WNeXyNCwH1hwdnfqYkrg2dU+QXnFqqBfbAvi4mC4mBnyi7GhvpgcKJJy9rEMeIakOqbOmn7FGBX/
Pm3+iJnXvNlLnQ0h4HbrOrlYKXBhoSMDnwN7fNjcFvXmu0C/WVyNmxcjrZP+Ztz8GWJzakR6hGmj
3vwbVHp0706cjYHNhxLMm9ND2zwfRVmiUkD5g9x/84S4io8Zqy3qCCwG+rmSmHMrdMQMc3CUGB6f
vLW5TKbVK+/7zXnSbx4UfXOjZJsvJblYVIDJV2d4GzyrNwdLPiXO3mAn2Qf0nzeVI2J9tzgS24vC
k58FFWYYtlb99VBbb4TL9k8CE6p7cFWEfcYAycoSenPVVGowX+ciN/ZIMt0DgMsM+80aRTeY1XHh
m3oelDU2A9seu0fY5262k5c1+bYw58lY7axSPDrjPdmeCKcmqz1Q+NxbA97TrTYwN2LU8FFs63hV
mvPd2GV24LGv1zq3D+zLCj9hmW9ua31ksBEqm6x6sLelP0bWD0gNZYg7Og8xhiz7ahMJLJtcQGp2
eZxQEOi16IOcQILHaJMXDJvQINokB7GssfiZ7q60mI8kg16H0UWm4G2KhcyL7D3I9vwboJ/fBUGf
e55XCB2STfPARY5Ea9NBdJsiAjQpITQAMEgBMiymiPZDzdUWMOy7wpye+KXbyhDV49sKltpfN9VF
sukv7E2JMW2ajHhAnSEG9F3FptigxYpPJJe2j3bRNDeoS7yzA6sTND9qD8VjAbrmpgAZW66biyxk
3hQizQLpYEAlF2YXAUkjGRC7m6pk2fQlY5xaaE3k/2HvzLbjNrIs+iv9A9ACAkMAr5mJnMhMzoP0
gkVRIuZ5CuDre4Oyqy3alqv6ufxQ9iqbAhMJRNy495x9rHxCeeIGmYq3UDRGGlW2MVsoVJIfepXx
h3pl0hCW3gk0T+OdzbaKxsWGsmg8GgRuJb5uJ/GF0+jyBgZnED0pa0b70RtJZm4Lb1GvZpBzuf4Q
n2GOiCcPSam+ylCFDmtSquFlo7LVbKKQzSI5jMtsklTKGSWwAuFKeGYDXG+4G+LYGvFMxj0yoTDU
EEamKAaTz2naNXOxId6ykCQJ2K1YT5XjzZuhFYqVrY/D8HNuxCGkocigDE61MkfFwWhA9xW+JA51
RqyWPt04SRItaFG6PsKXLg33U+dan/uyGLtXmXpG6iA1xLQ2rLK+K49xV6CCXhUBp0r+5gTpIUG4
o1Gg6whE74u0d6gxaw69a9E1IuDFIu/jvzv1v7VTSybxv9qpb6Py2/f/ObTZS/Htp/7Hjx/8fac2
PhmCETybgAeJ/p1D9NtOLbHqIDanD/u7Uef37of4xE8wtV9oYL9hjf6v+wGcT1+yKRe383+wR0M9
pLPx0x5N58XULQYMjBeZVFIo/FE2UiO5anLPKwkpI/srIS71zksBQQNG9WBKCvt5zIfhRBQO5vq+
es5CWzvoozyLss9Yleco3VStleNPzgs64fojOrUQpnVWJ6xk+HnmXjMPDXBM9GCa3ILaGlduK88V
zrKVUMZ1gobuxTPzkzNmJ1MbYTRXwaZrbG/dj+hss4ESGsXXG9m58ZnONiQCWTF+LEpGDJpLKq8t
EFLq80Xp6deO0TIYaMaXpWJe4SD26RET3dLFb22WsD9zJvPBj56lqXYjpC9g5cWblxYnLMe3gbIj
NsN+C9T5RBTdtZVMF/RxqzW4OMDA8QtVRLkp6/nVJpY2G4xXqAHP9dRuS0KBOQdG5hNG133cuGAR
dYhrZbskDGnu2ejM53TIXiTAx60ejrekrJPFa1x37IIbMAVvSbUguRkjbs1sKjeAh3GbLE3kYRzu
Q3O8dQsFQ5IB0aHJvFcqAG9nRNYeGPJFCj3jMGdYHLSx5cbo+tqy46OIQCCrFD13NN2OlfUcmekx
VNlLUyd4Ee0zolkaFI7V+hYfaLTit7Kbri2OqtvJ7La1VwFPtRa/cA/zpotoqwtE/KLkRomoQTZm
N92KMiDy49Tr1siCS3iMrMehttzLKH/pDYSu+qKy6FgRsTy0gNX5D7R6vh5b/boT466P5gvDZZim
DfpFJUttPaTRm4lyw7eN+JSm6oKq0d67JY2oJOYTltb0SN4RhI7OyZgemNombbnQELsJxaI1XzZ2
ciyn+bGxaoLLbXWf6/ZGTcW4LqIGoEkZvxRA8/xMKGJr5otBhDELeBOf01o+x0r/6tbmlQf8BikJ
42TR7WcbjHathvu5tvekFTB5bcx9SK+brpTLCLGDG9L38wUk9sgfCZpZIxEw8VHwJKi56+jD5eaq
avXHIjRePXPEYEqMPAKt7GjI4b5u+ntLZW85fZs1kYREkObq3gyMCHROV23pbUB4d7RobeBwIfSb
+24Uzpl26XNZF8kWxCD+cktuu+Xn+JwkCTB0GU3nGYTwtCfHALQ56fCV0KovBCp5a0hJ06bRguHG
JLFgk6kwWDPytteT1w17ujPDsS7t4UDGs3tQgwZRBOuQT1M+v6LJNG1x1gxHOpXtWmiZ+doZ7Zdp
aJxLwwX0yFNTxgzQG+TEycbDDr6R6Ty+BLKEtBJWIkM3bNXFY1oEj7lCLbmZMXjHK0IS1sjrz1aR
fgELTDS7yhi9st3NZrypuqnxa0tFyEWR5DHYUw2ZoGUHD0DW50yLrouSbDs6Go+lBuGoZdhDfo/9
ghuoeS0KzFgFbTk/c1BKSDAC1ew52zzOexpwZXDN/BcETMHjPyfitQRwBmgzp8k20NBVwtiakt4H
v8XiWeAxrAPOIQphHVpR2e+U4KGbUvksNefci3o8BEPzpo3NheWkxz9sOv+Oy3FJK8ZKCa+VNrb8
KP6LE8fCRJKWe4t2MzP6uluaZ+fYrmnTGM7q11f7k3+Tq3lsaCYqMMtwP/o30Qb3hTOh6wp51TeA
eY4iMyFOmyzov77SnyWVywkVobXguMoY4ENffpRSmQmG7b3o0hdvoT0ty3FijEgZME2VB/5J/9GV
+FtA6M8iG9hyC/gPiAdDCWge/P3nHTE0Cy9yCUCiLrMjBlDDPQ4CgtxNaz9qdraAiI5kdVw0Lavb
rz/unxCg79cmXx5wNOpV8Ls/XxuJ5jgnk1vs27wxNwm8jespgOzAcnFBtybd6556HVs1bNORpOVk
aHlvPQbhTTS9RvRZw2K+6EOku8wB9x7ZMWvSwXzhjhcjjnFkNRzeUlrKdZmcCqchCmC4VXn4qNsR
eEtlnXu6+GtVlt7Otsvqc4j7co1UdNr8+pP+xSNkQl0RSK0M3RYfBy4iiz1sMRayI9FurRJBtDdf
Qwqp/+GOLmndH+objwth3gTOwpDno//XGw1GHO7yrHoE83CUup4MOOc6zQmKaS/ZADA9daGR32TD
dC07Pb9hpEse6hy+1QPr8lKqYOpPoS+oi1Aj8NYb+3vNc85mM+wil+XexrDBBIE0zFoJ+m+2mHZ5
KKrFckVUp960t0WqHhWqdkbFsXVETZUz/O2ICCnityBGIFOkGd+icsud0pK3oJwfXcTwc8dJQ1Xm
HrLvnlCCeB3m83uAzwXSgGwt+vlaTrW5gmVuEI2tfWlsxCzSoMb69Rf2YUL2/lbAJ4S7iJVaMCP7
+cmcpVbWFokh+3kkmIFyQrGy2ZWAETOa+19fiwr7T9+ZrbNPMbKV+CGXf/8HQm8jphiA+lSAeh9u
ocQdc3Al/3CJv1hZiLMQlrX8758tvRjJ0i7TdbSp3lCBgVGwQYL5dVnpmaFPu66B1yKsvaeJ8xh4
kQ+R4aip4KlNkq8uKtGVQIPG0D0x94SWscl6rE7VlJ9o+LzNzkiSasCkJzMdBgWM/1c9iUCXWez4
KOgeXBosK4cJ98Ga0GXhCxlXaNqBECJ72opGRCvTq8WuV/SsdBG/2QWPYB2np0GlkCEZK0BOoUA1
OMLaECMLzuJr2ry3ZSEiH93fDxrD366K1l+8sXwXYHjhruqWZYufv5RCVGDcprzYGxkHhSHK43VM
wONKAMA/GRF3IKbcQoLmnnMbQ0rQNkRYG/kVY4xHlwGST5uGoVcwj/SmjZIWmf48JpW5cXXO1Ong
nINeIvMJ7DMesGSDhUgjJ2JEG5hMj7oYX+dWX8UyvoN8TFVV84EbTe3SSH+cKMRWVRBVOzMbd0Dm
bkPb6VcJUipUDSx8rTOMDEIIP86DzNsJe370qmb4IRD425v0Fy8Je8byF/1TTm8f7tEY1mgvx6HY
jxDrKXHANo/8OhYdvqAK/+EbAXj65/fEZRdmWcPt7f7pnawtc6IN1Bf7BlyObzjIKN0gOQbsVJ7B
94OCmYHvxAGJqMdulSRUgGEGH58CsC8DZ1UWoD5jFFnMRgkAxA7XAXt2v7apcakN7lXmITaLvMWy
W5Tmxqza1zyZb1VG01UumzGPWWimL8G4VKngdZJZP9U9qENVijXlqg8Qxd12fKXvx0smnOYmtvkP
vcWqqHX8RDUO2yrou1U2d9FB4WR7PwQFhUJtAr7qWPTjfdxxkHTp/K7nmqOePY/3TReSrmARpm0O
9yI1rgn7wTZDtWYweYNOPaGBQ6CW8/+ABOCBrHpiNq2m9ZfXqFX2uZTjvcPIBVtWqvE+4UrOaqol
mDgnfP7uRlb81w19ozqxecW6oL70bPUKXGEzkkDAyDI+xQQiYrKmFLcy6zmJBrKgLAeYkL2HgnAE
M3mc83oRE/ACd1125FC8ywN2ljgceDB5O5yxO2WG/SUil/KYGvZ5IBzeFM20Xg5GanGgjuARL1wq
e+g2zwIp5z/sx85fvN7UOnDU8K/wROkfKg8kXUktLHqZrZxeUSfetjr73sAxK7B5rZf66/2oXS48
pM6j0nt/54uo205jO66I230taGht0q5IfA/Brjs0psQcGBJNJNzC91Q/7TOj1TigpYgDQyv24RKG
r6TCeaeqgZM546v1uxmzZEEPYz1LJgUaa0zSTY+DSbmlN2a1dvS4X6uQONbMpbIOORiSCxqZaA2T
kDJbJv19R+jYCj3vbYNSGaVhdhr6/tayCdYqM0f5cQPPth7nC1yppMaBx8kNbWZiPb067Vxtm6q7
lZwOUCw754FNhENmf29CLFiq+U7+vr/+V7r/D7Mw4NsGtcTfz8Luyv5vsih/+9Hfe2zuJ5s/ir6b
g/PrjxRw1/yEuoeCAugM8n46Zr8rjEz7E4p9tPQ4bx1LwPz+v1kY7Tf2OptXAtqIWNCB/0GfDajg
h7WaDErd1tEqAcrkvP/xJNNDlSuaJC7BZktj9D14ynQhihhPKYaTrVOwkK/J1HVvvNjELyriIj7T
HS83A/nP7gZ1PmFhQWw+OW00XUMzK+6G1gm+QL3B/DubEAskSVb7qllSHMBM2xfxcjwDGYhuYFTI
STadpsCERvgVzEvqfABpdMV5jSzbJH+2zmq/9uJwXpF6T5VHYxkNyzwkxVub9xgGpTdZ21RrravI
SCC9RIG11kr6Ab5ea+YRfUCRr/gKimSjmZGIDoNq0VGWk3MSoIMrljNkBn1umkya4IuwauqFr7J6
+KwzcvY2uF6771zFwC9rFYg0g76gmedWNUAt6WTTj6BBFXB0WafUzylRvCN9GJ3C1Sd9KH+L+cL3
dmDDDSlsku2MOQ6+zY7NCpySf/RUzcTgrAN+syerstunYtTTWy/VUfLCNLka+6C4r1q3vOraZpgu
VK1Ce2ORI4MiKWIywnAtMwI0HTUDhjmq3BuV8nvVbB6sU0YQ5Cv0M4hMrUTJmzmeqy9G6LrXQUYl
s2It141NgM8DOVM2llvp5qAYZ3lQVV5dpUbtXduw8KPLxPLsfcv92w5l7V0y36h3cxQtOT4egb3v
nvDYLso7QrTcG41zBKeUiJ1ocm0I7OxJ7DHk1pUp0X8T346WEQKoellepU09aHczsxnfkYmBwIG5
FLE2vcXeLOx2P2t5x2c2zK1ZxPXXkf3rc9OX4olZLkIYj9aXs7aBWX4ztJzg4y6Czsdgw7tRyHmQ
blreHXtUeKPMmXgUTzX0mGw4wzTwWvITEDSQ1BRp44tLIhemfsO7rCpThtt+0lG/qKSI94Gsu/kA
FYTDVBz02qUgdWhcj0LmvqkTCUQIFAPS7hDZTI1W4Vj1t5KWeXoZwVy+rlzNMFcGnaGHgknwKUKu
TiAPKi7SedwfUT3Oe25PCAUZB4b2W6TPe77P9J71g42YlMT3BCBwxKQBpe/JQNaPmCBsQu42bN7j
g2AfaN2xe88VyuolY0hULelCNn81q2KJIZJBqN1NY0OLLA1OMs+Hi3ggtigivyjwCDLKqCi81+RH
wJH4EXcU5rosNnKJQbJNPSbpEoaHvoQkBQ1xSfoSnNSZenao53B8jDsRbzQvKk+wHmq/ZQ9LlvAl
zB7UwTIRhrtKeYYemZ2GKIkdQpuKJb6pbFDLMn4282qtuwQ8xUvUk5MS+kSN1pL/VPA77Cc9Jhdq
6EW/mTqlLjTgJ4eyp6c6ecVtObuXXdIGh2QwWiw/pTqOcdL7ktRoWsvIxOqShrtmad9wnvg1uvF1
Hcw7WFgJwnmBS7zq5JkUyTvSS2Gsh+MO5Kb9aDQLHLNHwjhPfXmFwf/WME3BSICjsNZSN4QWfo4h
AwjhVk64JSlozXy3uNCLqv2eTPKszyL4DPN3RKVcZ3eFQ3GbDGW7hiOM7jlrh2ujD8xtvWSjjDFO
CsuZz3HtTrsM4/c6itpsOxkp0YAaP2XQD4At0pQViWDz5zKQtEozeTVXzakb02BdiYhuJfm3uzpA
MZo4mn5qmmC8ctrMRfpTfvVYbXfI7Vw/DqZgi3+NeXlgt+sSyuN+LilmsmHQjgnhvRdTRgReL8Mv
ZSzaTWhw8kkluW/C60sKk7J5ApE+7vU87B7o93Q8GKO2A0Lw1jdOtpsIl/O7hsiowRDBFzO1tXyF
BcI6OImVQ2rilHHoHU4LeJ4s+6IAYbCFj8FctQrJk6wwtB/dgH6D0jR501eRh9CcrSnJgZh0tpXz
VDizPE9tTYY5wMA48d067m4RqwaPXg3RxLTzAAdRH4HTd+uvRZmWnE1UnD5XxKZtjZ7DdBALd5sT
f7kr56H6XI2B/uQ1oeZ3A2HM5VjM5wJxGxL9EWs1XJQbk39xah2lXXGUfpTghvS14ZFXGLazc2YY
aqhVr7rUONoqCS+9NHc9emR2TUBj3Mt1KqgaVzVSqY01EphuQ5JYD8Iwzyace+QkkUJViLBxJ1EI
4jSS6VFrwmzTVCGKWq3XHrtKb5944op6E/djdaGbzeIcKW9o9utnM0mLjQtB3ukzHgMLnqsS7Vot
QxuBpwZQgqWhrJPJd5Mp2vc+b+jDka1JoGgXjDb7oEMcLm0Sc51MNQH2yMQeSqLVbyMvdb+RJx/6
lVfDsgvEF83r3+K4CJ9RBYEMnwp93Vr2Q2HZGiF+LZBKMwV0A9+VV6kOHsLG2tFg/RI4/asrans3
l1ZH9C/wWTSgz9MweZsuw3QiZfNS53DZB1M/gLFNkQaI6nsYyIHEXg3aAgFq+wE6QrkWOKQYUATG
Nciwxk/bMb0pDOdchF1xSYuv9/NOgEUS6IKxikTNWPmtkc/nxcuIfbH91ifRPWMISinqC7oxQDzN
gSg6gmc3TBdJOPGWxTW166WYqd11x6lupdjl/KgI4heRpveacJifjbX+JRKSWJ/Yld8B5Nz2g/FG
XALurxi+liY/FwR/bmobWIpKdXn0pmC+rPTeQpND6kDIWYBZ/HEs0oC1s6p8/MEIGsPB3Cdqyg/m
UB1AlC4eIuMhHqf0MuOZXxUxVgqjaWk1JF20JuFh1wxZdSw7dWfNUbs15qhgsrlERiTzNxIsrXVn
9uUdbXtQG+3MvQ5yc6KfUgw+FKGODM8236oe0kmjua9BKJ6Jzww+67VtXqHdJgrOtW9qo+O5sl9z
kRsIuXsGbVFcXVQFMzkAEN9lPkLLNb7R9ayjTc+vRMx3O+7dCqxra1WWH4NtwT7qRDsqFnkLcSTc
RNmYbJFVqitRyOC6Ccpjw5deZg1Zs/o5mlprTQYUjygTPBS/CpuSkUDDqZIHlVYOU9Wo3+HgsJE6
iaK87SPYUglHQTkQUumAbrPY0i+1unU24G8fO7J1l2KzNoqrUnbh2ho9TnnlG7pg/CI5jCxNvwrG
9mrOEH9EHQJc3ElJlX9hLophpVX3Y9tfV0Z31WnFiWoNI5oz02nrArWeph7myYBZkjQTRLhuFg0b
G8Uroypp2ZdF4rqXTl4X4PualZgkVnfaXPO1aIr0v5jTf8tUAvxTcEj6+4Pf43cYS0X3R1XFbz/z
+4nP+GQByPIcUzd+qBz/pX+U5ic06NhGoOf9OA7+68xnvVNO6TgsqYaMBCTHwd91FeITBhWGPjAO
XMYSlvxPznwfutiCLCZ6gVhUaKdIFB4futiIkfqZxEgm1i5ttTyK3BXtCXP1h3vyF5O/P/WxHYP5
BlRKl44jd+JD3yboh5o9LAz2fVIQrTPoHnJj5OBfFsbzde6QYJfN9RLUOMMw+/W1l+/r50Y9F8cv
T0uY2ya52T/3hIFCZmTpYIsOLa9Mt7JpIfgpzqNgsNPbBH3lS+jlFf6MIjY37TzF35VGRKvvNI65
yaidYdXwqncDAzaz1mqITWXEXp4wNk8yrHRMV9kdwhBKfSuD25yEk83/40NIWK3G0vviQfpwB/XG
quAbzd6+npUA9VPO21wjWDyW4/RQI/9aB0ZKxr0GKwgfplpyuZFr2GW4eFVibzlpCnVdYqlY6QOh
kJ4Hxnlw0+yAgyXdugOFVx73NMqQc1Nt5ZQTv/4Mf2re8T240vGwX7j0OD5O01rSQftJjh7sDdhc
DbpNgJbNRNGSvP36Sn/qcC9XcpfJL/1m4L0fbpZNaY9HnysNGNKZkJLN3jlufWw6s77RbY6dv77e
h5doQb3yXGNTJm6Th+wj8UAY0A1z+oN7FIXNDStKu5p7sEW/vspf3D8LFwbQB5fJr/mRbeI1LBfZ
qLk00sd453LXKtOL92nr3v/6Qu+pqT/JrZZmkkESJi8ee/rHRSEJGUbBOnP3zOsIvpUtoTUez8y0
wC+nHNsCfVUkvGXZpbfTALOuypx0Y9FZuI0AbV/ktl3fNKRagWUc2JYg9elLSUdeQUiMzREvLOdl
ns2HIZQFY/JZtxBZJHAMSRDjIqpacllcEe9b4bRPozPH+19/SPN9GPjTp0RdzrQKKfASRufZC5/2
DwO8QAQZcp5G7cclWCVfIlbkEraCQSLdlmkr0AqUb2DTiWRZwll4eJM9gFAMvMYS3VIR4gKiYQTl
RbJLjcPmycDxdrapCb7IkQAYmySYxhjFnYGeBAIfEcfrxsFlIfTU20YzeUfdEigThYXY4PmZdiko
xWQIv7CcpXunI4gm7AU9+iWcht0l2ueEAPlm6MR7bD2Q4JY4mwjI7q41S/ceTlVySDQIbYVRR6h4
wuA1og+5ztFeH0gcIuKHmOV6NczE56DDzXZD4Nh+NQgLwRNeMocTFgGxRlju06ZMHzvMaNkSzIOL
SbuyvWr6Nk1kMFOMdD44CnNnBxbtusSJxHqmitpoS+iPjTn7vurb/AkMRfpWGVGJo1n3pomhCuXv
aix1k8lOpJ6lW6QbucQLATbODskSOTTXnnPlLDFEnRsv0J48Hq+I6OJIlmT2i05yEQ4uhPdkGWkp
oUZakWkbK4xDX5PNMc/h98MTqX3IF4sUqDiXQUWkoUK+CvYOQY+G2x2S/+VyPykRk2ptMphGrDES
SZSbn+2IOABkO7jy0jy/xKk0PWjvaU1Grs9nA+Qk2LIlzklnfyH2g4gnNE/uATCo+dIETntNLFJb
HDq9xxogW/M+tbbFEhhFiY1erjbNl3KJk0ojoTG0UpijF3vYQwG9Y12mauSrUZS7SyzVSD5VFJk3
IiAejrVtOHDgmVaTpjoXVYX4ZjZ8541jVDdTk53igBBH4qFTEj8yjHtLOBYuLLhCOpxAgdtKDy1r
lXgqvCuS8ESf5Uu0xGxFXaffBgbRW0njPGG1fxF5UWzoByVrLXG8x84O3K3ZNMalVP1IYAaBXuUw
E+2lm4AMklpbdUvwl/SIAIPWCvUzL7DoQByjEUNUWNqqYj0t8WHaEiRWLZFi+EhBsb7njBE1DW2A
zUhu2IaAKISuw6BujMlUDgkqa9pWu7BpPFx2S4xZQ/DCS4I4j1z1VrqMBemiM4lOqqsZqTnLVGsQ
iTYZ1iFCM783lsA0WfK6OBoAkRR8hwAz4UN2jGAcRIiouihYYMnFazNY4XMCOeGbI9vp2Rya8Zi7
7gBE0ANdAz3jstG1ald3tFI48A2H3uD90qa0IshhwkcFbUG2xoH2uZzrjVE7uZ/r8GWVNqsHa9CL
ranTf9bTsPKtrCTeamIITN8u3hlOXVzGYNLBECAihw5TXCZFD/ogdlR99Co0/k7ZTzvNodtbt3pK
kNowvQ00UMoz5KlsE1QUBfMw6UQoCOSvgvFRHLJzGHPgroTeV74+jMLnEzdH6WDhGunWEUqhTxc0
Bdqn2RutK8GLep4I3wPXGGBHBc5WDt+NBJoC1t0ZG2PSvEaSHpxTxvKRhMLiskD7da/p1BdZCRiT
uBeqk4GSDxeXvgK8kfDbZYpmd4/4xldkEN5mdMeeIUymm1SfR7CV1IWaXdHZSsEpj+SHbKvQ6x/L
rqWPiOvv26xFOpQFIIZJw4ckg40wnawMjjOiyv00mdXZjObgKFsmk9OIA2gNUAlWIm4332sGPjmg
n6uFZ7Oxe1P4dHKxEIMsupplFbQrmm78jPCy9il0nIVfAAd3THsydYYB1GSgOQuWxJQzxuE0sX3T
i+wrg4VhPRPLuKs6Me/1xMnWnuyDI7WKjV/T8Ti3Zs1xcHheDTOa3qiBh8eYUHXfLEV9xLs3ZCtq
G7Ez8NTugkKzL8iX1G4nLkBgN1gDuh+y5tfGVPqFkPaF5Azl8VaXBA8GDKBvG/oPG7KKjGfdtUEp
0LyUQ13u2kSgbKBeNC9spe+6mkXBwNdCbskCWY5qReI8Gv0hS6JtuQCZy6K/NwJNrMeuixEqQ8eU
sc7pusD4nEbhsGveAc/cfpm+NpZbR5dNmwOBxgMK+lIV/bTqchChDcNiHCtBjm3BUhMkZvpkVnRW
o1D5fHjf3v87qfynSSVLBoXj3x9Y73HtfW/b799/OrL++Knfjqyu8clZ8tB/P3j+ZgLw9E9E2YL2
Wtx8VKCLk+93wJ/zCQOAjnkOtqOxTDb/dVw1rU+c+hY8gkcxzib6H40oOTp/PM0J4g0M1CjI5cD9
fazt5dTALB3t4qANjGSq3cDIIhn8QBtHMqJyBgOrJbJ7vOwExUbe1igsWkXiIG3AfZ1bMVKBoM19
5qzGuSXVFo2YnvoOQ75NGDrEo44N9tvQUc85lqYaX5dtvnhhYRxEpZOu6tnMoaLQQjklv/VF1R0G
sw13Nh3NDTywem0EaQRsqet306DrbIWmBR7cU+3WZoxCvBmHLjwM5bNV1e5Lwcty6Am42eqxs+X8
KDc6W+h6SOLwymgAqhZTTMUYmQOJUK2F1QoTTfkcGX29E4M2H4miXKYLwnG+4g+vopXK8TVgvQ3D
U9lM3UOadO6lQvVy248NhWYGh7A3vJOegLNyczIOIaoC96btup9lP2zSmOZgkOjNrpFITMcYpjXS
5puyKuWhAZ69dTQyNGfalFeF9I4hFZxdqvSafZ1uWUA2GVp618+w0K/6tLbvGt2EAlNb+hojk3Xp
Jao99O2s7QNtZraXRtoRwVZFvVZjeccBvWnxD51qh03Zr10N9MOIoNGAQ+0Lw5aXIcvIDm5MvhW1
afOntvMNVWx7krFGD7QX947K1evEeNhvx4S5qEzbmzmlgThOTrZ1CMnYaJWabq04kV97+m1VMX3R
87gFFkebuB+AsYGuDB4HNy63SRI432ANpBNyNpGcQtx4KDsqFa2V6nLfzcH5xMzA97STmy1sbRyB
dIR8Vn0BfIZsKsKmvK9uU4xvIVPI7bwQsJgt5YXPewO8A4UKFKGkeojwjD1AFZhe2GEok4vZ1k+E
oQ0XrrbAbkByRKvYiyq/Ctn9AdKQ08uM8hjoTnFlGkN5ArL6ECkNvRmK4Hrv9mV6o8paO5J7NlyJ
vIFqXFNK4ICxsFfHjEjlvtdgZm4bqHDDyuutNF3PvRqPzB22SSFwa89qyWmzKnct6OouozKR76fe
ZSg0e3a4Qh2gU3gLuF3mCEkXLnEoIcRDO1Zizq81DbkvlrkVh8T61DjipcxqGVzWZqaii8rInpy4
kbd5ae8CzTW0Qxv3ViB2GYSvVK4Gbyy819maaow/wTRfAedtr9teuPkr8mJa4laBWt7t+ge7UuZ1
4/YRjXz4VPdW0KL3aXrDD7PCO46lFPnKC1qCfKvIqW4rpeUJJOZpCPeVJdPmQWSjlaoNLSKoDsSD
yRL+f2u7rQaJJBH6FQsl9z0fiLsLnIRZv0+DSyfuqh67tQ646FxPkuhvnZK0bvzWnoybQnl98C0J
sCDY8eytWOFWEeAFpL501Xly7XSFo6lHBdhYRrpWw4JA1jsv+Sq1YNL2bjHo5cEu6QOsyKbuqfDf
QyeW1rV1GsmsBv5PHkpqoFZflfpkhAcDMNSwKupRXRedtL4xHe/SHVNumAnIchndDlrsIftCF+D5
lPRccgY2Dw9E6ca9CaglZ/ydIbDTxyresfYtqN4UNMRKeC2cA/JRExPBlFeUV+DiRemQNVNHZncB
HtXWSeAaON1LJUMorIVzRSaq2toWwgddz4Zk1djc47VjBNM92UriooHC2qzSsqn19Zx7I8YL0zkV
nlUf0tjjvVd2sJzJrQ5tsSl3vSGiHaG77q6MmvS6ENnlHNILXDWGXV6qaAmfriq5LcfOihCSuHJh
IcSQ+/qiB8uQOOLoymaHXzFZ3lVQTgZHbL8JS1PbQkDV72RG7JsjMLiuiS3RVo5WFJiS+vLWHSRa
Kwd5iJ0EgomR6V1MJDSssroxNqmywl3XMNdazXMPry+nwfhaT/VX9qjmjBqIAD25wCUG9CGU5bV+
F85GsOUM4j5QjLY3FoADNociIwZWtldl50Ip1yb9OEAof52FYyO/NzatxG/F0hnsc/6o51Qa8YbI
BPfzYNSqJPVCVPvErtWFnOV8QjrrrsJacTAYp4Txk8n0sS6HM4knW4YRFiYqHXd0Z0Ywg5LBtPyE
odM1YvSE4BJv1xLT+TDLsjtMztDvjKYAYgmlFvqMgVJjbqGJjBl9UolGJNk0SrgXsbmU3sCNNuh/
ihVKVHWnPMteCQPpTAj17xqiBXg2/Hq+lXh4c/kA26rFj7YyRitiaZytZ9OsIasPNCNeANp2J0PO
xncG/uXW7kBnpCSU7522Np80xfVI5Qw3FWHaWyJZKvImuuyc6mP92PMenphDN9dLj/wSf0dBdB7s
YEaH8a42o+GcksdMOGfm7LN5+FK7Vnw5WVH0FKAnOAeB4fGHtA6VAAmTYPw4kZa5qZ9bxWl7HfPm
X9uJVDsACM0L8n4QAbTJTGauN/gyVL6yctc55MwJ4egszrIkLb+ObVivKpXr8O5K/UAi3xM6TIcJ
GGNj+LwkU2iTiekxBTWnG/Dsi0D3LdIFT3Yc6xem1pJEwe4PAp/I8o31v+ydyXbdRpZFf6V+AF6B
Hpi+vmFPit0EixIl9EAgAl3g62s/pZ3Ldma50vOc5UpZokQ+BG6ce84+bHGxxtr9F8jCfQS/MsXe
4lEgEluYffQ4BwgUvgD8Syo5v0BIMXjXbCbwmJZccS61glO0uBEPtRr7TUsU4MOZWT7NHmvBVSgK
TgKlSvrcQROaLHxEjojA4dMgk6fZkw6MzO//O9//J1lfFz/h/zPfzx/6j7P9z9/x62wfu7/4LEJc
FkjBbyjuX+d75vdfAtdxQmZkKpIY8H8/34OK55cQuJGDCTn9c753/F8i2s24KwgyFz9Tw3/Dgoic
/ad1DSZxrrY44RAtWRXxtf4oy7LAtbip8smfOke9jJYXrnhNf4tmp7pZbKvbZhaw25m0xUM4Rdda
y/E1GIvuUbawgIXSpwHE1qqLLqdcO1hHk7hBsh/bIrtj7LA+QO0DKAta0R28KCESyYSW6rsm9I3L
YZuXjAboiXZ4XGwVOTfICaL9oqvOoVTHKpfW3cOyhUMQSSVC6NvgcmbUzXjsa2+VJLT/7pYlFbgO
5KRU96WKmp5wfNhgyjtB6QycVeckcb8NM+HpXVZ5jjz1qJcVC/qmRLZmXDIU0uX42O1T2Brn2TOp
ZnBaCPixz/GSGUCFExr/CDvCR3ArSaMUT4wI1nDpDirHbkNBU/tRNEn0mQYFcxh1tbOm1DNrxUg8
V19ea1j9ConLrfL0vsQOf2arslzQrTGvzAI9i2s/e+XdKAouWUtL7GvD5uGAWk73VZP3NJo0bn8o
rDmCQhr5b6wDYDy5aXbIdf6YVhXMznkorjs26ofCmZ6LNge43E8FOmsMbHlKs4XCjDR7yeeckcAA
d6Mq5rr11Dmj7eVFp3UDV1XfufUMDq0ZY+yaafCtn5OJVpvpbYFxtgZ3SvLSPaZz+TyPcJ8NUNET
m6ivKVzPrZuUwyOMdgQ1jIN7ZvhnckLtCkPAtKcwKtxFTrPn7vnAcuwZIMuPtsr784IgvIrL9Iax
LlzXQ//W1vpUj21zKPtcbqCLbcBpOSsNaeEspaCGl7hwltL0WzrlsxQWyiU2hG1Zj9+DvAmu62BJ
7qa4pahOzBaD9iX4ARa5ZN2/90YP9xYyogO2ZTOO47xObQQlbxqzq2So1HXUo9mFZB6PYZvnu2Ze
/BU9G9w4L8i9fHDGfQ2Y7GuElnOalTFb2fnWQyqNB3cy/Z64SXvrW/0jZpL5EVW/QgdnQG9ymR+a
MghWQy6CldsappzGp3IZJuKRcyHbKeXEu7T2sVFkVrwfg+l765f1EWcltBDOjhXSU96s8ah+bbn0
UgfU1Ns0RZ5CZdOMgW7NkrU3a3+xoC2LsdpCPMlXkTM/2X6DUlmVz1aVHEEV0y6nCUX4vfXiGxgx
bjkXp6wjbm+Ryv7hDr56H5YQMweZkZJZnTdZB7oZc2Z5BXB4OAcUGlHYpqJu40JX/tH2ARnEkVoO
H1xwJFIYaiNmCxqmrINTiuEBS+8UPlZeKe8CgfJNWJaUtSTOusOBFW0Trvz46qjj4Z3GG74X9pLu
86J1yH+kCvyW2/PV+GCVy4q4ybeh6ugISsbxjtyrDeGKj0UajyDfonk2n53kUN2moWdOQ583BwCt
Zor3PR+t+VLuK+Z1x9+2XNES0/+wu45dU0o18C6YhyH7YQpN9zT9RB3uQNHJ6Yb8jX7TTNajs8o8
BFh7rMU5a+IahgBMvayznD3tZvzLSrZdpgj2YdZySqDBrVuBic3HrLZy5XJp4ejcbRIvVCSl1Ks5
0fI62178HOZyvqkK64NH6sVZckFpXNnCEcdaanXeTSFQm+kdLihnzj8THalN7sj8uVYFDTCB9PNr
QiMjG7dhcTcL6PI7HNVfugqaJAVjLi5bxPCTHfdEl93xasTU/QAawnqksCZkIeHnm7SMqYOpY8rn
hzTjMZ5mx9kmbTPvcCGK6wAAI5DyHhti3/ew7rKWTHXe7ChKMogaPLXkS4N7CszdXdLRc2R1FYxu
aLhVRuIjN/ow2UDnVglBD94lS7Qi4trcT655awZSM95Yx9+Uo+9DhqAJ3pM7Htyofw1MQURJUPTs
uOMRYFy0KQeMoNyuZE9ikiavwuqtM1iejKX7YFMztMDDb+l5MmmELdSzOQ8ic5NPUXm7WGK8NnkM
+dIMtE80s7OaNfU8Y+j87DgEQx57MwOaQ4liUQwraas9NZOE/tz+Oh44tQgKGsgHePMEauyxLxm4
gwm+ZmpPD0MEWbqM8Ki3VARhAm6xGMzz3jJdfFRiTLB6zohYQVx/M0j/W3HpEBpsy9owlkPgqQFK
rEgo66c4L0C5R0SaOuD8G6ohjyCkUoxg8sfchV9o0Gu3LBWGndAScLaJqW/0yL6zmoFODEDgZJXd
56XJGf/TcLbniv6d6WKDdMLmlpSkuIJj024bYYrdlPfiuJCLOFh+GCP/N/j+iCqsoxR5DaCfQXkC
6uvUJeddF7wvC3a+himf60v/7rRlefZlAmbIsN1M3MmQiyzYa1Uj3ZK5l62nsvwxBFW8m+XyTjEN
BeYLRk+kOz+5Tlo7wdxbcPSXcfr1YjcAoc5dIimdZJ3hQLiZvGjk5Q7aCwLfW2v7P7BAfvf6vNpV
PgPDOHsvtRqydV1quu4i/qhFeTCPh7n/oQaP2JmGBOJxiIJfnbK71q+K+9hp5VFEznJF2yffhrB8
H+pEbDhMIeDDKH6JDBtcr3cf85w16Jjihi5mMB9DkFdfnYY4Ww054DjQk7ArxtCsG9iLOyJe9RVh
QeD+ZvHWo2u+6iwxhPKCcDXF/B2mrCy3AhfnsxbOcle68Ex5m8bkgrNwYK03lZK//sgu5I3Hvuxx
GTfRUxf6/F5XmEc1JMegmqc1Von0foC2fOf3SfEGuv3RD4Jp3Vbpjee0+uAOUQoXOisk0faEbzRh
A+8LtnnqUHzMbgZ8q7ckgcONKkz5SY+T2Swd3tg8GElkpK2DG3xu8Hzzc1450m5vR3uBrglt6hDO
fvQ+lVq8DWL+Vsikv12EaxXbcczGQyF7l8qtYCSVUcwNJ6vsxxVlBlAsxhgh0ff5RIj6oYti/2Ey
Qos1p6bFiOFIZ+1D5f+hlRtxg9ZFys8UYEC7MqEK9lLaPo9MQybkgOtyGdaDw2ueVeEjJJJhTbD7
Cl9L8aop8vjapN2pmrIEhmsLLL1L3U9WPz6+8Nz5ZqeFBdIfUnG5svJhPsoJuWSVlxnkNrai8zdR
RdVGtoN+XCbVHRMOz2tgWtU+boK7JWjOCZ7FcDPyOpgPxMoKPs7BGH4maUjDqKPD27j38xc6Jrxr
e8j9jaqnautj3iHvKhfcxR0hh7Z32wfleirHryj0zVw6EUvCpKW+rZdDullURJ8AQp25bSIY+Kmt
il0STv3uIlFtJX8v9JHA2hfIJ/WebGr+wmlWvvCKG16raRaP6NcJi7QwPwp/YuJNuuDUNSOacE7S
HQo3SJ7n1KHo4DxaBl1vYaNJJJoHIhNTuZV5FZ/Q4MZ1Vs92uZq9RtJoBgduEVrd90BMX0S0DJ8+
Mc9DpFs4ZUXR33pppr60rq9Knr+26Dcu3LKy9sFyMV2RzVU9/YtcH/T0lEI5JD7ie0O8WWLpkuit
pBm3ecHzcGYrUqMRJ1XwZUqiJXhNSyzDmxEPHNPP4MU8iAoGv1EBURSv9AKUoTJ7G8MJmGAbDo/V
0hg0nqyxrqtmzt+Qv5sd24H6wridKyIoDaWSUZFGK8/DEbHS9VS/iGRO7hFl4J7XHK8wlB6nmtkY
H/jwtambFgxbCIylX9KzahhJq2bsWNrVY/1EcpJ4twid/URn7FXR6m5narTQNu2qtbSWikyQkv5u
ogb1nnSWUht/IVlUkJzcjoU9XNXNMqw8p2gOdO+mdw4Nr+YhCgvV3s5pNvubOJ1FF5QgjWlvzT9r
PPtGR5BpHJIpn4yb+aVVqWTX6T22vzYuQZJFq9Mw6bI6XtHlRD9TNXvWGoa7va0W2aiNqzPOUYAY
M6NT4B76LPBfnOgCTaEeSoYH0H/S/gqAMtkIJLP0Kh/HvFvxEVYFIIp0gv87UFVXWiFrpYz169XY
W/IwwId7mLueu4DdWfvFB0w99oYKj0nJo+IzuRl6N7+ShZ+vE2cIf9SQXb+J5pLgUDn5iT3bmSdd
xkn+BlcLeLMXT9jegwvDYVmwzuPQ+95GMj0EQ80IbhNBWnfI4s+A4MQ2Dzidt3AYy51GjfwQDNbn
Ccl3VXE/bkMp9i1/7Glxuv5eyly+ZrNXP0yT7Z8WmU9rB5zyxs9sKG92Vrt4ePB94pVgOuhKjb0c
cLACLnzjeR0yPn/HL5opckuUJmavbRfblHcdw3lntrOj+u1QhUfCB+Om5eL+0Kd5vFOlcD58ULWH
ulSSjTQnE1aAaBUCitznqTtuVHtpOs3rgB+vzqavVWyN+8rxbt05iz8BmN+O/E3gYQlnLR3HHDq7
op9kGNIrADwR9ZYAXrZ8brqdjGd/25GRAZSzXBpRihymUVJnW2AaGbcRq3zXzPSrNg7rg5XTAGJN
vEmaKaAQJaqwZVvCMphUXHfXJh4qVhxat727mAc5ZYeB7Nz1XBLu8CF0KyZwq9pWJsu+Sxl410mS
5xy0XXpIWotnV3PwD7IgapNhBFBUjytwS7x0JnOPEh/fjHNabgmPBYcyyP0tsSkOTN0C0RP2XRTV
8MQ1rh8KONMPSjmKTdPixGGw66KbEnPaGm2w3NpVgoMH1OLbT6XbnS7F0HWe1Rhr9FvnhmxZEMQ9
f7bFqpXjp8BNcojgjx1NfTHwcfG8iKj9QGweIqAB1rgC1BlsgqX68GM32+I6A57VzK8y4hKR0l+/
dJ8YsF51MV4+b0Ait5iyaHOeXXcLzJUSCprST3Cv2EDoOcFUJ4I1M7Mt1lZD4eBWUW42pDDKr1p2
JnxadIjLoQzXjkJbrdK0vEN/EGIzePMQbUc8LDe6Z94uBOuk7iL/zJGWx7jrqu1CzeqBMKr4PjVc
0Yq+GA90oA2byeqc+6KncAGT3rc+m/tTWOesL6IyPGGz3mSZkVQaB7ScQoY4kdYb2Q1m6S7Nu6/c
1xjFTEN83VuK+tgMcizXKRSbF9IuGvvsdO0SX31mlHrKra5bh6oPz1lAVrabFwbHNjsm03LJfQyW
2jTj8B7bHeA2466ywnluLI68YgT4LANa3GlBj14gRdcrdG0SlyIaWWsk/tPSlvQ3L6Vzbkx2lVvN
Wy9DTbtT9ojV6wdmW+Y/w3TUpLJ5zFqHLnf8mu7YeJ/ap/lWpPB5pFU/z1hKf0hZWwvdH1HQr1A9
GL5nOmNXS1A/RKYHEt2mBT3pMkreRzEQwZnHEadcbKaHjhopMlxRQrwIAWLa+RoiCMM/+Q2vmv19
ObjxQ8OBBeDC9dn/FGMCjj5SWW/xJNTbQJTqRC5jNS15OnPVSTb8qGR4jXFG3o4B+jVdqVZLh29J
IVXg0Li7xShj6+0gMnkDtjA68j/4pbKJfjip84CpjMMjyql/xw51Mj4vV9udviWlZDVeWmW6pSGV
iEyIN86v5tOShyWPuv2seCWtK7vHqOVctEDZkLGIaXMK7eBSsd0z5eVQ+QFweOtUOxwJwazG6QBz
nc6b7p0CnBPAHvT4XBI1Sq3rJCYMuFSwVosuPEl77HeTW4bbsAyqk/SR/7pY6HXDqL9mMnXWiddd
qXS8p8r6k60zn/jE+KRQm/vOk80GYSY8Nl7pUNraZ3vuLgiIS23dTo73ktuePveJRRGOCqDtVG6z
z4RMt3lb2xR7cjlT/qCPlBQKlIu+Rcj3P0mqxfeDJZDhkimnRN68lykhSKc37o6VJ+jE3v2a4J5+
nCKMUsFMEBQyUzt993U4PnL2YYkNqEsMsYOdVIcYJewCv4PlXVcqstBZ8hxssSjLQxw0115fgcdf
XA9UWY4dfRtCMCL/IrLy1PF+tCnC3ZW5kR/abtu3CxqJ5inYxt9KAMjz2jal9dFSMHAbiso6FLzw
1MqFtnWIykJdUSrhrHGdFNlmzlOyPvRQuLUxX5mzeLRSCreoIYtu28lNoI9nwzcrD36QhTVyFWeW
PnXI0PfL7GHfw0bfrGUuJvbu/nDnOJm33ChAR3I1hXW7RwWtcUj07FOWC3/tAokOyZ7m80YSgmeD
Drd5RxsOKEGRWDc2mBmIx7wMDnkyPpnU/8KE4D92SQpBvjP9geeAZLPSxMbi6HmKaJORWeM8poK0
k87c28jWyUc9XzIGdRJBz3WwFFRc0q3z5DDUXLGAw/qHgfjMDNHPu5TqG/iPeTCcvIbzZxX0OFz3
aQLhBZEIjv+EFsZMU8PabbjcMN5NLR2XoIrVs5Jed+46DI6rrA1jsRpgWu+NLIDscS68wfWP3RvC
UeKJegc72ETdsLwM8IlWPMYJohECNUs87KvX7iCpvuLT07EIn/r91DX51SKlVBteWFDf6SJnYjKY
cW2nx9+o+sskxCnzVpdB+A7LN+LRHor+ICPaRKga6hhaI48S8NSqRlhf7vzoD7JHfBKYjvF00HMu
HSt+rn4mgbO0SHFUJ+m8QVMzD6aESLR2edC2Szez5Qo1F+/Z4RXNCFrLzejKH6CHmy0rgntjMdYv
OsAsS35/48uBHqM86e7ndHReioIJfAPmAdSx8u073bXUTsAHiB60r3ifcpa1d9VijS+Wlw8nl26U
YVWzXbtWxupfSmmJG1yHZu9IQD1cXrV7j7MgfIjZ8ROcg698tqzM+WqqvDz1OhqBDl+YMbMz8JS2
DcfqqvajxmFmxBGIGxIPB+3LvLEGtrnUOitwODco/JdCkli5FTQ6x/gAsyefn3RdwP9XabGZS323
pJr9ICs6h3aUdn4SS5ieCjwQ66bCnVhB4n9LbM2gtgSsD1E6FOgjCAz49fPuZQj8djdZvHXT1uNl
xkdqw2Un34pUF3tpEYTGcV2fVTKHx3ES/ZZ2yPJK2sDlmextcdVCAPrSF01P5d1MJTSRe8zoikpF
N++te1l28gbyVHSoMzvd6nGRexy/3tqVJZ8SS039dQQo7RX11uIlNsknwXx3pdpu2g090z9yZohK
Y2UPZIzHdRSndCOwy1inUtfXQx9/s0YbZ4hdJ4cg8/uNBQv5Oh55NNwCTlXeucc2s6M7sKbzcTL+
eApwuU8rrPwbr+fWMTAxrtGb1Uln8XBtqbC8InPwtYlmezsm0P+KyHykpqaPwaMUJ4kKZEU7qdHK
lHm2cjchl2RnW+mwwLb4oO+zkQLJURnnWOoWzaYtG+MgtC2bzJ3tDcagcNX78I4ssai3HBLZmqsC
xlc1A+0KbXKFUdiiA9txVW0a3xmrh9kHhW0yXjaFf0k2Y/Qpr6yw20w+6xs0VptJo812NnnxVdwu
N3658P+L5F67s7md+gYdeCyfY+28uimHNYaJbQ5faYNS8hE3WEbilIXHBDZ7o61KbBqIbDvHLr3D
5NXQzouHJZJcFci2wbsRC/zq5dbNctwSRfcidVfcgX3HFeYcGKz6/bh447s1swZxXOuViJ3YiYUJ
eYajtJcjL2qyxR91XHT309Ddg3+ozEq0Ea92+3IRzCrrFlOiAUmP07qjx+IK+OSnZ4XD9c8yFsX5
D5NzgXTkwSbtJ8KfaT1fjVLO0Gu7l/+urf+jtTVxL9bJ/7ct9eW77v/nOVcpxJiPP6yv//E7f0tT
hoQfgefEXDx9MlAuf+iv6+vIwbXK3trDHWr/iqL+jVItWGzz2QgjsMsuFefsnH9NU7rhL0Qpg0vW
ia6dS4/X30lTBtG/hLTcSzGFd7HPsgxx/8w4TY03VazZMii04XBuo8bHaoSYcXYNUg2OJSz9DMv2
g7atlalTvBWsPTeVsKdDmSlEyATA3E71sXqkHonx263i5xz/IEI/x5ubD3F7bme/28Hj77GIlZl/
hN0cqt1QDAl2FcubeA4jv/JXXumzRYyx9fuyng9d4p1wn7IhVoYNQVpH6ReC1XBFRp/mzDgoXuNp
erZ1laBfJdp8WfqRntGpMrt8tMSm94rhPp1a+9S3DZadmVQ2e5bLK3mxEvD8WPOu+C3AOViNj3tW
8vd5Igu9yeZiOii3owdmMg3SqCteFqXGc4Ey/ES6xt3RpZfdYSgDdBuz6F9RklDqrVMH+SYHor+D
KQvQMJtM/ZhmiLCOO9PxoPll5lH7HNv5F3gNrDWifryOPMN6perXVkeVQQojhYqC3OsfS1mEd6j3
7n0CYAx9iDeNvWvNcFHsImvZ4NCLIe2OGE0lCkRgugrRiG+hq3tv7bW4XBwLF04yu4w/pTzgXbpi
hYddf8huuRlgkXEMvU6bkHjQ2vMnhIkqXTwiK+rCUkP+BXG69ETn+wOWRioKNTGKlcwXe2uNDj26
hWFTqnTj8/Pwh6slcg59Id4AnvjE4dnCkMV4Tho8YPGkvhi6gUHqiOb9Um1+sjMZrmoTZVjkwFvb
vQ/JP00ftNe4eP1C+i2jooY93NAWyXe5zsKVrNuAqJkOkPWt5KIKjm+JSpx72peLrY8b+sos8nvv
gCVnFbUE26TL07tlKvRpjnH/FIG7BlU7wwCCQVDZAe0ijZXc227/igsY7aQPy2MWqCQ9Tz2uv/s5
TtvuA5OyfseNBRICIst9UEv/fAkgP5YBGETLb4YrX+suWPdjzbdskrW6BlTzPtGDdGMx8ZHdEd+9
piZxNwE9QevsjmNBSVKV0w8K78TWm1qZ6C1Ks+FpsS6R/jGptkFH/I8dInung/AGH1E6aJsKh9U0
vWd4HsXGNqwet5q8P+6OQlHcwk9564fYfXPgc4I29wWWtsjEleyoFASYYZBbpXM3+fbbouM3oQZK
xdx4q0KGTC5FuYzXHjkjtUdOYBWbOsELkaqnNJHfBZd+EDI4DbfEKMTBB60S3WLNkAhS0QX5HTgA
Yjk7+BOohUPkxMCenxk0puOMPYxAJmv6GYFFT861jjXL6SiBN010Rb7VuSWHB9UbbJFC7wprSO4A
k7Qr1ZV0aoyIcpTezbtBMPZ7bnYsGQ+6e2fBXnsYEswa62gwxZmuiQKilZaszWY6Hq41fafb0EX0
yOrE3nayZzIKuYPaMohePFUbf9UvZ5rkrUPa62xfRtUlsOJYOz8BGRMLM+0ar2C3TbvK6+wDlKgh
xZyjPNx5DRYTmRgbMQERb1Wqwr+n6QZVP0CioMalXkcj+bGiq8nOlMwi7TAQC4DIuh7tOr2eRghb
66FYlqeuEv7R7yN1PWMzep5gRgwV6FvK7OpKywrYYRttcc3Vu0KeAzO/4pINNq3SznEGOLL1+a/O
lY8z3a7cjjiMZ80KG3TnCDJEvhsey2CMOKlUd+8ydz9FPi3FAfXAm8xHUF8buRi8zaxe1nFVllhX
Yu4LcziduU/gLlLjO6nHAuluyKgFCGO1c0C/XSwhN9WSmh8kVrmgjWG4o6mckh228UC8E/2NdTYw
pBDeyioLGvtStz4cGTArurMSdZVXwzsvFsymVL4emqWbeEoRLBdub9NEQLTO+29Ow9tmG3qhvvLq
JN6Nqf2YhkF0cC1sBDnxorVqomJfhaB5skUdNMrgioKniKKelgG0saheVo04CkN0KonL7BhMNFGT
dRLnoCf9xRs72mnJHDbAwTrPTZgjI1cPyQV7Eeo03E8yZgWA8eIHbnTIQYbc9aqWnL00H1Qb0tfd
sYMcCrA2ZQEtLkZvu70g3pyLscQz15lM85scVMe6rKBlQvSPNz7V8ifTd8mOOfHMNqTbsgvUn36r
sNjUctoWWJWuepcY4zJ42VEt8VeojPUx9dVnF9NFNJTT17qmL1vYhpF/4HVjq+wYKZ0ehqlygbZG
NyMRaDKzoHlqB0l/GP177mX1TlkadEzxMAht3U9ZcTfzfT1RFeDwNFY37NyW3RyUUEHQMnxScmDz
6D6nutFjv9ys/JF+ZUVs6otXstqeBr6vDx2NLsFpKXozXBst0hazK541sHwz8n4vXINJ36PMQGyR
uhexzZJYLo+oTbH1Ov0shcnDkCsFN0gHH9vP3pi5tCsaIMPets0Bt8ajz+qygLC3MMpoTNc3Y2kr
PlY+6DKnAFKGC1XV3w1GAWqKIfTdOq1jZRtZqOXFZZv9UrdiPoVclKC7NHrfGQuL/FiHtESg8Ywn
AoATR3/V8D0Ys/5giNhu7ZoTMyqt4MOw16LKcyhOgCMGl+K7EMlyGUAuX2xFsNm3YRhPNB9E6Scu
PWuvmePvtIm63RR1IPDZuzSruuF4LTuXbxBkrHmHszbFV5fg4iouGoQsQb3EtXtpxeDasRELd4Gp
Hdh28HbjutfCYDgrObBZ6B2FpRjoykCskTeXQBHl3baKTEYaQodI60tZZSejbWJBS6THAfXSDOcq
Ky0S5l3A4Jegsq6E68W3tm8F/brtly7flX5HG0cUL9xe3IGFY9oJPD009myoASruo0x1D0VM6hUT
o8nxZ+CI18D8dgqq42Gxs3nE3jOPYiWMCvUqJAP0UoED3iRsr67qIrrUleCkeKWggEZ37e9d/BYs
j8ksGWoAJ5ffnydUUmFqSWEXwpfLNeIaIYkbz2AmvExALAFromJHOrnECxyqy3Wadie6m/CA7LCb
NSwyyl6AIOv7Vw7vBbyWDmg/sb+iLrC2DX0Bh5B5i+1QeRE44e2yuemHwuDr8511D39arr0go8Ch
0xEBzjLD9eJn19KfgH+xy7yahtA/Blkk8TG4sIV0pYaStEVT7b1LKCPmh3bC99eNm6rxzOecRJRy
M3N/cUwQnhOPQMIl9xFeacFotklSO42vqeBw144JX3vq4V6obaVnMfU9fPeEPZ3ZF0flmEUBcCuC
N1d6MP80dlDQFiHnQOXE1xXx7+8O1YRr8BP2B+dpfsony95SWRG8joTXDKGqOqTVGm4kQXfobxR5
1woAR+8+UEPnwhyamlVrwnJLz228j2fS3z6q/HkJxwmOWTo9aIRbTKPTvOZKT+KjlNkH5DFKYJ22
9XZ2juuN1ZFU2w66Mv1k+IzcpO/gXGfBzhlF+OkABrmSOl9uIroyHuVkA4rjPC9wzNnYehpRvaa2
qFLypkVMVQlti6DPxUnIpEM49ruz6NLg3l16yIfkg4/OIvgCy2V7GXpyayhdY/YXQJT8hGx72Gcl
R3Pd7KZA+vuisprjLJjFJbTJp1bRl2UJte1lR7NcitZVFPV4U4Shc+aQGIE4ZzwsIQshPXLyuUjX
ZMY60mN1EdCjY9ftuhxNR1LqEiNRXnGWKCzbqsbym8Z99S0rA385hFU2Ie4MAbHpdvoMsJdGa1nF
8/XoOLO7m5TX7v57///P7v9Uf/zl/d+0NQnJP978f/6eX2/+tvB+4aEjdSBQBGzk7n/e/G3b5pdQ
+t1LvPQnK+m3i/8FoyQcrvxe6BGmusgFv178PXEp50ZfFBGc2xDL+9+5+P+JAANcyL+gWWLQPJ7H
vf8iC/yeJTJMNlyubroZ6s9UV+hOX3/33fg3BCW+Wb+HGP3LF7ggb373BdTsVrWc+QJRgd0KVsQQ
f+TjTR7jafn86y/1E5L/OzAK9n96zintgv0S+54v/tSiYGxtV37l2deFj5myoP7Qcnh6MRFGDmHO
d13MafQtgzXYC8zDjrYWrFu+yZuTcDkK6s+2w6ORcqH0MhGH+0SlYk9hyPA9j0SU11eD8rTlnUUg
l2Ol4yJRT1EBdyDwrDZ5Ml2/K5zcP2lGhruCGyjeSMI6DXEvWp1wNir2jM4YUCG1miigRKKv6i4r
H7sYXp+CZNJwzd3wl+C9jmMCHg9005OyZf7FzBVv4aSDqwgcoZp2pKUqtz6HPSklH+30JrJBtb6D
l8DPbJFgWUW87dcCz7V7i3Aol3PRsz96nPB2e83WHVP6EMEGY1OaEzykigjpf0+N/+zU+FnH+heq
Ya6/tbAUmj+eGz9/16/nRhT8wthDhYtPH8g/8im/KYax8wtm7wBTPzriT+r2PwMvXvgL54LjUTFL
pj0MXR743w4O5xce8FDga/QQNTlx/s7B8UdUFW12cIeA4joEGD122O6fnmsHk3GJFTg4o4aog6rB
kvl2ow6LMeWy7omJoZb+8xv0bw6Sf/cFkVAFxG1fAK66nGS/O0hK/tXSkbV/dkkAbjC85/slHua7
oIp4OTKv3vz11/ujIPqPfyBnL98vvNuEiv50mMRFgBDihN45bLPgo4j5Am5R2E/aH/8/wBiH+e/O
yJ9fih81P2tcvyIUwND/8E9TGNbSobS9c1lP/gd5GJBC/ZLjv3VS+6ZncfsclgAfoSTND3/7X8kn
yefTwMqbt8qffoxTx7whLOWdtVN4xyaStrNCvLrkg1N8OX/9xWxAC3/+h/IJxFHI1Z/mRT6Bf/iH
zm2Fujzn3nlqA74QBRAEfKdC0Ag09iHjeeMWMjvBL9CE9lQ26leaRSv25FVurQXX/L+FJrt851HQ
/5e7c+uNE9na8F+J5h6L8+FitvS5fYqdOI7HyYxzgzp2B+imOUMDv/57CnDStJ1kT8gF2mg0I43t
AoqqVVVrvQfbNFk60AzTO0GxvUG1Vny4KZ6rX9k7UnFY1qK4Jksb/vVr92L5Z4FiCDNwDgaUR8KY
umSjX2n5TrkudSl/JCNX35Zr9WfSgaIfvy2E/WsJFQzDsOBqyt1CufdaGNll+NmX+lXl+l9AHzin
pYpZ1Y+/5vMJYsoEIVQY+S9R6uBjYtyqW4Ua6lcthb6rtV0JeClC7QulBSR6/OObKaJ3Dl+JTZSi
Qq2jCw/lM2xXU6oW0fErFtgN+L6KewLgyIF+Znlyb6cbY4mYL5MUzUDqpQWMqgo9/J88xvMRbMqk
15G5Z6rqCNeNR7CrIvHsmhv9qmZxvdQ2Efn+1HUQkpNyRmjqAJfdbFQKik2LfdBJN3kNDinnRJDs
4sdP89IXwAPcocDHlwaOPX6YTeigFQF2/SpHcetWluXd8Q4ixJWeZM7pv7+VSQnKUNhxaurhiKoT
O4szK9WuAoPudRxh4iWFNaHexhjnJ94741BP+IYRgSwhpqkqt3s2fBNoWci8J9IlBWh4upJEFjjS
wuS+3dn1TQVSw/7JWFbGIVjcEiSZJWtU6MQHFjow+6tLsmnRSMRE9lImgXcOXgOl8jzL61ukvuvb
IHf5rprR1jekSQDPeUypbY3DmCVFqP6hr4GqeMry10WQAtBmzgBQA9hUPkIh1IHQwfvJF+mW2G9T
wmDhR4JFOGjgLKuhOX3w+anRr/WatM9lHspbysvQpuLAlM7ARm1KoLHbpvYWYQhqGTLMOmnMU4XG
3meZBK6tWQuCo4tfE1V9zMMfW2Q6H2vI2dTgfDAkxyrOMf4JuGIFFoGyI5NAgkFfpr5d34ZmmoFs
588yuLAQsvg7lE9UdKbUdXpfsIu9sj0d14o1HXjcbNbNDTRRKTuFyIsaWwvff+E7bqpcKLlB0zAZ
UebaOj4IQzairnYMI08zz8Mo5R42Pd0Zc6SpIJlCNgSvRI0DIRw/ZoQkupLcN5zPsZ13gTld7hIt
vsoLb5udNJkS+ZfktIpHaDXpPd62sFZxk25uFeo+N5JaSNVxm2y84JPSOHwyq9VM0jw7LOA/psB/
76NiYy43ENcpKVLJWjaKkz+i4SNW6Koylttmoz4krateVKmV3mYmVufGzgJfGXg6ZiO5A+x058CH
IW2oIDFGOfFKF0R03cUaSat1etQN3I+NrgbnrqYBIc+BrEixqtwh7kX/ODvXus1zr/2oVmiIJY7O
d9qaO+ejUmf54wZDPCH7WGBemrv40dtotnwsE3D5x2BzMANxI1rZrhvlri3oNwRPAPR1qxy4SiFV
YOKQB84jW194eg04qrHAWp7ovqk3ZCCb1roEcZ9dSOgC3Hjp1nkjr9X6doP9SH0aypJknpC6Uq7T
AEIaBuqysbSAmSFBu4aYsqhiu4HTI7uWeZmIeClVVgpfSa+QclRrlYfRDGsD5rhgXTRj+B6MYK/x
TretrVz70hZYaGNsC3vhxjYSYhZ6BqSKOzEPJcI7C04TKKpcRqPkHCUVW4gI1DeJYrMWFdTwBMOO
dRnNS+rziwR1kLetRWlioQRbY4kNiLE0fdw/qHNmTkjKSMn+8rRWvWhB3lsnqmfqn6Kqiu5sAHBv
QU2FJ9TXYuV4LUGWI2ElZ5dBGFevvbDhNnlY1ws09QHtyrlr3uFpGeDSayIaeWwZ6+aaA6UMAM4H
qbfdOM6CVDaFOIrgC4Rsm7sNcrqnZYwm+iUpRmiujEkwr6T63hdJDp5s7ZZbaKxZ8cXWW6RVVKu8
xvsStHdTrwEhlhsi06INCVzktoBfFVKT/IM2ZZafoeliPtSoxEF2i6I3cS5n3pkMLhfOcJkEJwpa
cxDPy/jaobgJ4rzN/U+eJsGNiQtqbqTgztOoca+UprDSczvfmfe4NAoNXihnJoX2S03fUnGtd3r7
KQrTDRk0tV3kFEIyXNSAGCKuF31aU9MuwBn7Oep5mXUuNqPkfes0R+I820qnKXtAYYmxPUPXARtk
dPGoxMjubUnO+3UEwur1OkPvvTHKZgVEcQfJPpDeN068/SfYVPoCgXeQvVGAe0wKYZek49IqcFmx
g1Y6cVVwTWWVKWdbkn9rkKDXQjmT8A/XGB50BiyZ0lQIEnWxEYVSDAOoCHmc0PM62b1hp4vUrKY0
xkkUVMhuAqnHti103BMdeudrUJg5kug51ltxQ8F3G5cfAOYBZayi/KwUXpKRLz+EkHT+ccJARRtJ
qc9yCaB/GfIcjlts37Mq4ezcEt7fmHq6wzNC5otanrp+A9wxupGLMsELgAr3QiKbVCwbt1CuJXXN
lMhzTgyncVJAasWYWOS/tbpIyfMTDb1MJiDFraPcNXLLkJWLyvmYwYjzTu2SVPEpMoPwyIo4latj
Er5hu1ANKQZUp9c3yCBKC6sJs4uCgq1NidWAEgQRApBHForWlDqBmx/AkQJaHQu5+phoW3OOyqEH
4sMA3OKuSnSmfukbaBrUmPpcGMomuU8Shq3IlArQSRiF92qceuznfASGFMQGY6HjmyNHT3XBTr40
SaXDorYwOAitIj+N1vputbV3qQeSVTL+dkwXTqjv5BeIj1JZimovoM6urP3PeVUs14lByloPPG+B
WUia/wMEspT+Ctok1i5s1ac4Bjp1YQJqPPV3uxTRALM9Iy2UfGgdD2AwhkO7DyBRtreml3xRQwjH
iES82xQ4WhNXMQ9QHfSc9DJRH73C9x7bINj95ZUWX44Zvz5Nq43nICCMxRTejwESZWmYW5e4UWA6
WO+AMiKvTxzHNIrc+UXh1PKVnsbN2zQn5W5i9CEdZ1v4uscmXwHZUvIJH6WoqvF/UgpIIFmmv8Mt
KXyXwrG53QZ2ushiheJrBSWE8o32Gd/v6qogr6UeG64aQPK3tWABsgf0bdnunGOEgAkXjmuAnrf1
y2ZXfXZBSf61K7zNe6UssWChAPhpszM33iILffAC6wh8adpoHlIUTfA2o0J+KTk7h0Rg5eVLsNUJ
ToegDKLAgDZryiig6QXmvOcKIe9MYjML4FFRVfc40F2LyheaDXcmFCjM/7QW7qHvvpGbsn1f+FAV
ncrb3ZdhkVLpzHM9uKyDujYWqNtA2rddaMnXZi3vknPHL3PYt5H0Zm218Qc5gLC1kDYlxHnqQ/Lm
omTwXO9Y4b8oVZq/LZOkOq9ZCK+idb6FM+P40Ckg0mqos2I0AyVbCRYJOwsJuoVVvffUilpUtHZR
jETlLrvf1AX+s01ovKkDlTAKdgjjvDSpot2JCpfWBb4Rq28Lq0EVoXFSjGvs0NIJiApaBSrmwmcO
du5nXuLpryE4AXkNzfYiL63gNofR9aFUmvyjHeINUtUt+mdryiUbJOVBdfu+KMOvrRPUyy3A627r
A9yH/kKhFc11fJ+gAel01U3Vck6JQiBZCwOxnHeqbNUf5GwnIdBTUF8OtFQ7syUts46jJDLO4LCi
KRirgZOfl4zdL27o138nELgfdgYigzuzMIMzOTFLHIOwYERuOA4tnGhs9KmxWUqDk8xvG6gJRfLF
8GHa5estVtdtkBeX2q4GQR3HOL8ga5Q2x7qVYUvG6vxOwjDjVJVNt4CIJ2T82gZasgz8G02UUi/s
q00JZxoFluofH8t1CKpeu34no4IgYxUahe8isKXFMfUj6b0vaXy1kAQSrK9kF9blxxoJCkhK3X79
f0bYc3iRk2WxPO1ynO/LVdbcrnJmTP6kjCN+ehMHUXEHW70Iiubf/tKPG3q12suuPsRlVIgnQOdk
lCelUrF3VPr6SN2j/KiFcMkTl4+rP//QHMSE2E9Sc+FUzKX98SqMESrvfyw5DuUXWzPF0bq7+hvu
ddH3OuHH79f35o9/Z/QGy0eKSycM9yx4KPZzxbatkZr4mj/9QSccNDHqBKF8ZCJb1r8kgkX7nWAZ
R7pJAUpTSJOJi/QDN5xRJ5BGVPlyk3qBcprtcOrn3NhfdOuoFyxkojCOJ73S9wKZg3n1ApXAqZ2g
Yc1iksdHKGv89qIIoZNdUGWKDd01t7cn8fEMoN1Nzufh4PszwT7i5Q1RS+1f8rAXgGErACAcarLd
1ff3jGaC1RVgJk0EzaaujKgrWc0XJ4IiG1jAkiUz5/f2lNCnhgHliHoWKtGYIHXXYRhghnTS0ers
oiDlhP6ZeiP1X1oK9CNkdMhmA/3vroMJIIAKxAeD/AH1Eq5+7ZnRBECo+xlO49+GAV0VyAoSqcqw
IDKo9pcCeBhHhqHoAlnQd9PsgiFU06nbAirIuiLcZeCcvDgWVJleMAFyo3M4y7EA1EZ4ZU2KhjoD
HhMzh8pofx2MBYt4QRFKFpOiu2YXFJnNcIIm9wJ5Q5Y+wEvdpY5nBPtk1PNxdXvaPs0wOBpTJwRG
AAwCW8ZD4MWhABpDMAwp3g97yNl1gsGDTxwJ0M2QN2WfrDj9SDhYH8HKs0fCkQrD+b6X5hYbHWzh
p3YCWySZLRCegON5YIG6EXgcCqT9y8/uvPiS/O6/XR81HCF5Q7BFwzb4YAwQDTSOChyVhm30/I5K
uA4QwiatDKp9ZAjzSVAAL84E6JxChx0syfAL81sZmKNTe0E3jwBZCuToEPQOx4Iu6Kka3d3faUZb
RYAx9tTXJ4FEJHSETWM/CPjI+1tFzs3CbAbk2HCYmt2aoPBgUzdJpA3YB4KdcF4OCDY+seBTgDp9
66WZ5U50djcTA4KuHxH22QU9rXwHW0X41BC8QWqAZJnboshcmJw9IYMGeFykS4fD40Ee0XaOuA0W
Zfawf+r3IrOKCI7NiXfSssDhUQYuSk4Z6WNxHUSETr9elpG3GH4OwmhmcwHI5eS9ss3ip7P+CzSa
uA6XBZu5Qmqd5Hu/Ueq7fU5jQZxsJ44FNsscmzh/IevQXQcRwTZYHSzA2WxJu2t2cQErKnnyGin8
voW1wtO0fx4XSCfhu6YOa+T8ZoTDJm7qWICuwxkZePdwLjroBUfhdIkhsGoPOaXZHR3Yxwms8rTo
aLBdFBnEvXm/v18ynSNIBKifYKrTXbPrBYhCghw1qRfYNYIsJX+ofasl7feComBkYqCaaJFZElcf
jmcUHZmtk1dKUWggPDISxntmyzyyZCowX4uu/dSb1dtDlZo4BtgnkCZhT2wNsf9ghSSxaMLJ0xgE
3Z3m9PokefoY/euVBjbLNu/ukET53tJIx+C5KY5X4prdosDSOPn0zBRAbomz45BCF2vtfiAQKUW2
B7Adhl6Y3QYBNyeBoZ8UDhkLsMcweULkoLsOq06yfETY5XQ5pPPnNBfEIJ36/hrmszChYN120f7w
yCBqDGTeVQcyRHfNLpUi6Bn9aW5CRCB3StUV8tnLBydFJrOsM+cg/swuIqLmNnkUcHwGWeBAavr6
lfdjgUX2gD001PF+kjhz7IXJWVWKLJB9iHiw3bvr4PgsPN4UmK2ISM9vU4RaXv9QE2YBtWfNgU37
lDA8eH/AWByVZKLFsEGe37pIKJ/aCxoQE01wmp42yAcrgkUqCYY/hM1hlMyxFwQRctq6SAWeQgsj
XRum/Hh3QJygECPwGk8hYXZxUWfdntoLvCRFVdaFlw9L1Fn4Cags/RuGk26f0x4BWc6pxwUxIzDR
JrHYh8VnCTVSTYRFhECGPVS/HM+qFwhaU8eCRnSEhgbK7eUZ0WFSSLMAUJvbXBA75alzQeP9Zc7F
6lPl9WB1sAWIlSoLOK2+f2YXFzU405PTJzi2MqXYAgzlpINTE0U3hHUFTXdIKM5up6AZFEkmzgWR
XFYQ+OcA2X/rg+SyBZiVoqwhCNTd1YegGUUEMoFqP0B/fb8kUmlkUTgdDYHxYCx0iEWLtCqiy7OL
COTW+6Pcr78/Z2eEe+DhGwehwKImS/fiADVsHuaXOjA7mZtpWyQORbwf02nYHBzkEqk5WiBRAD79
exDGfzFTvvJhFn4QPnZMmGCVv8SF+d4vPHFAnv984H+8fvzzD0F0Gf3iXZOs+nt/I8r8ZwRr7/Y/
ez982g919xn+fHjB57ce3evprZ7+50WwypbZg990P2iGx7xebuHT/F+4/LzcLvcJKmxSGZnfnuTP
P0bPuRcEf9JwvjloVxQjJrebBW0cjRvuYNTTG94so3xsZI6OJSvR1JYXyzD4EmcHKvM9tG9y23EY
Z8vH+OkpxeDrKQXTW46i1UMRPJTFqPEOsT+18ZNVuNwts9V+yz0xanLLA+XqVfzlFRJw5fbzWNy/
BxNOvcsZvR48jkdhj1Cb2vL5KsaRYNxyD/iZ2vIFPR4E+z2uaJRxn/6HCDG/NtVfPy790QBUemzO
1Ad+HYZBFAf50xOKsT3AXiY3HT0Gy4Mo0oPLJrcc78YfT+8QKlObvXoem3rQx+SGaaB82DSjTu6R
FFObfhOXQf6sm/vK/NS23y6DaBQ9hlr39Hbhci+jx/3uGEqn05vO8+UDBPVVUYzGNJJUojg5uf3g
wQ+85Zhw2xf+pjfNWoDnz2hkqz0YdXrbeR7wD86gT33Q7aB6HMvvaD3GouqgaVEHnNx0HBUHMWSo
qkxt+Xr1OVse7J4GUsj0pqvleN0a4BHTG969ulhuk9wPxss67Yt62+9o/3KV5atRpEKiRZRxfkfj
b1d18DBaxmhcVEd+R+P3cbZ5aqkb3X3hYXLTcVb4rxbLLGalHE/OPqf/e25wstwczn3Iu6RDpjb/
zg/GPd5nnyc3uwnZkYxPNWqf0p3cdLbyDjUNuizp1IZvVrjPNWG1PDgmDEz5qc3f+vHj6tXr/Nna
1jPupjb/V1x+ZyAOSdTfc4PnA3FAM0xt/o7eX+X5arSlGDKf09uux6fKgdEztd0PxdJ/moIipgzJ
uanNflxlW1a2Uct92mtyyy95rfV51alN/71k3Yk8LMDGz92Raic3/jOjuD3pk19Jlfz9I0npqW1/
X+T+hy2/lGn6WqJ7nn96kkd56c/GyTXxGw/hapn95/8BAAD//w==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A294CE99-0581-4D7A-923C-4924DABD545E}">
          <cx:tx>
            <cx:txData>
              <cx:f>_xlchart.v1.14</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5E6A35EC-BB71-4DF7-AC5F-75365C0D8687}">
          <cx:tx>
            <cx:txData>
              <cx:f>_xlchart.v5.18</cx:f>
              <cx:v>Sales</cx:v>
            </cx:txData>
          </cx:tx>
          <cx:dataId val="0"/>
          <cx:layoutPr>
            <cx:geography cultureLanguage="en-US" cultureRegion="IN" attribution="Powered by Bing">
              <cx:geoCache provider="{E9337A44-BEBE-4D9F-B70C-5C5E7DAFC167}">
                <cx:binary>7H1pc9tGs+5fcfnzgTL7curkVAXgImq3JK9fULQkA4MdGOy//jYtyqYQOtZb0b1VrLqME0cCh2zM
M7093TP4n7v+v++Sh3X1pk+TzP73Xf/n27Cui//+4w97Fz6ka3uUmrsqt/m3+uguT//Iv30zdw9/
3FfrzmTBHwRh9sdduK7qh/7t//4PfFrwkJ/ld+va5Nm75qEarh9sk9T2H67tvfRmfZ+abGZsXZm7
Gv/59ul/3+Tf3nh50qRfzfrtm4esNvVwOxQPf759NuLtmz+mn/s3Gd4kIGbd3MNYqo40YlJhyt6+
SfIs2P7ekfIIYUG0oEp/f8H1xy+9WKcw8D8V67tQ6/v76sFauMfvf//qU57dELzJe/vmLm+yejOp
Aczvn2/fZ6Z+uH9zU6/rB/v2jbG59/gGL9/c1fub79Pwx3NY/vd/Jr+AiZn8Zge56Sz+7tLfgPPy
LHu4q81dUz9N3b/Hi+EjLjnmlHL0/YUnsJEjSRVRmPCnL33E64XS7Ifp2eAJOt7tQaJzvjbZw9MU
vQIu/IgyIRin/FFd5HNchD4iWGCGJNurTr8VZz8w22ETSM7nBwmJt07Mt7zKXtW+ySPCARiN9V59
wVgfCSyJxAw/AvO0JrZq8yKZ9oOzez8ThLy/DhKhv5L113X6mu4HzBVoDSFkoi9KHCmGKCWIPMKi
n+PyAkn2g/Jj4ASRv84OEpEPpgrMa2sMx0RpKuTjzKvnlkyqI6EV4hptr9PnyLxEov3Q/Bw5webD
gWpLZcY8e01tYUdEUwLefetEJkqDMT7a+CAtuHgKDnZjtr9+L9B+ZH4MnADz15eDVJrL6iHIs6dl
+wrOnx5pqoQSVPwwVruxNCboiHOFEWeA2C4iv5dkPyBP4yZ4XF4fJB6n68yuIYx/nJl/jwckNUwx
SbSUe52+VkdUIazQTrC2i8rv5dmPytO4CSqnkI0cYP7yVxW/Ni7sCJJJmHa8DZInrkWTI0Y15qAr
j7hNcpiXSLQfmZ8jJ9j8dZgaA0RAXq3v81fVGYCGc8TIXp0B43UE5ktRMfH3LxFlPyg/R05A8S4P
UmFmD8m6W1evmFVSfYSQkoI8GSqIgncdi+RHDNwOo3hL0kwU5iUS7cfm58gJNrPDzC1X2b1Zv2os
po8gp9RMPdkqUItdaCCBgTgNQmRIYb6/JtC8QKD9yPwYOAFmdXGQSrMAQ2buXzFIJuqIa84xo4/z
jvAEGHAySlJG1PYNE3v2AoH2A/Nj4ASYxWFmlhcP3ZvPeRW/nothBMJkTdgmq//+mqgMWDMBVzjQ
ZI9htHj67kcu5iUS7Yfm58gJNhefD1JpTiFabe7i4Wl+XiFklkecSKIE3/Itk9BMcTBnUkqKt1oz
MWcvkWg/Nj9HTrA5PUxslg85UDKvaNAoORIMKH2m8aPaTA0aPWKMUcnQNmqeGLQXCLQfmR8DJ8As
/zpIpdkYgfOH3ty9ZtTMjhjBFNjjR8IFTUwaRuIII0U1UoDabo75Mmn2A7M7doLNxflBYrO6X4ev
CAtjkOADQUmeSP2JNcOYHQmuqQQe8zksvxVkPyLbYRMwVrODBOP2oX9VNgZDkkIVU3i//dL6iEJI
AGTNT9ezqym/FWc/JNthE0huPx0kJKskMVlu7NNi/fcOn6EjDOoB+fw22JqklkofYQaMJldbrgau
76LyEon2A/Nz5ASb1YEGynlVh2+8dZUDRq/p94FwoWCjOEWP4fCE7ZeAkOLAO4ut75mGyy+Waz9O
F5PxE7QuvMPUpLx7RYwgpYGKvuCSsb0pjaZHmz4NgdH2+gSj1W+k2Y/M46gJHqvDjMo+rm0IDVX1
q9Zj5BHDmHKptiXKieY81mMgqEbs0SVNYrOXybQfm92xE4Q+HiZCtw/Qx2Ttw8OTA/j3zodyqO6D
t0dqm7KQCUcjoJuGkk1jxo+UZ9f5vEik/fjsDJ3Ac3uYBNomGTh5qOzDK7IBm+AAchbN6TZkm+Aj
IXyWikMT5LbeOWkOfJlM+wHaHTtB6OLkIF3OWd4Y+8rsMzrSUE9GQjwh8FyBNIZKG1bQKrCNHSYA
vUik/fjsDJ3Ac3aY9u18XQ3JOrt/RfMGTbXApkHR5jkqUhxJhKGFQ29j7glT8xJJ9oPyc+QEk/PD
TEHPzV1ogvVr9mhA7VkyqaHV+dFmTSgBIDglBNoQMGyvTyK1l0j0C2x+3MsUm9VBmrPztbXru7Cx
D3X9mgkpOQJ3DzQmwPD9BUHZbkFNQm8T4tASqCY9NC+W5xfwPL+dKUYHatPMJmbL6/XrGTW2ick0
lNWggWMfPpodYQ01NehPe/rSx7LN+Utk+QU2P4dOcTnMYO3cWLv5UxTmaZJeIZqGJloCbQI/mJqJ
2wEqBxoCCXR2bKPpv5m2Fwn1K4h2Bk9BujlMAwcI5U31mghBw5mQ0CmwzTfRJJ7eND5BbU1isnU+
E1Z6s2x+J9Gv4XkcOcXmMHtszvOsftU+Dgb7nGAzDdZQP/v+gphs1+1gBNrDoCNabHZI7SahLxDl
F5g83cMUktuDVJeLh6/V2sav6WpgkxPsyKBSbpnNqbroI0h+NuWC/X2CL5FoPzQ/R06wuZgfKDbt
+jWba6AhjXLBYJvTNq+cRNEYC/A1QErLLbMDQdyuzlw8/E6eX+HyOG6KyoeDROV9vQ6f5uUV3D9g
AnEzdAlutwROtOX7rgAJXAARE8f/Ozn2Y/E4aoLE+0O1Xd2b43VaAAf9mn2bjB4JBX1M+mmX5sSp
QC7DN4ABxfbodCYh84YDe5FY+xGaDJ9AdXF8kErzWI6arePXzWqgVADVaWjPoFsqc+r+EVSvN5tu
fhJtzwza9yLZ76X6BVDPRk9xOkzq5jI0r9nJAdMPGwIgPNvvcBTkPgiKpJRtt3qApu3i8ztp9uPy
OGqCx+Vh6s2HhyqFgPNpWv69v4HmGiQ5gX+mVg0a1QQRWkC/0/fXJIt5gST74fgxcILIh8N0Opdx
At1Or7qNFloFFAVDto0Apj3PGro7oQsNIbktiAJD8ExLXiDRfmh+3ssEm8vTg/QyV1DstEPSrl91
Ty3U05SGTejbdAVN8YHDNhRVarNf7Qc5vYvPS6Xaj9Hz0ROcrg6T4LwO4aCPNyv7uoUbOF1DEEU0
326n0ZP0ZhO3YchsNntsv78m3ualUu3H6fnoCU7Xq4PUp5u8+b/THAVbbhHU0chTU+HEF6mNxkFH
NCQ/j0hNUp+Xy7Ufq+n4CVo33gGj9fto9j87YwgCBkZhUwekPI9YTNtxEDoiFEFxQbDnfulxln8v
zz9h9DR6itBhRtcfH2z95udBCY9O4t/HdLBjGk7hgIYpqE5/f00gAnUSwMdBT8i2IWRi+F4s1n6k
JsMnUH08TJbno7F3eWbN6xaxBcTWnIptnPD3So+ETmoOre0/yOzdOOJFIv0Cop93M4XnMD3TxyGH
g9aCJ4Pz73Vos71Na0iAfrG7HRhrOAUCA3mKtug9ffdjnfQFAv0Cmqc7mQLz+SCc0N0/Hu22a+Ge
vfM/PehOQwoELaGwUeqHauzWeWAXApwIAbvbn3pzJq5ocuLcr8Xaj9Fk+LM7+X90nN2vj7r7cUDg
bF2v599PFtw57e6fr36/XTj7cDL0ze4EPVuXT4t+df/nW8ygyrMD5OZDtiMfdeLZdpydEQ9rW//5
1tlQ24hBqyjbbPeFo2+g3NCBh/x+CU7+onDSBPSZCiWBisg2ZNufb9lmT/2GdyVA0cLRYApifLuJ
UuESBg2G03MQ7LeHPcQSdnM93d5VngxwZsyPudj+/CZr0qvcZLX98y2cOPL2TfH4vo2oHG0+YdOj
B20RcLwYHDkC1+/W12B14O34v2Lslw2XvrjgIXNWgZ/15Wkmh4HMHYUHLgO3J2lMs5MeaZHcjKbg
+ism8iHMR37DZEy5h3N6C12A/cdYOuaUU9nXbkJU4rtFJlTq6tHqfObQcaivnYQEpRsGXVe+R1np
O27WmoSmp7E2dtm2SRRdSBLq0u3KRC2MDbNV6g/Uk1FTeumAg1mWJmyGYd/BIjSYkHmkm3dxoevK
jVDnnyW0KM5sQ+rlINryhOiqux9x8oWltbpn2qLPSZfLJSpM8aVKY+QxnoqVoHZNqwjD/apwiFxJ
qvB0HML+GBU5WwBQzkUWOX4/k7JdhBDVV75XaRK0lSeLBqftgtukblxiuujSCUPysR36M9bQYoZN
X3jWhOh6sFl+XTdlNmtr9DHhRr/veT9c9llPlwXRH/teiXmLBs+nbfqORU55zJqKXFRpWq0aRX0P
RcacpW3erbgIzbl2krWuS97AXBdzXoj4tExjvUxyp/1qY+mvBp/TRZzh5CFNTDUfI4UfKJyuVXrK
VvmxJuahaUg1153pP0Fq2WVuYKLALQsVeGWaqC+ENPGcyyiEuck/pib9WDrw1VlZjC4Ku/azXzt8
TmmWz1lspMcLmWau7LLWuknacuxSo9MbOfZMuD4Ki9VmRb4vWysWCvsmdP0miY8laUrjhlLWIH0r
Z5nTtnSJWiqGWZH0XeOKGAfXLMbx1TDY8dLvQuSFIyvPQkoc6xrUc/gWms+BxWBLFiXV4KYONTed
sMkZT4vhLBwEPSeaRAsR+t1VV5XVIrO2v6sVSzIXI1p7TewU37S1UeMGHcPLVEbdWTX65rjnmT2r
fTXmbi+64D4kieMlRcGPQ1xngTs0hTzFhQ5z19QSXXTZgFxR6TFxq4ygzCtFq91A2eYD7Yemc0s6
kEVM43LweiTNjARhu2hDwr3YSZ3IzVOiT9s07SO3LliTeW2ZVwvd9WemBKFkKYoTOw72fVDJLHXb
mITf8mbM50ol+liaWJxV3LkXI0cuDcMoch0/EC6tnI64/RikHi1osZAR0h9NO8RuW8nTws/MVapU
uEgCjr62AicLYrC4i0t/PBn7tA090YZi2VUOdytcd590zuiVE/tyhqTyF02d68DL4m44zTuH1Z5S
fn6iRNwVs9R3wvnQkPFKcpbPx1JnnhB9Nqt7SlaWxNV1gjhfqqRrPvCQ5++MycLBjfzYcaUOzKlT
0MHlqVappzTckshhG4VLEm29VHalO1btMMdjGy372h/mplPj+7Yve7ftSrwIgYachXoASGrmn4cq
q66EKGfYV9WtiR1xrWlzXGV0vOwa1Hl5L094A2rtRgnpV8ZPu2PVifwqSokzxx22vasKNdzENinO
U9uSW0LK6ItBuJw5Ivbdpqu6lRpM6K8yaO+86aOSeDq3Hu0LdJ5KZ46yvHsXsLI6G6Ii8sB4ogvb
ANw5z0IvSw0Fo1DqWUA7tBpLfI87Li4KVmYrgluySm0jXINt6vVZQeINyMuK+OHMN8WtI4vBdwdC
65tRh8NDiorCGx05HA9Ryt7JoUwNoBi2M9gCGXrY8Hgpm76YGR8MOSJjfWrCpn+fJYgtyiILPKFa
cY76zHHzHAyRDsJu5sdafaY5Co+Hoks8p0/0vGL14Mwiy8VncILjMbQcOw84Kh2370LqDYI13yLf
yS8YN/m1LQX2Cpa6dV6idTCmwbzESTIjedsuVWudyiv8MvxMxqA+q9Lk2uZ5cxJqkXm0qopTkgT1
1ZjxfNH1arxC2OhLG1Zx6daNP85ZIKplynLjEdqrmY1VO2tkyB6CIWvnnezvmiRsvRhsZuL6cRd6
leDOWeiw0s0L3n0sem08hovxWqhOz2qai8+NCkE3qChmI1fJCpu4P8/CxgGDFXRuxw37Eidt5ipZ
mgvsZ9lyRDled2nAZn09vvcbMOmkG8gxb0WRusjx+Y0xuJ8VaFSrVCfXI8IriB6QqyuKxTxGAwCc
Ea5n0rTvuiIOPjo9T72oSa07iCy8ihI7ZK5TBt0HFIjyRNNSngQqLBRYUF8fg910PFujMysdej2O
zVUDZy67ZYKS0wYmzOOw9m6jgaQnfm5cUAmzzDTOzsQYhCutnOt40LDUuipXLqV+4LEsUMemF80i
UHUyt7RJPaT8sygu4mUubLPyUaTcbERm1hUpW4FChYsmzc0yqJvIJX1Sznvlp2cBr8B8d363Dg0q
lk6LxOnYWnmHZZJ8rWzhXHBbvbM05TejYu/RwOxFrP3yrOuoXFW1My5VI5t5yWX73qZhc8JFuo7G
qF6FkQwWZWzyZdsM8XEzJlK4vRPYE0P8Zs5MwK5tkOVXY8njmQLP1bpR9A4HBfnsdFl3psErhy7F
fvsRG+McJ2PLz9LCRCfE8EVOo9JDBF3Ggn3onY65SKXJ3GTUd2XQJrdaBcWyqVV5Wagae70t6AKV
/oOKAzCBQRguldWF24U2ObZ5Mp6FjHWnBY+DT622xpW2zWfFmJQzqLKM33iZ3IZplnkkjuRN7IMI
NY5rD+QbXBHR8xas6rwI8RffMsdNcxZeRkV+lnTOcN6L/mzwMXuflHF2UkaUzZlTtUtThXph+tj/
UjVDv2S9qb70TibcQDd6nrekXckuahaJsF86DHZFoxQvgq51Yxak86QJ107Dh1k1UORKFY0nWg+u
jIPktK9PZQ4Uj8vytL1gSR54oUK5FyKZvI8ckd1AUBWfZqUCV8+xL13TxSq6zPMaL7UMioskYItU
0GKpelSdd5Rls6znzjKMWLpAIQnOZJSB2SFRcxz4keFg8SNxVfKiX4UswYteNdVsiCLudaz7YjHY
2lxWvFh2HR4vi05GXswrfJKPVbbgquvXjfJV4tpyhCAltoK7cRKUmSuGks14PvZ3WRwWX8TQegjC
3HUaaH8GgnxLm7RcRGmmc2/InGo1WKS8NIqd42CsYuHJMk4jF7M4Oy96Ens0ZmLetWkZeg4L7v26
IjOWjR24NFHVLhx12l/HcXQJca9XG5QsOiLGBfIL8KCdj09GsAMeOOFiFkJx4NinDvq2acd1a6gk
uU3d5bNc1MEcm7RyIfSo5jaJ33E5xtS1aOhPfd8ir8xItEIA9Zcc2+CY9L4/l1lTWDcYbHxS2cZ6
QejYWdklDXNL6ctPZYgqvcCN5K4Z0TtZgENyuyGILnBX47u+kMnl2PdgEFqSeNSPycLPxiTDN6r3
m8if+a0K8zvTpK1gbpolOr2VfRjH7MTnysSnda90ftsNLcxaXt/3jjO4OoNI2Y0qgUcauAmWrZd1
EZ9xbWI5G8Igmzm1H9VuGwz9QyGK8L7TICHECPwTjMm/OEHnLwbSFit/8PvKxa3qZ8gqc9K0qjwv
C3h3bkX+mYLm0XioFvCNznmsdTlrgoEsjeRF7gZFn91XPsLnuenVShA8ggZDMnchG3E7hmHhlhUX
9ywprO+OcixOfa67OR91dV2lJXUjkVYnTlqk71AXhjNB8yFw87BrjllSq401GGYQ9ZFZziCEIZ1N
3SAw8bGoEjaXCSenKLPspEIVhADAL8xVEvYzLoaUutKB70Nxkb/vTcs+Whzz3oXW71S6FjvELVES
ewhm7rqjinsmqYfPHfcvg0jBtKJE9zd9p4NZGwXG9+pmROdDERAvqq2dVTTpS9dyJRrXDwp1qcAL
Ry5EWs0qshhiZFtk6UmfRtFtoJL6cw2hJ+RMtr0YsjG4SfloF2oz2X4aRktH15B9cZKGF47fdpWb
Z307F02BVkNkyxvfT1E9Mzm8tRk1X8W2yq7rQFduUOLyQxVW+BMuVPkpy4MPfirRGSNFZ9wxQ84x
JUXRuJlGhdu06FTqtLhpw95mM98vMnne9CF7l4XlWo5VErvF2Aeh64Ro9FSHwO2bMWAdTIgvoNo8
JB8jVETvVdT5SyjV4cAbGkyWkArV7+Oq6e5bB1OvICw4tWlQzECibBFVEShhX2WjW4maDy6kHhDr
lKYkMz/k3dcRoj6I+B1u3Srvh6tSqjicZTox11WgIRIrx6p026ghc6scPCdy1KsuZmYVjmN0xsPW
rFKq5UXCIXOQvYDFhJyvicrH92HAfO4KLODm6ABGA/F4+BiDqSCw8jvkjZEcL50hH2dJU/jLmrTJ
dbaJk+gI66oaWe3iEgUnPomNV0Dk6xmj8+Ms8rEXQVqWQ/65CWQxr844heDaZIhvLFgw10PZyRCW
XZSWn/K6U+kljiNL58kgIBkrMXgBt81tqLwmFBZ1LlAi470zZKi7wtqJjgW0KsAHts7wsc76or8d
OycC/+rUkPDWVw2yVJJ508AZ6oWradV3pzAllVKLPChD4VGL8yZ2/ytlrQ1Z7fQXY9AvfUeWt0mS
9sDt/3hgxR5SBQM784xTgRNb4IgwtdnbvTlHlENdb5dTKcq+ixKKu4vAsXzmaBK6mLSASLpylJr5
wReS0mUbkRMa84XDqgUP8VxJ/7xoxjlsmZnDrS71GM3i0iz/WTgglf4uG2y0gNOAJJwETIBC3JUt
xW2ZIZ90F0VRXcgCYkX/2LSwk+WfZmDflwCJDEdxQsUMGnEmE8Cjuoekt+0uDEHu5l/hJItM5ovv
X7MlAbcz/Uhn3eXFUJkg3D6s5MeP/3ubp/Dn+zMyfv5y86yTnz/BtrjHh6T847vgJKkNn2enb9pI
8+OzQJitdBsa8NkPf+Mkn2i5Cev4+MyVX1x8GSUp4RDnHUD+xkj+PLT0keHcMH2PY544SQRnQrDN
U1OgTIMpHAL5k5OEvQRwvB0EkHC0it6U236ykkBk4s0xn9A0Ck+JgF7eH6wkFcBKQl1OwQ4S4Pdg
Q8J/wkqyDem4S0puWrM3dVjoCKacwQGWzxcpSsMC+c7onKraLyMILqDLfmg+Va1mWXUSoVSa0oV8
U4EvkLYWhp9RnaTdPEg1lHghXMoHVgQnTPsqpueZA6VdMYC5CAMUFa5KKuAamxiWqb+MleHAqHEI
YcvQHeG3fnPslyN813vEgTEYAzdoUnAQZ7hN+TDGbqek44bK6TynFQpcHOwYpI0X0y4xg1v6fos+
k6zyaw9CrqoYbqJyhLMg5ooFnXynwr4J9aUx9byrNYNkM1XEST3eZDRzk6YaIb6Rg+PHXsDzUhXu
/9eanScN3e2WanaJfMLA1v2wYn9Tmkn146fmfB+3VRwB61xSCoepQBnmuxI8KQ7sC4W+G+iWhqcS
PFH2WzYfOnJgFUuo24Ci7SgNhi3YlEDfKGiOhO5ReL7Ek1l4ZvugcrH9eZfKp1CU2FGaTZEAzgwB
3aQEDPvm+TrPlSbBUZXhLuYPQKnWkKuRghVO4qGiNeMHzpsiXkOGx+0iKwc7sFlNeh72npP76GuQ
VSxzvJz0sTzRIR+aWaydrDzudJrY8wSoU1iUedzz4iuP66gHOl+IJKJeAEwrfpB9PjTXEHfKZK0U
L/w7mtJSXATClAV1U2wsiMIKXqWXIUZ1l82ChFdx4eYdT9MzDCQUiBykKR5OwTlm0TcHkl0YswPp
nkl6Xu2AJmkEHk+Dedt0usF0TbyfxKmBECNUD36XZ1F5XKcsYccJhAWVPB5tUJvOgxIHPAMmQT6Q
Ao8O6/ERTnu+HkPP/DOMgHeGDgU4XhTaT+HAHb25vlNtGSOqrEDC3EcYSF/j1TnlNHTBTztltIC4
JajqWRXWAYPok0Hwnl11jA6WeJiNoqMntQgzGwPtVtIKX0CTWAnX/nmOMBj/HSHhAE2YHbC5YBOh
BgV+YOK9M1SHftQX+g5FhIsvjFatc0NEzLnjVjQNyHHbqTaDhC5lFZGurBIrYzcBosp6Nc16+T7q
UOPc/EauR3h2/AJHcL4nNH/A2axgURU8zeD59CFUZrk0oV1WI0GhnRPet4jMGthW2uTf7JhJJbzc
BkVntZv6Y4iFW/OgxukpLGRIyiBFjgvgmc8I67MIXaU+D4L8GALUkucXfm9i3EPthfSWfLZlmZbB
vIoIy8p5mjQjqT2UI2HTmao4MskZ7aH0Ja70IANZLmKgRR166WcpLvvzGJh8DWrUtMJg7aII4Dsu
RyFNOkucqKiyWZK0XEP5yIFhoRunnYS/giRXpASCIZbiCxSvwmYVf5/NLkwJEBfa6QcnBaoAfIZz
nBMg+i8y0sB0Y9C4Rl5QCzlh6ToRKYGCKcYRAW6oUHgEKs/WKR7dzFY6MzMBqTnUOHIDGw8qT5S1
gO9HfQ9w6yiA/4KqdjC/Y6nKyl/IsqXlSiInFmReqBy+Mo37iLYnqCO+CbykT2Ej7hKywiRK3tO8
iTS9EAM4uWIVQSpC2hNu2wpW7GBoPHau7gZLy1kYN6lur7uolxSKGFFYq9z3nCYPOpRCiQQsCrnS
pS4kePgSGh/LWz7odsxvERpSmEgfx1BKvchr2+Xi1hTQHBlAnY6BLViEVYlx5KUYql3fBklKq4AR
7DvyBUPlrVYXLO384l2mdRRDLTGzDkrcAgpUfe1BsVaVZJ7lA2A763oyQkEJOX2Rt14Jy50rb2CD
353F2tYW8rok6sxJ5mhVOV4PBT+7ZCipu68CpfEAbDyDZDNzUyjVVJ+yslRO4yoMD7mpvDGtNqiV
WaEDcaZSI8EgZGEiSOP5vMGAfMqYDwANWa3gr8elkRjIlb5kMokFWlY6Mk0BJRwkUuxWNsgliEHi
GPiY2Gn1bVUDY3tTZFA0XKSGBxwKsUF3wwfDo9lgIJs1rKXHBtFxlVZ9e9xUQX4tK0G8XvPwQpo6
AZKItdWtD4v6mEGAYl3QvvBrVBXJpwAZyHA1hphGJbReQhwpvY5k/FQV6EsegzpmXSHORGeKmWRh
COgip1pEsmfzKDfN5RglNZrDyq3nakA0gRUr0ruwaG4IZsVpxZzgNG1tPeeW9V5jWXDc5o2Gek6n
gHoKSy82hbk3tvRnSVhARY5l2Yz7ujxRI0kXg5/5lZsVnMFHqyHzWJTJRQcfuVLOEH6t+rxZkiH0
70sdJ8u4x8noDjqCWnOE8puCCTK6SYBK6zo0D953/ajWiZNxSDub9LZTxMwRqdEJQzo0kMw79IzV
fFxUtYXTECLpv0MOB7I9rKm+x1AGgLwQF/i6JVFoFgVwhXMo49TXtmX1amMKZnbomxNqKyjO8bRT
ni+1H6pPpiV6WIGva+4sYRGe501RV15gUqiVtXBm4oOquUxnju9UJ6nmOWTjuI7e9S0Fgp+n+Sm3
NS49H8i3NYpscdbD9uNTK/BmhfrcFC4L2u6kr5r+HMm4Xak0d05MTEMyU2D9oAbVQcA6jgqHbg2x
xueuKLuH0nF6D6qFI5xpEeXE1X4BIcU4Wli5YVIkroPzqgEau4v7E9EEJfBMuDAXA5ZgiNOi99qO
JvQESnpJcVL1UJ8lRUNOOSTqbkT5B94Nd6jx/QuGQX1a29SzVJbIuAEUJuWMD/n/oexMd+vWsW39
RAQkker+Sqtxb8eOvZP8IeIkRfVsJIqknv4Oxal7K657EhygUMa2V5ZEis2cY3yTokeWL9Odapj5
HJRfT12U2EXMle173/d13opUVcRS9nW1WlY0Gaaz9I5WSTQuH3w89R/mJix93S+LeNZN0J+Mh+hR
aW99zeNd5upwf7SKi4z3mHi+2WrmC/dQJnMz1BPMx6/dCH+ciGh8wbGZulJqjT/AJy0uVWIgdZiI
X7F2Yl/nAlp8t8VmrYAaII9Y+AJHnOg6CCtuQB7AhBnivvxqCMChQ6GV7qoUmthD5rL+hIU+y+qy
3fKLJZbNg5KjPlLXmOdETgpeh4/PnVqzr4byZwcn5HnT41actWJwVfUofgR0yLlZcmuPMo3C02LK
lFeG6XAd9wLKU7Oul1nZq7POS9j5Ip/L53Jaylc4mPRjZ7h8Xbd1+2ExwA9rLpNbxjt499gpDtrr
5WmkklQpiIAbYub+C0yw6UwHGBX1ZDd214SIYS/zWJHANxQEu3afXeQR47Wap+7cp9Y8z7Awcf9r
chVHEz11QDY+D3AEH8qpMRdxGMonUBLbtZg7mEk5ltyqg3V6N7FouTKWuYdp5uYjZCH2jfYrFodE
BxgRYcTk0dTdx3Sx197k7rJ1nspK2mI682xkh0ZniLoc1rzLjRh+w3ljPkCva54LrNuf9VYsH7Hh
iwtMtvx2i8nygK2+PQ0lT29aN0ANXODlHYotTBTjHe7CJoh86PuieRBeKl2XaohOxnX6s1osExVP
t+3GlMxet9z1lSCj/CjoVo5Ys0d/pHlfXMTSi3pVG7svVkHPjTXkO+FJYaKbAL+1LesweqAeh9wq
+Pk3fUrXfDlGOFJ/AKJTKn7jiBIPpY2HO8LC9DIs5iv+jajmpY1f5hERTGfz7s6X3ZxVqYrbq1Kq
5Isl3Lp6aBwE4TW3z22yrvoMHIKyumzi/JpxaYoTzKGpvBqbQh2kn9lWrSOs4qLcIEB321Ku1Uj5
dCfJHMXXgegcfZ1FbjE3GvLRcIq9id3lxPR4Tz0jH/KpbFWdedPIY1Mq8whdeh2PZpChuR7bXrYH
YqY0nAPnMTnn6zxvjwEOv23Oe+gRHUrt8d6aHr0mneiveqjXZqjjHJFLnY6Wr7f9YDtY8zYWH12+
yVDLaMhupgUuy8HFCBGvFxxlsrykbbMVBuuIUQtQnCoSExH8Yl0y8AKJj6bu40YDh/AXvI5Ke5Vg
sYsuC9as4ayHMJlDs86pfSqJ6LvKJWKAlm1g3UOTJwzSe0tJmVUJnKsPMsQwNl1GQ1dHuU6iG1d2
Htaf0VF+mw9YTg8y6O0gp6296pKlrXFyYX+1kODn7n4IJCs3iu6fIj8e4ghM19pXQSXpeL8srCuW
Q8i6bEiqyc4S86HYZl3bGB7wkcUwxm9gc3UZ7Bnlt3pbPDwwOobtKctt119MLUvlUbjU3fYtUudD
51t/QQUO9z1kRdTAbsg6E1/2wiio6yDOApwMHz5mS7LckbT0OcwxzuYqZz01dQgie4kVMd/XEqEJ
hYiSnKXkEFEE6Bib1AjhGiLrZSZ2zlyVN9ljIEzCB9IWqMUAL8wu+ICMSIvz1rEIaZBVjRpUlcIv
8OWxH/M4b44q8TJNb2NIOfa5g5rDLzpdsK9iXb9sWyOeBfw9Uaq0q5AmjE8OJuGRF9yATLI6wiKR
mSf489v1EJLhztDWAuAxZa2AR6kKuhw8h3FMxyczDdnBGAhRtmgZ1td1Gb8tgm+nXA5DpYWHANxj
X6ljPzt92LDZsIdybuhTnhpjDu1acAR+DQZM5UXrvsdS9R+UnubiOOe5uJnlJJ+snuHzWS9WfplN
o8grMvrycpSdPiSTHk6geNKnqY/iY7k08rrnKblNes+uE5WttRTwAfsSadEhSTiK0GCmnzefJEMF
pXcYD1G56vmo4kzegaFwy6UyDjbw7CJf6150NcvmFTJ8DNCnliOZ7OWcoXHHIEn8tHG8aoUn86DP
HQFyYjApXbWF3txhl8fm32b9cGg7xBe4Bf6IXac92bzMajup5qVrRfwFJYb+5Pu4PMuoHE+5yrsH
0kWmXses+RRN4/PQRcikkLid8oR3n6VLFlmlVMLNi7i5sgnlvuLGdwU8LwujUSVotIj4ibV+rXEw
KL3vkJZcrS5uv/UNzb/0XMSf+pi6mzWe6CFVWl7SIMKLzIcEtEC5eVXRLtK3GecUcSsWx30Qsm+s
H5GIhWncd22fzK9yLUh7HLK2xQ41ImW5nNKplfVsWr8clmGTSATgssc1HLYIZjNpu/QWBmLy2jTN
0gN1wj0AR8phmfT43nrKMoyJJqj0csxskh+Qwq+DQazVi6tRyeUfhaytqXtFafQFGy/stZIUbr0g
S58dFtWRi1anyXPWseYEdKq3VRuIuk9T373CEFXYHpB5nqTlyVRJIIU3MP7MtQpAKysDQsLc+Nmq
1z5ZfFvPzCCwbdcBXN0SMFcwKZGnWZVS9n11Jf5Ydut6nLqVXjmtBcfmChztYs3T9QfO91r5acyb
5ZoF5G8VQTiyHAaugRkSPXaijkBevCzzMHzO1errfqbzYYiIju6sy+OnBVleeeILYrgqW1wznB2C
qiusfpM7eg0QDqFcidDTbDPwI9q4mNSWU62rMEapOhq1AufTM8xOVrMG/iTr15MAo6PLsYfjhSDN
HPc0dq150C0c/JROfPs0zXbq7xMZu/mArALMAJi1TG6qNrEVQziTKOkmdp8B/CmqPtYt/TpEeU6A
9pHCd/yEtw/3PrrtG5nJska27RlMy60B41Xn2HABVzTwcUEl2AW7fDhMa+Bjfx0KDkmnni0SMPUw
rJAxaeVnYUt7Mlbp9pMQPZPi4DBV8hXLN4hNs9u1UKlPArHadGmBLo3/mvXs1/QIC74dp2OqQ9w/
8Sgh+XpWpGuXCXQHI1H30EFUxHNgRM4tKB4Aa86vlTdo/o+RoF4e/Th3UziUqvHppxQpbvOkPUbr
F6Iy6AfLUEJmIEnMvbqGIRAhE06xjiMTxjzc8u+wLSOfnfORbJhvOp7L9rNV4Jeaaipc2AgyW965
DFsEluPlxTYQFIqbBQGlv4u6EnhQbcVsdX/e2ijB08KW18nulRZ2WsdDCmQ3TNfUonlbhfe6J8lc
ZynwIv5E4S622TGTumnpVWStDpIfaLsgxkHuIPRJqQLsUkMWeejTQdwmDbKGiqsSK2YoWwRRBTsD
BB1DUKeGrQnVbT0hGhkcO4rJs3Y4KueYLKEdTLK42RD6FUdOhoyv1bLyEqZ1zHQJoz9slIHpM+OL
KuzwTDY5L1UiIUhXzGLuHOOsGb9HU48oy6YRMK6jzOayOawmmXJfbYlePkBEtOEI915dla1YH8CH
rxdU2/ZGRpzWfZLZ2y4OYTwqOi6Xy1pGZwoV+akrvcsvNUK4vKKTCqzyk+uns1mipAagoUANr9Ha
f1dbxHssrWzkVYZ91IKT28Lj3BLnESCQ4YgIFBki7xQYT5OxZTzwsfCvZOM+qCoWYDQfi77t04PD
0XvfDIhJU83ditRg2siKbASYdnNEOGHmC9uk/fpdEL8rLoiok6ne+kacoN2unJxGGxfls012xpRH
TAJQDtF8Ec8y/zysA4NgmfNEyBqCYpsiQ83DfDcWWWQPSZTa5dO8OSPwcBQQhXqKS70iQIqTa8Yg
bt0JZN5jxTTi8FuvLPOVo31+zPtsuAJWBgBis2ltVLHeqTHoOgl2PhRTCro9hxkFFjDgweRekApW
u77QatBdbSGYvW7dajA2ePnBkkiinZs6ZbHyDwEP+7AbW+Wxs9L9IN0eFPSdEjcEy/D8Bcmlaz7k
3Wj2qIsm7QUimOzKsDxtX7FE0nCmK+sepaP81o9EfBcmRs8XbvMXCweKXfXb1vpKtZF7LnxqH5wB
GXmnIG0Dy89HidU0H0GD92n5GEM+zA9lBw40hmgBvo+K9h+wWfAW0n5mFxPrulo7kz5pLuRpSabo
U2bmuCpzvx0aM2xPjIJhrvAeu3AHnyUBBm3ndUGGMoE8Ktu1XC8Bb0os89PmwSJxB+TWlUNTOYNs
uAZ6AIwaSCTNKzjy7XwQK12x9JKRQ4VZVM5tRcUMg09MYb6lVtkbAXK2OESpUPmpWwb10fl8iU9h
mdDKsc/yL8w0hahGBOD3muwR74w3iEwVYurQ/iQpXTXBoW8O2NA7B1lodQ/bCAWg2jKlgGquWxcO
NBpbUM4e/0ak6XwpfDSqw0rVvxyKG44Jn33tljR8zrFarKDkJqMOg16Lxzk1KChYSJpqJAQtVKAx
kbd04Mk1sNM+fy0JDyPQXV5eE9Ikr2Fo+ytP1PxAx7kDyVskXzVe0zUdpzkvQ92mcwe92bE2HKwD
VVMNBhbr0TZtMWD9BdFz3cVJAEiYufSF8Eb5OyhXYMQMoL1QDWqMP7flJMDVq9jcSY56imPuYIvW
W5kYbJk8SsfjGHfNR7BGxtXYNxHVIT4/NNTonwRqdu8oeDvoLpLfFcNIP+lgwP6sdgBtNcpPZpGy
wpH80B4XTJuiFCuG/GA+C+IigdjKk5og8rg1dhvrGbrLl0lYcmk6TOqDAQJ2vwBBv1pSPdbIyPsb
6AL5BeFR8QLFuM0xDET2qpKNHj2L5sfVhARAkVyANq0gfhCtReNlWk6QePJ5Li5m2kzZYSsJAqex
Lf15SndCBg5aezAQtw4GQ53VmqbgSPH+2OspyOY0di7+1PDgP5V8iSs12+ggtrQ/jiiO+RcssejA
UrY8Fwj3zzHj8asUa/8pwj9JK+LRcQkln8zIiluvSXtW67LXYNivcpTLg7IR+MtikVGMebA9lIL0
iGhiNp6xH5gJacZMD6g7uoaKRm6cTsw/HcSOQ+GRqGiUDG2Vb2L5QoqBPXUNZWPNoOpfKjXFqaw6
N/SUfgsW6r859gp6kHnFBtWP6wHlRDzkn5DRylE9GjZLlt4vXaOxys84RULDxtLwREFNelDmGl5D
p6i8ZyHMZTi7xHsYC8DF/dJcRrYZu+2y4F1YnnnrXfotnZjsLzpZjAurOTPRQg7FmjJnsHj1ZfYl
H0eyXHZl3GYRiml0vCFsLKLQ1qArTeQvQa9CxawyuJwnxiZXfMmmacGiolU/+AHrWNqAUEKcN41Q
SUMmgJtrJuR66XuE8d3JB/ijmDQ4dZGlVVgbJX9EmoR8PmSQ9XNxnJULfQNqoBU9jDsleAxzA2NQ
wwYRndgi/WGlxYIUpqU+M+ZFFo6v3cGBFkfel2S09d1d18nZysPs8B7V+Bgpamf9avttjUOFb1Ft
qJ1kCMmqTTVYGS44PM6urKFY7y1hmYjK4dwIv+b6H0vElgDFBPmAv6G8MM/8NVnA4PvrLsx8yFBp
UhYoYvqzPfe7tQrXMIehCesQxhxqFKPdbP9PaxNSWbFE4C5/jFLthsbapgppD00nMzOkpw3qmOpl
jTxJ6qbtYNH95QZ+h472G0AFP16YAaYFLiFMod9voE1Dkqeizb/3bzcwYpxg/KEYasCIIxK+2BtJ
8T/aubsR+v/sSAa4i1K8f6jcDw4odwP/9yv6piVJYyjKa0BOYziL7acPOBRsQcsnsyDO7dOIL6hO
/r9gwv/HRv69q39eF1AMNsI0AnIDtO336yobZC4JLb6LAHc+Q+ClhvlTw5CaicrBA2rvJ97sY71p
ZJJkf2k2CrjfNXt/xjCIwdIUCWiD3y8v0rUlkW/od5IPuaZ16qIs/QrkABNSbm0+3LXQ+OPbvarJ
oiomigBP43S7AZ3y5474/ZGjI9IEDxyv4t7PDk5S+q4jAP5EXegn/o2XqPswZ6kVagWPhI/7IhMK
sy8yf77kfzcecNKOR+GtBfvhHu/qJZu84UMXIvOdZQ48xCnE2Rb3p9Q4mFHHtuCw44xFr4OMzTBn
vsgorKY8rq2MlPvLQNgLUX9/FOC+8RKSHWmgAE/eV28KMIJpqRbyirMDkSNdYDXd0YHRy2aWtXUd
21jdjlDOVeXLhOKu0jZq7NOosg7aO4ES/VSOzYjkHA64SR7HtZ3m1z/32T7z/nOegG3CehDhhNoc
tAve5vX7gLEOlVWAV/2rhwGJQRDZPkJnRXBcYE17Q5EDomppt6shs8r9R6uE/d92VgwnlUFuQ60r
qnEBgfx+G3By5yWA6H6dAMiCdunAecCEXkOEPPqa8hSEDNJlvHJ+7NIJ7IlRo4nTi4J0BGKpbsCl
7IxMaPCvpnYb1mvmwVaPfwMw3o8xnAdDszzB60sSDPHsPebgqYMLPG30deZJBq9/z9cGC0dhadVU
Ox00bo7k44q/QfQdZTgU/RbIk1OKX84lbGhRjxuyi+uxQfzHd/A5A46GvJAMj9lYorgKoUXpsVsl
pAvxdBVt5YBv7WE2QAT58/N/R5RgpcqQZuHQtQgvPMpQtfxuxcDInPQ6repLDhsSTraK4OjrCrkG
Ys463lCGhEDhjaIYoMfhb/bncqJQlIc/ebfQTJ+so3+f0Oz9Ko5NFthWWsZgG/eF5N2wgCM4I0uQ
6osymEVwzqBqstskbmi4prMN6I4SYtr2MiIaCHmFCimHKg0s+C57FHrj5AIRWre9mF2KvivabEep
PFvHoTz3Nt0fj5whaUFv3+WtR2W6fnvZBlRD9kDKhx3vadH7Oy84lQ1+ScHCbi/F6FG/iB0UYRFH
KhmJpTgoaBPzCar7/ux6qMBAsfTPy6O6iARXFdJ3+AoJdgN33pJpp6gWlY79Vz9nqNk9lauJV+Rc
ckMZnenhhwOCNgkiZcFHfyEYMKTPUzFx9oKUPsYgywsBIgvksATM9eex8X4JR+/nkLcQMrA8S1HA
9vukRBQ5iRje15ctHmfkDz6JciR9TnZyuKRWOywUf77i+9Uo2V+ElsCYBb+Hvfv9FWcTzY0bqftM
kZzvlUCW7ctfAoYJEE+2ajBPMC+hl8CTscssbvM3ROPPt7GDf7+tijTHSYRgoxO8oyhhMEV+b/lG
YR/A3xlfRjaNC0XVo03JD4hNGqtRg1Q3Phqey/ZhnQuBFUehFFYcUV+XrBL1hLlDXc+CYvrrgRfZ
k6dmKEI1uzhbH5eCRG2t083LawwiaOEdrNTd0edZvE92RL7ro1wbRBeXvOuXfeavOFH5Hif05iqg
3sVQv/4FPY/frWsFxQaFcAOtRmspEOLfW9xnvJmcnvPn1U4RcD+YGglwvxXAq0MUC6IcZdQOTg2U
BdQs6kosPxlAguRhnxW2A2f0xH22D+lEt2BmLlqFFAlLpN5gIZ70sCqE3lsaesw67sadPoxDMWJ2
5rHGNPrLQ/ydlWMFIiCAcsDgUjxBnPP1LujU4JU22U3Jc7E0FHNrUWK/gYVQu0/dn/MYbzwIuDfe
+H2KY63clxSjNDYa0sQAHmOf7r+SuscR5kPZ5ewCnvHeDzrAHbjj2uNTbUP3JgYxZvOpJ7mhJ1WY
lc51wH6B5v6lae+iTDStjPEK+hhTJUpxeMW7pi0wWPLByvBMkZOi+xejMbS2YWvltyUqevgAAZW6
20ueoFK/R6G9jPFAfDYOIhy3MYsXcSopse4ZUapBd8A5oxh9dN2wmkwtKTHEmBvUvrpZLJsXLQp2
sKwtiEhwwXbhEf4LNGqMrgAqg65Ylhxya53Co8WUaFDHj/966599KdxPgP9TpP1ujhYIFxBd5Ula
ANCN/ivUjd3GspBp8nEdc4nV4S28TZrCryjZKxLkO3/Z/JN329F+SYYjmZMI2xI4tfeIatRJhJDK
5x9ni2rIr7AwFgwo7P3oH9YpJtMjdwRuepUNFPTbxbDyCSELFj30kjN+WB7ybEYyDf+DFVgMMCHX
R1jk+BTkPkz8xU/YqH49NqEdygwrPxQT5gpm0f44RO/3BwGxf09oy9ABz4sgOuBOUrgC20ufwXn9
G53LynfxLBq/bwJYJGIcRvLfGRXCwRnADHxhCOkZzg9ZbE9VzV3EuzuQV8yEo25MhkLmMklKHEhh
DOqnrqLBUp9WCtEOuTZiJGwvKcspZEcQEt8AK0UXjluWHfp8ksN3nAyxmcdRZqP56mBguXu2xhHU
yALlo6kC4UbZbE/OpVBujW64l1U2otD1hkYmLg+Q8EuUPfnFGl5JKLdbVzXTaoCkCd+vmAzrZhyK
oDxJO9adyiS27ClDdR2DdeVj6+xZla6JOeI3LiC0N8AqhzrfBrdtAIAxFBVkiADZEh5Ul51W1L/C
dByJ3z7i7IGkfbFsEHAj2JLEdUB+KlHzK5a5PJRt4vbSgUFcIE1eDlpGbrvm5RRFZ5xW0CQnlCUV
TXRUvRzZc0hX0ZPnElKM/+jBxi63ZF4m8ogdI7ffU5Nl5nnLV9RFA0+ScTN/KP029GfeggM/bQCa
RlmVvdzPDsjhp+niNR5hpONwDHCS/oChEvSPEiWoKDPrBzfHHWTmSafFAXlAOmRnPsKcvAMrSPr+
DIsN7nDzA+cy0AW97GNaGHaLks0VQxqU1KyaDzh8bMmi4zQxpfJLW+IMkeFmSn0PYLdbxeLWG5Qx
irY9ceCdNn3kE7yXy93dFMUJYyWjwBDWbfebBtR8OhzKQVgG1arhBqLtpRMzjjg5u3bEbgM7HB4N
qjBVa9NPklgYRJcYHI7w2kFpBYltFaKuEsW2tPDZ/ZDkKL+7X95+Sdp2wN9wRDTD5eDbMP26WV0m
61WXGTiMFzFqWvO8Dl3a2/wMMjkeBxTBod4NNYcpadEcQVNsKl89Dzh3re7SpkzFfXDKqfwBRyhA
qzvhLB6SqMvehrJY71EAjuNlKl2WO5ucmyVt+pdccNTVwL0YZvQUCRpL9i1Wbd2k14Rykw83cavb
eHjoOgdj4Qgm183i+G9EmCb7LYUVymVyjEQTWn2IwCyY4jAtABunT4mA26ShfA4ljBdRaI1jFPIc
PZsUtsUOUsOn2r8E94+QpdK63GN6hirXPTFo4K1np65xe4/RYenxA5WBC3macAoL1im2LqLI69It
EgNgg1+XnZfSjPicemtqA9wS3ae7XTLCXjJzXG1oYiSZExRxPJdYMZyw8k88+L2fJ1Z2EO+IJQaP
gkxAstgP0CIlMg7Ttoi0alfEIdd1WzSpJXiCzGr7snSTbSf0F2k2CfZqY7G/Lbp8v+UWT1oBjsHI
whUo/qRfOfH7AMsMCgIBQgeC36HWee+adY3xUWyxhXa4hxUn9qGNv9pjDKX6FaUJDX6Xgj3OnvqU
8ZLWzJUQgCqVg3OPjr9GD9/mXX3NO7I3Dhb4z86wGDWm/hXjlum2c+cJndP+lkatIU+/upq8ffzf
nfz2OSgFSX+bJ0DI8jqeQG289m2mWnPG0QYBjdYJzoQZwFvA+YmekIALWVbp24OSG8RZKKULSs7F
JRw0HEdUxT0YqOy+HK1EL63JOOAjiYLGZiD2U44zcnDMxR70ijEF6FxDbI007I6fPSgVZhDWtbc2
NUmLHK1WcspcfAGxes/Oo7dH+zY8QGgO6J8MDgp+pCiZxjf6LDQYpyKGvYdAgjUZfhlw8EjePG+k
BTwEjruhe/e+DaTNBou7RCP3b4lbA2sQuVlOMbrmpdlv/a1DyeZQ240aPSpZfiRROvXdJSTZ3Kuz
2BWt6OhaOHfrzRtkr2aH59uuQNNf40xMGD5AK8a98WZFsHs/o0pj/8Jk3X+wVRT4MUzRPh3GLd3v
f7I4PsI920EMoj3hMA4M9kbTWNCLfg55vFzTt7HSdnO55OdfXQ4Gw+B2/BuNjx1A4uKdanvs82sM
gjF6RuTW4aAUpckytXU0C46Lp10DSgGkioK2OUAwgGTzxqPnEvYWKjKwv+J3fbBZV5x6BIs+XNFy
Hry8WJiMxrEeSoazoSo+C8iGAMUtPt+A28APBI3pcDfiYLLhLqAqIvuSRi6GVKRR9TTcrWAvIAo4
0+HqcQPF/iWbuEcWwMO2j33wJdmu31M4HiDRTTPY4jiM2GLHI86ygGcFawdblf8Myr/DeoOaC9n3
F78Kb2AGNqY72WZAvvsN54swSi9U16A7zvTnnNGyGNDrM8BMvr3QppBueQZB2rjsAvjO3nRfCtSn
HyhwuR4t6oWb02O2RTvIv8BMw99ir/ZRA71qH+Jv+mkx9w7/OrbJ3t6lbRP8wEkcGp/XLaRQUrXD
Bl0Zxw73U1lBsgjZeEthxuETGUgNDOo1tTMUtTeRZYvTAcUbdkIJR4ID3vSG79jepDeOtByqoU5Z
D70UVRRIfccRudNULwOEifQaPug+nxbmWpQrib5YsFTSjMOvu5th5aCbkevtnWdbuksFiS16VC11
AzxCGE9hQCs/O4RnnFw5PhvT3pW020VKlIdg+cl7TjOACZCxAj963oHCP2VOpcOMsnkSZwx8PBLc
L0zg0DKgQNir8fA3wja0Cnzbvm2MKd/7HHREjMH31pPdAjDrjrZRiwIV+C0jzz/0m3XkySCYhqqw
AeXJvmC9xfgiTm3ogY5FextQpEGw+CO93FWqAdzIrgWUo3TqS1aGRsevzA/ZcIdjo3C00oklYDHI
v4AHd57DRCrpkFbzAP2b1AXOpjAvUCRdv3yMhO6EQD1HoI1/dDliG/29XNtVo9yIo0AFNRwoGBrL
miTb3L9szCZMVha7A7iaJY4lYso8T8HrWozysSuTesUvQeZUOG4N8efhV0venqVWoL1T0P50Lxni
P2t6fhUdlSAsMeoQ/e+Tt53H/RNgR9FnvPtZOZTGEcEngLjtH+QU6sR4ROa+exvtwBWmskC0yO+2
JcTqCJBtt/twV/tffg3ZX8VEOHUZf3rTw/fllIja+GDg1seJiYoH2+TCycpFE9RzFjZeJpdOT/ss
F2Tb5cAZFXX4wRCWLZcovcH4ZhH8hzvolvud9z/rYHBe4n6h1JTY0mCY4mG/ZWxT2235joMD0vjQ
vy1Y4Hz3b9ZFvIvRZNC7CDmbzDB2GMWoJa+AfQNSsm9O1uJQ77jiqCCxh3EN87hGvg77bdmfE47I
HvsIwO2f1Toq2QsyDyCi9jGZ8w0HJ1RpM8NtPDbdsBdUvXUIdOB90euLbK/CYnNMuusmoUNe/EX4
epfQQ8vB+oARDA4CXt1/ycrNAg8BenXy1EiZ4a5zITxmg5NYZjVOIcBNDG+e2YrD5XDvf86ldx31
P1yA/fKw58Bm4uzfGNd/p7OijEQSN+eQqt6Wxg4a8N7/cHeGv5w/8E5owmyKUAiBa0Gywv9ne1r/
H2WWrug1oJh4+vcYiXovZa0VZ+wer9/dR3yZNbs9adsOT1gCV8Q8+bU4/rnZv0sIaYSTIPE/eJJZ
TimGX/L7vfCVJpBvO/G0O6fZlzaN93gcTEFOj5tE6Py3fv7vC6JEEsJBhvJ9iIvlO12xb0wUD2PE
H99AO9Fjx7/Mf5YT/prZf25g/L5aP9q1WxwkikKCJIYd9e6CfuiYmJYhe/y1Yjhw8ZhKAbB6mp48
mwtU4Ci+mQ/WgV8/jHba1/OfZaVk3hj2o7/c0e8jHX2OVGp/tzhFNQq8+fe2WCgj4vJA9ePwNqkc
4jrMcW97jnW9LdYWjwCGdMDMLCk2B4QWpNlvBJCCthtOWURmf0pRtYJzEz1K7ML/Ye/Mlus2siz6
RajAPDwWcGeSl6NIUS8IDhLmMQEkEl/fC5TVluVuO/zuiio9lETeAUBmnnP2Xht7ZNvxz2lMxsY5
Uxb1ZCS/z7Pa78vsX3+IXy8jF87WLd1hYmIAdfp1ysq+2w3mrE3nVBTryrR8HIRa4dTjrdL80b78
56/n6FzI9T+u6/7SnPVmTiMAaMbzb9seABz0ynrDytrgJSQJ+5+9Hi1/A7wMDwY+Y/tPy4GFncIA
/Zqz3axWUw7J69XwipLnohbduo7/9Qv+cf2hPwsYnhuVpxB3Mx3NX/qZiEXnrEd8c/DgcRVOhILE
s764PQ/M3z2Cf34pLh0iBNe3qfS9X5e6KjYrNSZucvh+FJkcuiPcR2a3CsE/PtW/DJT/E3b+O5XB
0CEf/97L/RPO4b/ly+vL7/lFH1zmjx/5jeTgk7XOPsEIiIeLu09n1foNy+z7JN0yDOQOpRnPn9wp
v6EcLAcws+d4pOSwsbjsFb8jUAiIwNgPUoWHB8xWYPwTmsOvdxC/ZV1VDUZDq9v9VzFLbrSmLSxb
OwSaZudhlqvlMAa2ePjpO7n5vvv+DI34ZZFZdQO+hyoS/LSlo+X45ZlYDNErjHvagWXYeKAfiFxx
1P3rSjJb/pvn74+NbTAuDhM3A8UMg2UeiTWZ6+dNmWtB7TlZ8UEZTXCtu/10BXwAo+eizzetW4EB
/usPB2rpD0eO9SWJg3ANR2d6QTTEGmn080sy2XU6jt8QjlQfY6nrmuES8ymwqgY7nUOvQQaPOnuE
udNHJKPIwRF37F38IvW+c5IxcqbJluE414jv8qw/BM2sZRiCe/21Zjm57AIR7NG1Bnu59Nm+cpUZ
UYvWJwqk6rYsGAGXWj98Mga3PjF4bXeIU7JzrIbsbCfIDDZWUqd71SE3zBJBe3sQ1a1JdfMVM/fy
mBZ2/+i1yZU+qmwrvbKORoyCh8W0iivbZgWK0twab00xVt8Wa2muF0vmn0w9y0M4T+XO6dIaIWg1
RWNTy4PexMyLl87c+5POus6AaWukOFfKwRIXNAqaM3JlCj6kfy96mcC4dFcrErzgQ6dow4T2HMQu
0jOzeRM+6A53qWZsrUs6hnon0cv2vr1jbtM/w9INZLGZ094TnDaVpAZ+DhzTUeIyrdt859UeumwZ
c59Heoo+BvFuVb+Ovdc+5/QOn/KgMO8C1G1pJHURvOc+zfCQotnDomyqBtBtns27fvJRhXJMSV+L
tFw5drVdXusltpUIEkBz6dFwv1C4Ex59tTDqjLMec9NqMs4XbMF2ljvXlK936ZzpUTzn6i6lNtwK
Q++fGfxMu2bWhx3QW3DHM1OD976q0n1ap2+qz1uovL5zkQQ+3ntjcdJqK/hy0jour7qyWp4Q8Gi3
FoKRS32hyAvFbBQ4syZd2xRZHuuh1lDNADE6xoyDgGvUYmuprLjU82R8T4Q7vBaGysvtkixuvdWG
LDjxFQh61e5bN5SRxM5zhs6L9cIr33VrlqiT7YtYG+awKJJPgUA72sVtuddaf62dqxnRrIQubNp6
RPPcDb12uMi13sYxMiQcdnQ/f+FcBbFQ875YUGo32FEUrlq3u4tlaV66qbhxZimN0Pc9m1ubp2dG
E4vqywajYExfZ8DGO6fXhitGhcvrACIm4so6ry0e7GtExBymlmG462hsRzAN7iics+3oLJ+1sbfO
5pKaW1Mt4qx5y7KVgSvv6zoYo8QIpp0CXFzL6smz4sY8ZPjQJjsc8Aaqt9rNAB7E04ik0h0BVJSh
8lszDxdMBJsiqQoaMSYA2EiVnbtc+rJU87EMdNR0UYpFUw9jDRHlYyEkzTa27VHIhC+iAfyoJpE/
2LTEkqEMKff9ST54aki3gSG8BPP5is8F3ZQ5odPpbhgMPsxfOcH9+DwD9vR3nMRNXFq+FPomKzXl
70Quss6m1TnQiSrkktxNhbOOKdpsSs5uh3kVDnhfy5sEl5dvha3bifQiiLUJYzhNKOfZbPH+clqr
V7Y2M8DAfMxpdTi7Dm6D9w5OkwuVDvTRTwUAx7G/Lyo4JYiOA1E8ayif7oOpyva9XrMMN5XnHCZ9
KB+9WEFdji0ToqwcXesEcKXRQ7lMK6JVS4O9M1g4uEz4u8Y8Owez0nSP8b1CYV4tgfFgpk2Sw09d
/29iBuJ7Bfb8zTVr3E+1Ubc7/J7WsSmhZYSjjVWoGEv72Aq9PiEEDrZDNS51VAHV4mH3ZXPR2TbO
VG/yjJ3himYDywuPEvj/qAaxOof0j1CyxHHwBZdwFXWDVt8z1Yzx3tXaiPB+ktXtbNntVxtt4SVv
JEt2BW0WvGxBtWzopJbptmfwfsThH1wD6XdfygqZP/OIiTG+8KpbTRYedAC6tHWEOoG/c7Sh+obz
uny09GG+KYvcZZy4VM19UqUoLwT0GYPFo3BHntty8+8p8Cem11+Ec/ir5OJ/R/p/OgYeyxKbQCZ+
BoFxGFh/6MdBkHRdpLsWNToTRg5C/NVvB8GAKD30dzQuAmppmF+cH34kdED7ojGrc2pBVAjm8KeD
IIwwJlrgiQjaoehwzX9yEOQk+sshxjdMTjFrUYtDh6PaWuz+1MzI3IxxtSHS08xZJgtl27C25Mq9
aDuP0AM1G/ZmdSPdt0XXleEQO6Ba9cl35k0iEGgcOInEceQ3pXtaFs+Ot+XUrD1dXZ9vR0T/9t7I
4c3dFszBnjpacA7ueAsjr0IsDk7GFBPM6MqnFUpvywzHSl/sMG5GlwmG6+Fywn1wXIxlsMM6b4It
XG2r304sj2lkySY+CRG3E/4ejRlOrrw3CLXTZsDWsUUiD0MEW/aAjIWGkLPBAGabl4E5pBsRVO6V
pNcTVtN4J0pT23nCAEwL0ljnsOYa2X2b5+p2TvXhzPSuuqtyDeY1ODItjXJ/5UnUjp7gOsnbu9Jp
p/3qL9vCplWHRLrByWz77AIA6X7OzB6oX5M1O6d2XEZlacGXKc3CYF+Lu509eOZTyYEkzJhb3hvm
7G6D1P6STAqbbKNQBSyWdTOaeX+cwA9i0jRvUhdriFO7zIEUu+yMle7G8jT60rW8Y6gBc6AsmVGg
90jf3Nhs97bXWGyTdXFhVBVGaHfucKegAUd3mCVXApXxWaY1ZBxovOOlLred2YCuavvqW86AaDcV
ttoJJ/OjhDPCHVm4b07Moc+IjThytRS0lOCP1FmeAlsDE+RVddSWDlZnlKwe+/J93gvrzpqD+cIC
uXSTCb27bQsYP6aVvjiNKzfgUy8IaVAbuBzkL5ixHaLK0G6nZq7uy76oyH4oxZlDahoNfCNRHBS3
yFKHszYXY5TxxH4q5iUObWHOZ0X7edNyetgaDu9UQ3+40ac4eVgALVZhiXJ3jPK6gTlf53m/Jb/A
uLDSTj8pfXwv+ffXCXKIW2+qy3Sj5ji48+jZ3vomPmPGBDlBNMmynG2NcA9IKNq+YNS1X7SxvoMM
Y4aeOw6XZmHbFwoCQttb9g6ItbhqZmt5JhHDyTh1DSnHxdTYtHZRdmDvJ3vTFYXcg7BOdlo3XtC/
FUjr3Ktpon+BB6xmCt34eeTnMwTimuYqk7122sx4kMKR41nkLsOjBowpBVPhZ0rfxZAzpmBmw6w/
KznmN6nVX2vsxIbqkXaU9h0U3nJb++2baD3vWOXNI8MEuJE4/ypIbLsiMwcVVRnEHLRVUb1eKfWO
tBPWnjG04TLqT/YY4MlSQXxoKfSuJKDQbTy2yQaZ4DOLobhm2DvvNPJhorJInKPqhP1ouxAv55yD
ZxX3nFotk8dKO3nAi0Ngec+TF3fb0av6PbYA85iLE4Lly6HCs9QNUJRqUCwxMG1UmUAz7GpDqgkg
M9lmuwKdAU6xXNz5sVXetr6THCea5CG4TetIu3O+reZy2ddDYW5a0LX7pZjdK7ufKLQsecSPHBcb
aQh5K+3hEW6FdtDQUZ6lbaQ1DxiiC6nfE+Bjl8GmMyDE38DtsqpLut/nqvdfmw5hlesuwUMOH5mR
Tl2A+MziGxQd2TV9+xe0JuQWwITD7mO8uO3k4K/AmPRF9HzklVm6gYFlXiRlDYwesAYRDkkJk8Au
IR2n5Y1i2Q3TeYV8Nj39aK9WX5YRm/AUsz5zXh0uMzWrL4GaM2yHmd7dd/18X+suSkjAFNdNldpB
OAUQmm8SJzaOFk5osadVAPa4dCYdkXDeHPFkx+TP0JLdNLC+7obc+9YiAooSczZ2MvVLzm4+Oo9Q
cwGMtwzRwK3ZGYxT+HhoYskSylwNDEC67HxzgJqVdjOPeE2wxzw+piiWDfugpvrDUZ+O7C1a91Zo
ORqk1M5HJsqpNCFl90DiwhyB1KEYiQK4nO3evZ3ZsO+tPuYRKSS3HpkNk/NZMFE/pUulRDgslvM6
cPdnkcHInUQSLfbsUIKru+tKDSRWTGF2akzdP3UKl+8Q5DXonW44YshPrhn3lveI9hkvQS709mkR
c+MGi0yfW98W2wnT7sEANvzi06AEFOj3OFQTNdiobHqDnAW7JRhikWN8nFqY79KaJvzy86Ldtizt
3/BYw6yg0SGvhkmIG0VnT994rgIjv3CmTcLcYeJJqbyMT/iqu5eu17Nn9uSkDmU1Xglrqa7jyQm+
4aMZMcGWsXWHhnJ60opyOVe6d0RzTGBTZbnvDpK0LET92Y0MmqZymwQgvx18ahWrbSQ4P6iNwshJ
0FbMt0hkReo/jpNyLglpKN8hY+TxqRpNfKkcVeVt3NnuI/tIsGU4nexGwr6wNXheG0dGwTz9CIZi
fivge9ssRkn8GBT1dDN74L/DSqXaTZa7og1Nq+qfcxUXZ6tsE9ybyA29yOQMfQzw27/bQ1fc4Qu/
L0UpUbgvdXwkugn6TJHysAKl6K6XzuriSEiBdNkUROtsFVr9qxZ2xrMjlfwKnaz74tv2tKu1HDyO
lgRJEM6d0k69kU83tcN6E0JH095sXYlr1dewJCzNxxruqbY/eAxEvwTJXIPqW+Lx2BqDJTd5lneE
CHhV/tTBYrFDv7GGu9xezc8auoGzO7TlkWcuAzZv6q2C8wfrnncebC2v15/jYIjtbZ0xWdqgLHL2
VC3ZHX59fY/B2oNqNdYwJnw737M8E33iGBNZS4XpXSo5dCeDadzGbW19oyY84QjGqMGh+EQY2e1t
p+P4dXMTzF1aB3ZoiPbWGMWwEY4TXJbaNFYUU82wmb28PQrPxuxZlXX/XPT5QGxGMgojwiHQfC5w
/tTbwYbBjpClW766HKCuYp0cJst0X+0kDT55aV29gH1pdla6+mdZ4uMKkVfRaJEMClZEQIn6MUPH
fxUstvdlcvry0KatSiIzcRZ0wJayXj1JYtoAoucRrAyua7+yZiIi+kmEdWMyLGaGLbCWj4CrcitV
mPzjboJPmBovOLxNXNwOpB07Hm6dYKAxlOMFeB4XDpDbRJcj95Iu4CXWnvEedCQsbePKTbST3+Tx
5ywY6k8KkazYWXU6X4wYNyCs44qmd0W9SKu/OOZJcaMvY/a5q71zoqZNk9IXA8aylf6IvR9S5a09
BDBEPPiRCdqsjECJ1rx2S86GPoO7fUebBoJQP9mvgbdgrbObNnmsbcABK8qFmBVDswwVGSLT90GZ
JGcxmHQvzCU+mriT94y7hs3SWuVu1PXx0qBed8e++prmJv5IFEreV5dGYwrYrk5X7WT/KSGf79W1
m3hH7Y1ukau5iKjt7fEqNefimHDMEphpHBpoWZ/ktBIKO39v9YDgITDsddhqacnSYsmrhgClpzKe
yweiItK9njm4V4x4vOxJN6K1BufyougRIKC3CtNKJmATKw1mcN+NBz8LcNDXZlJ8Znxp9CEJauTh
pJmDh7xtTXdLPthyUWhGe5IEIV7yCUtQq1n2Fi/ZAHJyGA5V2wFSCaz62JVIWs1ieWoV4W4RQvT+
JbE67wbpPzFR6NK+O8D+nZX8zayERYEJ+f9fJEcvAI1RHGWM8H6fsHz/qR/EeMP+D0Jbm6IXoyXZ
BvzC36pkwyQ7e008oHT9MNX8oUrWDeyS1MdQrjESUFvT51hzLC0KaPwga0SAz5yWae0/qZJ/cZhR
pdPmN5HBMGRnMmPa6yTgpyKZIwMMvXGcz7W0MFtKyAVhYyHGjApPTrc0btUpn6e62Op6QRJJY0+f
Cluwpoug7p5++vb+j6mKsZbkv0sdPt6NDdyZ0R8N23WI9Md3QxurLYJ0nM5mVxvnpGDrC0evAcA0
TyTjkUpkj8/e1DJK6Ct/6CLkFlj3kW56NkMJr34PhoEcqSBNAZGUpfGJEbVv7JXrxF852xrz7q/f
sfnLvGn9/lbtPW0O+oFMgn6Z/tqZl3Jt1XBGG50kGxeF96fJRtOxGzxFw4EsSyPfZB5du4WDDiOQ
Qrf2FdwEA4QXqTxkqbDnZFrrbEAHNqiVqpSGtNeTXrVNmjy9KUZIgABpxIYZdPBIEXqBGtyZt5nQ
3CuWvKna//Wn+vNlwBKue1wIYncY4qwf+qebgp4GwBms0WcskMFjk3BSCu3C5NZo63G+kXNP0yQ2
ys9//bK/TJ10sHEMDenZmNyL/LG+rZ9eFjhZYrfkiJ1rfzHOnBnGM8Bl1MNx+vjXr8Tj84f7bH2l
AKvIqhzBLbH2p35+pZZ9Z+lgIZ7B69ovmB36ch8PvjLDok23eocMM7J05TcRYnBZ/d1N80tnig/K
jYJ9DTeEC3f+15dn1J5hgGGcRZiVg2l2dF4KSptyjwBbbAG2NKHSufR7WXbETXZF432F+IR2PlD2
5exavU5/KIfGmENE/mT1eLk2qa/U11ab2o2uLRWKZ5Cp/YEci2X8m/ngr+PB9f0jhDINBAGUSJ69
yoh+ulC6O9LqcWLtyhjj6iUDdJKwfRdDbYeWwpd4kmlWvCK3hY27dMgSgTCQHmhM3reBmQTJXmni
gczIp68ZLZr3yWlT7/TXlxi1yq8XGT8QNxFhLRgWeTp/mZu6vZ/pfTpYV7mNginwN0OQLvvVqRHs
BqpGpHSdfjtVyhnx+6de1Bv1nvlbuy/tFo9o2VV39Heg53qlTJ5kXjVHJYADtE7XfoJrSiINWjvm
g3lOnTFYuQzjXNRn2WoC8A2MlISZC8mhCyODyJzS6gD/srwz8+SG7EQKnXL0ujNRHQ8D/X9r404m
X2SmTNYGe1wIiZV+flmmjv8c66N9Sl3fuKSFNAWM9VKoI6ytGdE4PW0RqfxlY0hH2yz5/NYK2LEj
Qj+EhdXg0XwnWwrOgfnQ4RTEg+Jp1GsLFd5rgDUH5FzdaV/GCu5x2wqQLgBwj0YXlO/Z1NLLbK2q
uM+CePbCCdbHqY/7MVJ8D9BXzOC6k5BVYYx0O8OYjWlbInoCsCqxMUSTmcbbSlg9FLvgOo3xKW0Q
ZA4HthpTRsixXVgsXvl5rvT0wuyD9t6BILYfg1wzkfpVy4vvNsSu6XO+0KXzaRphzXzB7CK/gaxv
nWgxB52QqsSckt085A0Ph5RblUyjv+sb0jwZ0laHmn+KfM3uGW9NEI/DXOS5BsdKMmFpnHkJ7aGM
I4vBRwVgq9gmq9DpVmLI3GRITEsKRPTzO2uQgdjPljdfugCfyhh5VjdUnPyzFU76nsapaS7PQmrz
CnsKepby5s1UVT5YPey5cWz181AMMOCBiXXLHtz9EMMNzxh35GbZ3Ov4uo+5sshGGbkGZJB2Or0t
UHakINVxzH7InJl+rFvIRI/6cjDia9p69JQPhfLk2ssrg+HSFYPFHSXjhgZPNLIX7mhk5vH1xKPj
ElJM/Co3HKfgaleTcRyEQFJAZG1naJLMggIjgN8Soy6NGhGjPU8DmAQ7WXols9qYUwE936Qi62tx
WDFrOoFjVKW9VnIKV4m4gV6GarNJMv+bNk5epm/0xhyApfujf3Ygtsan2vIGz8mjeiYrUB0E9r4e
uGiSeghvxbR0u6AXdbZTpVupgy5E1UaOCbAp8mZHlfse240WcVnNJ62tFmODjIlamf/p2jU4Szr9
41DXT3lVBdXR6gNiNguKyLtlZAK3y0GfGRcp7SBG415qpsM+7qe2vmcztk6QaMxiN7a8g20zlMmy
9Y15ASCTq1ZeVT68863Go9LTWTHGU285TrlJYisZNx4aLcoKT3A+qcmvWL6iDAjcjc8bqDYYENPu
yFHdPkBeIdYQ2HxnEdKWxZtljAsoRrJvAxxKoCgiC1npAjgqJ9kHbQJN1jamQ++lgdduDbAKzZFE
b5lsi8BOMTzz7xj205Hm9qEwiGaZAemDL6l96eErKbTwPEfm2VgYrlNwTjR4HxTNhvHstoFqyE7r
hityddiSEuzd/EAA9NDaYRcz6meMf3VKB6kq552QzsIgYEiGBzs3nRdnjgHY+QY3L9J5cgm2wl0y
3jzaXvIbLKy6JMPF24w22nPJGNwM8ySf7oXjyldAAhYkS5nEWx/+C0xduprWzikbDHN1PxlnWKGW
fSsGx3gwBoiQNLfw5EUDNqOZ/lSVZ4d+Nk3Qx14izOtM84LHWu/WmzPPO7H3SsH8fVb24Ed6J7k2
qax5Yw2kD+OCHSx4xIvN3V2xSvYb3wjm5jiIIDZv8h4K+p3p01c4znYux6thHtbDZ6rmG6fQ3Hnb
yIqXbpplQVFgVsOy1wtv/fDrW5esT7wvQGCk9tZ8irFDWx+mRVMsUVBMPDpk3xbZbY2bDMjtyKkg
4e9YU82hTq87w6ZJE1ptqnO5mVWPV5WWYvnP9LED64qy19oqFPHrosHDFPGJWECAWq7n5KGuHsFc
Bic0nJkfYsgquC/Qsr/IGmYjMBHEG9Yw6+Ii4ZibX9ABLfJ7n91iL2rdOHdB0j3DB6Cnilg7M0+N
T9zlBQAIGGOq9zpgtEhHaaryta6oZfVWlIVzM48CDF8HzKV4km6ViAN42+obhpN1Dck6Bg/UAb61
zeCDiB16puBJ0+NqV8k2Qf1is8ypXqZ3GSkVFzBE17BKszdRwpeOzXaUmsFjD2gk2ZZmzWOyaLEV
HO26MbqvFQuyOvkGt9QWMjn3SO4AxNyByJy2bDKyuzD60XQZs5QDw7rUohfs9YRQU/4HD5rimH5a
gqE33okhoMVaGYY3QTk3+VVzZazweole8dhyWUi1KgIXY+c0DVez8oA/Ms+AOCAOdgWE6rDINZQC
frBY9m1ZNM1V7c72pTYAWNzCG6mmiwRnYhr5jqjSB04i4l0nb4RRopcJgmJTGn5kf5D8yC6gunsS
VY3ss9Esls+8hhOY+tQOlhbwywC2b1N8oclJi1v5Sn6XNuEGE25xzNB73s5Ci5d9PwLc2ma0dmB4
mkNu3cz0UWnsu+0KVm4nnVmBgWQ/UpxuxFYycGTy4Nf02fvFI/7aF6LcGrM195uJ9G3mC5h610zb
OSFONFa6iOIWjPETqDvjIU977jV2uuCRe70SN3VQAwEazTbAD1OlAKnn8RnDI8ZBFDiT98mBvCw3
kiwaGzR+iS27iwG1sLlzR2/bzOJqUjio+TKzhgLFUt+m1g0U8dI94j6GD0pPVkuuil5r5aYS4FhD
TmPjcFWWCMpo8xTJjgRFAiPlrOsMbGyee/IVmRjbcepdfZxK/+2k/E0nxQB59dP5/U9yg//CZWnq
P7RRvv/IjzbKmq5HswSnr8d560ME+aONQocFqpb7XUj/IRv4ITawPFSn/NT3RgkdGN7DjzYK2WJE
/MBA/S5g8P9JFwWL/C+1RkBopWUQnGfqOPD/JOWvOk+IuXAlrtYWAAUnWjnQWA59x2101tLJBxOT
d96wjPsC22alPw34v4xtwYYgHszKHhaidBGbmtuyz/tW5kh1gM7495kLzNOFQZTXmcEeIWfo3Dao
I4a6daAOuSYlQ3u4imY1HUHkVoJ28QK8cmiv6lLlNdKdDPlc4Lf1pUNC1QkR56Qf88xVV8z/YiZ3
XYtr0/2siWbay2byVrc9Y1Mnby/zClNjlc+ocBynMB9Sl4lElKXIpDgVrFsoMI1gixeTB7XsF0Si
bunOdwuE4xe9NdEf1YOYrsBnsSZxwEIB1U/rihNYiV7uCast9/MEhYWecZMd2SM67xwEw5RHQukI
8DSNgtht1bAf+mIaQ20FLqWVXRzauJe7fOm9BS5szS+GmRrPUTXF07XpxPXzIJVxJ8n+mvbNkONS
FwJlWgIVHyVfopZQFFW/yZ1u+jz0tnqMl8Yjajfp2vk4N7h+IPI6fFBoyqP5GYIZcemOUVImuj18
/4Kc3aTtjFAYPRPRxljTeQhb4hBLsyQrpHN00T09It6YL82PuiH7qCHSj3piWksLiCdUGR31hvlR
eVhrEeJ+1CPTx1Dio0pxPioWAGtUL5SCMBuoYQ54rdINwHrqHHMteeRa/BA0Rh2kPmoiAOPUR8Za
Knlxpr8suGh2JHVny24Vc2452quXau1BcsyuKLqaub03agYSdNDLz81anMX6ZMio1ZIBZAYbycbs
vWvcjhR0a2lHGwWLN3xFKj79o/pLkrLbqSmZ2YH64Hpey8RuLRjHtXRMP6rIZi0oAXGsQ4F0RHzJ
QfyI3cc8DmsRSpBg/IWngcoUU3/wGlcT9SrV91QQfN+ZD3GZjUfZV94OpjtVbsCE/B4M7Ju+lsDT
WgwDT6Mu5gnIjo1HAYsjb62ck7WIrtzSPhVrYb2KmPek27px6IjFMDbOWoSLj3pcUJkTeNSfO19f
XsuhijccqNXjSBD0If6o6jVNp8Jv12J/Wst+1cz1uXOgAMAlWvsC5oSqyFmbBUYaN5/cpBtCqQX1
kUSO5GlA6AqSd4jLu2JtOoiFrBjiDfZDQyJb78U2I2e70G+dtKPg/uhdNDUDVFYWdCkXHyDt0Rna
azbWgGpZL7+yo6oj+uommlcnyjSrIKzj4S2n2qDwkDIiHdw+rKCBqLHNl1mqJ6yuDtKTJJg3TJS8
vth0Fv3MkmKiS9vRvZGcFzi/hjhdR9X/68X4Pg74213RofP4/88X/gunphYvfxThBevP/NDgBf/B
EODq9Ljs75q5/50uBPZ/8AoS10iH7mPuQBP3hxnD/dDgwfOiB0ql7/20LVpE1RpMKaAFYNZYwzD/
QbQmVMs/7ouAnfgvZizPIM75z+jALutMbusR/UfpE93kYMvq64FpHlCnE8dXDsVaA1CxkVK9k4nm
XTqFTbyAbxjyrmlGjIai1V5oOAD2x7dwZiJgPbg8WAk7gksaprC9M9NXcafyKXuohEP42LgGeieu
8aVpYwzsuZefGDZsgRh2r+iQ88NMz4yWXU4nG4JSu7zB4iCYm5h1Exl7Yd7j2ypOUIzri9izyv1o
CWQMQ33VOGYW0ZEBfJtX6cmYBCVdVtEaqTSXoZyWeCf896R1xeV83bR+yUnfDy6VSCaixd3ZvJ21
MSAQrtCvDJWRAoTFeCLF2+p2psfOYjRm8nkt3s+c52+MGbB8bBoPMAmRorlwbeqOQAksA631jWbr
2t9T2AqMqTYj9DQDoYoGg++cyhuWI7SjnpVy75R6+y7Zo3dWzyS0y6js67EpPnV2TkU3l8zbUS7l
h4AG50bakrgSTxkU1ub41CDngQudytuhyZa3QEn1GRa/dYutXR1wJvZn18rnW8fly9HBkO8IShkv
yB/oXitrnDdEQni7dmKK6xkFHyOZ0XgUdXmY6o/2tj2+a4HFDNZRkRW0F+BYaVZq83YEQATRoqkZ
4MdXVdGuQeDaEYR3sYGgjEVg6rt9103OtwSSOrT7ISNlyJZ7sB0MjgF03kBJXNjdtLw4pWB8ta21
5ONFa6v8MVFZ8Ox1Lhg0uByEmSCVbyfZPQSxnV0tuqtfoTbHQY6uPntCpiEuEemU93Zjt3vg0mYQ
SihBB2cuvTwsSsu6XZSXXSWJveyU51FDYRzw7ijhDDayofNpJFrTGuOn3wQ990qTDG4c5Ytdvo0Y
Cc8x4bAHcuusi1VIsYc2SmyD7zF5h/ByrpPWuQWBvRxmmg5nSjrrwpTO6hpvkmv4EOIhX6wgIk6y
PFYaoo06XiNmasdnotaaz3VguFddYlMEGmV7yPMSDH9F5MpO2qlzXbbywkzJh5+arj9o+gDgPBle
0tHXFXrZwtiabey9dJb86nSEsieqJYhKVc6x6WJ759FO3CivNh8tu3hT0moT0Ii2+ez59UMzWcuj
EK0C3l/rt03qujUUbegGsKsA7QX0Xc7pZDhGJIEIvFDA5jdeUqDMtS0reIPLnO7riR9Klqz8RG+/
iiZL4wgzFdVFnnARpWVxfBwJC/JBZNx7lhhekShPfTgUxsPQ1Ez8pXtqZLevcdJGeAuqGkt+XtyC
qCvvnLg8uKhMTm681Edw3aCl27EABx5YTD6D7OjRsdmhleo2pGfPFJJzfofk3v66EAaCSiVPoyUl
bzBvneKzR+DlJ69G3dmaVRNxQT1QCylCvM412hutn+mkut0FSg+0jkGwc4a82seCaDBA4CVRV7cI
3KbPGpm7CBos4zbX4ZLUYOdEVEp9Otf61L9ZA1kIGGA2Up+9PfkpNMJKY9Q4fFn+/7B3psttW+nW
vpVzA9uFefhLEJxEUqQt2ZL/oCTZwrAxz8DVfw/o5MROf0mf/E9VV6rTbZkiCWC/w1rPemILWTG+
V+YUBTQbSVAFU3g/N4XcirFl+DdNJpuPfrQWLDYsgRAOcJfPDS1E0XXO2nX7x3Ce8NKl0oWvT23M
Y66J0xUxYsod1W95mvIAsosqnhIN6doqDKmG4tTFz2BV+GTq3PJSEX/BbKLsUwXwPXVltdISWbym
YDLugiJyrybxEfumMcdsRcRbe41bIde2nXsm/c+LldjjNqHVuyisBFqvxBF67p1C8Zwgm9MVfBPL
x3bsfnY5Nc4zGZlfMFTFx2zuv7roW3YcorM3JU1/bkIj5lIakmOTWBA7JuEes86oL20SVKdEGarP
IohTUpqy0md0Hm5Ul/iXmQWobzaV/kUy59tZ7M79OnCKTTQm2vfZDrvTgOrlxdCr5XCBa/QUZWn8
CGisT1eYa9yNnrjhlkgaIkamkHmRGkQXVcUFAXmFXXFYjZ+Ujo8+R2W8nqa29JtRc+4c1lvJekyL
6F63k4ELjYLcFYaJNknp5u0U6t02j8d2L925fEw78kjVMvHhoM0XybDfL3tY12AHlZmYDMGezgzH
jVUV/VntQ+3gqqH8CuceKahmOate5biNucXvAOmWO9aBcNxkVbvP0rLidZYPylMaYA/kyRTtg1Zb
T5plXuYuEW8lTulDCUhzQ4JWc6/Gebo3DQFyBAbFNZ0G5zEcnGCjKpXyKepjYljQvwpvImkNHZVd
n+upes2bmbDKuePx39XtTN7CaITsXAZ1zbCLvMlG3Jm5opFqkqO6gyRRDEDeVmreEWiZyVi5Lt0D
Z3+ShA+dSSGySjrC47xcd9trFVbproi4pZGW21JicaoJYmFLX70DoJL7Po1YeY+DOMYEuRGEl116
1h271uyeSePBzVcsoRgMqrpX2VrPZNq9KEH3bqfzMyDZj7kKKBigUcnrVdm+JmfDh7j3oFVheWDZ
aT/0pdQ+y2TI39gKjF/qgB/sc6bZL1Y80eceSmbBSncoq6bq2y0dNVihE6UWAQwrthKKycS0aA1i
duLoOOLCIJli7JxL1VaT9dRYwXuH296hZxv44nD3aHgomXt6QaFsYTKV8zaDzH+KQRQVzyUPUGov
t4euE8hNJcFlHhzBLKwZEm1NkYewnqXloatj+9lk9fdVsYMwuQRjlN7ZkanWD2StRME2nRkh5h5J
bBDbIJGayTcHkYN4NKtgNDFNgl3ERhpLYonsWF/nQpm2tVvkm95qvmAGG1b1GKZr2J8kkITGF8D3
w86KSzhvWdud+ZPjxoXy4ZGud4hr49i5GmssRSC3kCQ9fobqInbUIo/5HKV+BFb1wAkC2EnEIWGt
qeqFuTqd6WWrc823idyabi2Kh5cF53OoXUusGkN0WzUfJxBRS7kF1rYDvabXd3G8l8GGkGm4dkXQ
7gjsNTy4GfG2wd6M98O4ZjNijaQS4X42gBSSuRoc6kyLD61CLKmaEi5vq+URGyLpgaFdfe10K/VI
jJm2cdXHpKo0rs+elOY6Tgt/CIxyBEwsOcgYpsIy65xdx2gFt6mWbQHlK+9GRwiEV8qS0D4mPbr6
zXJyy/nSKF1uN2+dsUgNHlGwUnF4TN1jAF3/jjb/L1YqgFIKbc9fd3GnmPBu/lOW8c8ysd9+7vdO
zvkAAkQ1sM9DrlAplf/o5FSaPCae8Gf+aOF+atmUD9iv7GVGYwAusdFB/IOWDeXXry0bRwmqN3pA
SMMLpt9cWrqfxB2xTZ6dLBu5WCTmExXYvBFaw+JizijvzDZSdm3FGGmlsfVD+VhNcikYtfxYwHp8
RCsMThVVLFMUTHtYCFx1Kmq8w9p4qWODM518vOe5lPWsUbBzTt4FsT11wCtKzdfVdj7B7KSodm+b
b5YPkls177/bicM+q4qZXbEndJtVwhz245Ir4kE0G7fOMIwXaEXzpkQlS4apERwYo6EVs/IxP/Jr
mvkqAPn7ogOJ3zAbluu8Y9M+dVOirqzIEHm5S3/YPNVg7pDI3vyfk1AcRCqhHlqbwbWF9nkx2cR+
1oWszVjLCPM5UtibcucNaHjvilaXHFJDVpXDpdJsfKh26AzhmRycyNkUclLDj2zurY2SygwLaxxm
CiO8pm+VtYgU3dyrxvInQ5UV79NYQwbbUkpZUJ0WhywIPtyywc05qw4OJyICdEsNKcoyK1CQRFd5
+JotlV6/1HzFrfxrbqWgGlbO09yNrfDzpVYc8srednguW/5tVSwVpZlU/dl2EspMuVSc6VJ7zpw2
62GpR+v0yviA5qTO6GEbWlwiA8tbEdsv9SxMyU2F5OZSLbUusynK3rYjplFgnLn2qP0f5VIfK0ul
jDEfr5vZkUhKctl3sVTUzlJbg7dky+UKguihT+4xvenPCXO01UA2B4K6OmeRhZGCpdBOW6r3aKnj
e5p0znHacA9i9lao1PuEe+5Hd3qw2SAjhHfd5tUs1OBjJiN7PS49g1y6B4WJ/Z2tpI3flEhroqXL
KJZ+oxJqtCVr2H2zbu0I2pfk0i89SnhrV8ZyUs4uE0fSvBNVHPJbazMtXQ7MVTJ7qgrWnZY+JIIW
zGJgjPybBilm7/nZWnomY8A4FaSBsQ/JCCL+jd4Kd873IGicl3npu1x8KKSTL91YPTd+MoNUUJdO
TdKy9bfebeniIETrGTjbgJZw6fKKpd8LClt9xoztkBGW0w5qQ7t3E5kSDzy5Xrd0jc3SP+pLJylJ
N7wblu4yXfrMbOk4y6X37PoyQf8dJc98owzslx61K+Z01+V5eZZLB1vemtlg6WuRdc0XDOr9MVu6
3uzWAAdLLzwlLEZWxLvzWNHH+ORMtX516bVJ8uWW2KVjHYhV6cTxIbdC/b5zuuaIkS/+Mt5acQaY
+BxkH5/aSFYPneyGT/HSvesyxOM/0tEXS29f91Z715qFK/yRIGZyGpYxgLpMBCBtBfsSlN+2JRtg
TdohMqFlhmAu0wSDk/0LFT0TBlfs82Xm0DJ8SJcpRNBFmLhdtJcqIwqNUcVkKhPbY7zlaF++QUrQ
Vvoy2VCWGQe6fKYdatOjUsmZVEfKSDgtU5HyNh+pBoKuDZKXrNwYrklhVudomahA2tCvwFenp26Z
tzDo7XF2MYMh77r7wpZd9YBrZGvuk3ZdLFOb4Ta/uY1yQIPKRxij6ZavnbtFDChobFl+04XVbmey
EZrVGCAVGNk9r6plYmTfhkcI4SwvQaXGTtfU3ul2lrpnmThNy+zJZQgFgKA/RUF2IU/LPWvLpIod
W7qdCeaDGrkMsgiSUk70OsrJbaV7FkWmXaexJ+RSbSb3yIokRd4/3qe3IZm6zMu6LjTWs+EyRAuG
dtzHUg0PJXD4dehYxFJ1en7qmJqzyuNRs8zkhGUmB60y1E8WwwfNU1qAwk1lTW/RbaQ33MZ73TLp
a5aZn8RHOioMgDhLMOxVhfY1WWaE6TItrJDZP6g1FroQJdJZW9pp0VX0lKAOqseG+u88mvZ86pdJ
ZLnMJDk+h49pXDCo5O6xj/kyvZxug0y5zDTz3BwOIsx6unm1P/eEtxw01AkbJ66qz4NpIkExp2A9
Gf281eMxolnpymfL7YpXp83tdyAWYBKsRVcJm/fbAIzBN+LZBUtbbobCAcoxNubaVpXWE8WCZHAB
gO8dlYZipTRp/wJzVsVDpw16illSJIc0MqrPAUtBn2UIFn0zW/YSViLfcyC7Gwgz1RdsVpblUyJm
r3oYOtsc99qpgyJ51zu5oAeb6z3RBzu3kxpwCI3zbZUimju3huLeJ07WnABuMDVymuJQFRAsglaQ
aW1IDIUprEXR590XxPKEc5du33hU2aMDo3DormXYEOMp3Om7oncY7VzogfnK5TO+S4dWADY3recq
Lnj0SFEYGBNFki8P7ZJ2aA4Cv1Wc4t6WuX6OlSDnsdTDRHDSSV0lgels7bagK4dIEet4rQTOFjVi
Q1LYzotUyIgEd/liEOF9EmFufnJC8CaQzfXjQKgkj8FJu5ASroC6y+nyzeZQpbq6ZcuKHTSPiXGs
tFPntAkjpoLQvygvLgX+kkfbaXvoH1hVK4ySW2GBUkSEqPuOxeGYSiIXSdgq99OsNFdiuIy3NkLP
t8JxClJh6N1PKkvYTV41oHaiWn1ggRsZTJtL44INaIm17kf3moa5vUV1WyAM1Y+EbONgtTJDOVWK
emoNC6VhqznQd0X1PeqQeoB7GNxd0Fb2zhZJ6TVpQ28cTM2lnNPyAuyi2iXoGHejbhINaqKxG8Dz
zsBOa/sLtYD2gI42IZLb1O13h2Hjc1Y45iaQ5ZNZpfi2E/eqa3WT8P4U7LPUKc0ObRCD+4S8u8NQ
1gKYC+Y1j/AhcPC2qOa3GDs21gLCdA4ag2Oz4HibkHxyaRoNcGwERXRAcqPGHNYdsJZkMzi1TdJ5
NTNEG3kIn1HfVeumqhF+1dl9D+AEEv6sGFvOO5pMo5PoQcW0EbFq77Qide6RiyPhUuz4mQLNasD3
w8PAIbnryiTwwki6WJ3VGvoMcHjV48pOLwNL/cirjTFBiKcUlK9IHn0p5PDRqrEhDfCE9pYy5fet
rAbuE92quThcYtbqOfIN9PS4qXmsgEOjmCZLfSQhU1OGTz34oEdFFumjQWDChrEJWVQ46av7Urbu
3cwMJvOxse4Vu8TPFioJcDRZcIKh5Av2cdfXM0thPTkkrUtiaszqlFTq0C12WaWFzXc9w4vsypWE
P+qQvU3uL55KgEOtUx/MNKqwfTT6ySA14OxWtbomSjz0WqZTB3JIZj+k8H+aMTwlhvUQWvHAIhiL
cmyqvEvjkElb/RrbhraCYpt6VWC5lGSZ9aTOvbaHuUri7RDpcKgFcej6/FJH02tsi6tTEsHrRr21
TmcVpGgFVKho82Gr6IIW20wZKpTaXZyqGYOd8JGvBZHh5BgeMKluracUNyKN7wlT1U+NaTyrjYGy
rScLNJSEo0vp1AwOUz6YBXueZhPhrbqO4cU28gPYPn2Ts0lHmo9mLO7vo8lglE36vKQ3x+OvWHm9
WXJWvZk4AS+Q0H0AIrSrwsi2tgM9aI4T/XkSGqPKmOTqzHW2bmDa96MVSY91lTzlXH4vorF9Em6C
h6xtrF1JGOnB1BrltIwL1z0cB28m9ftONFG8Z+7hbFh8z17ZBCZ2yo6dbNGGZ4K2ONmh/92bCm8u
cVKEXGyO4S3WGORLu/nR4P9lat+f9PQ0hghowJARAobhhf7w18YwCgxUt50T71GE0NahbmaqMTs8
pc1OWiBD8+qtpJbKObIV+QPU8pcvTn/7s2Pj9uIWuyOQblgW1D/DOec4r61pLuO9Ohb12wz981jG
aXTvSFd+/Kk7v/wn2+1Plp7lpXRSjpDzLNIhgoZ+fZ/oiRNrjDJeCi1j7nOPAA/Op7D4/vevoy6d
9E9up9sLGSxhafohnf4HV1YW02TU0g73XRlMmwgDK9uLEQFQHrcXUm6ke+zdiECiycheSjtcpNxz
GN0TL7s01wGSQf/vf6X//IptDQTozYdDT/vngMROaZ2opcvYg0CdT0pWE3mcDHTQuP8xLBFcUL+N
Xc/3rNbBD8PGv9K4/yICwInE1/DX4yOyy/Lvb2381rU/j49+/Nhv0yNb/YATUAGpozG20fBj/e/0
yNY/EMODM0y3Ye7A6UG69geLZ8F5aqiGfl/2/y6PM5QP9PCENaJYt8GX/jOXoXELMf35UsfVhaNr
iesiylDBefXrPYVgH6lCEfe7gtSytUampR/NueuZbfs0WfLVUViPlwSr+RjMXA8IFF3KOEm0u7Kk
vncenN6RB0GwxWnEG9s7RkPFYLHWrPVVqghOmARxz9QZyGnYX6GQy5Q103YdGkXFfMIVLO6tzvWw
vV3LoMeKEDGITgxH+mpFznsIFWvF0LX3ElAEnsJ+Yp3I5qlPXRYIcYEcttA8Oo9XS5TKOiVNaiU5
0jzkcvW+7Osn1YlKSqVeXyWzKXzA6Z+JXf5IdtNrX/Pyllk+pQWO0rAFF1fYVD6WdgWi06y0nPdD
elHrK3X1ZKkJkSgLrG8QvL2cYRo73Zy8XmHv69rZgw1ucUfw0fS4NcI2I4CISl6TYlxZFh9l4dTN
Wqn4Swn20lm2h4+8BT4GxdlnDCvXmByQBlHygCwy2BUGQA66CLd5YsBaLMhDWFt4tj2oONfB6Vp/
+Ul8/s4qdmnmcHCziJ34CMpUx23fqvM1LBgMQRjy04aXxCxh3plGxa8/6JrfVfxCemnJtTJzcjfY
WUjJYb1Y5O9TXqEQ12uNKmdiBYX3nr4nDd+CFM5OW7sPrsIuGhAMdaoCcmJJPYYr5DjLvArZQ+I2
D4ETSKiSbNNhBTECnJV5R2mor3Q0zwiIbboj8XC7SOJqYk9tVM26tLkO8Cpcs96h01TcB4THPWYM
/pEp5rWP+aXCRBp7XdTuRk1ADtAdjQebchrB13IVtfxZZKbnuFFRTRWN5tt9lHhWYOHYQSe+QpFJ
KWCaZ67n99ElExyeqLNKh/gVkinf/cy/0aOM7N1Evh5ap0H7WfAzGZ9SozIg0uySx3HVuF7d1E+3
7zsLSVTvWat67cD7DSMuGeKD+eorFlOd5aQHRQ3fucm5qtkFIPnn6nRsLhVmIkQSVO30mBLNubKc
5FVX+UW481jGlTI+d3xcCBkfJkwy/lBxn9j2EBwGuG2niJW259rNky35Cy2bb9jpuJgc7sbbh5GX
3BSD4I+WMnsF/q/5zCSrA6Qd0wc3U4LGaYLDhBjhI2nrpaehdiWVYuo9vS1L4gM0za9loayzmnFx
pfT8DmHU3DmNGLdIdEiTqgJi+tpZ86XNTYnU4BgPSc6upuAqg0yH5YViy9G4UXWFB4HTswlip5X6
jAHeIVzG1z6iKV1uLz2Z552idhqR5ohQO2SfS8ZCsVIyvm4jciW1oZJvR3ZgwLmW21DiDL19tyLj
7YsgP1okjvAI4RLIy8r1iLQovdtVfhtIF2Xtblk7Sx/TjLtBHZquB8HlfLsAliucW/waG3O+1Sce
Y27P/W3QbtF58tW13UDMYc1lhDap9ftEDV7KhUBgRrzVGRcI3AxV7JhD8fQy41cWf3wFqnxnYKkj
reDuUQR3c6a3rqflanBQ6i4/Ysgaz+ZoMjpPXkUYTytBGsIxkJr0WbDFWMYUsQtN7tMC5ehxwnG0
sS0uspxI16NoXF495/FlJxlCNh4OOIoQ3BtbN0obNnKM3QN16IHz65Znt7DHMMM1q0pr6v1gNc7i
knLWY5wpAFZNnTCBkIci/QVRbXx1wpbuNui0K+N+Zzur+bTF36D5pdH3HoBW+rqeX2HoVO4iphq7
zOEJltmEz9+eTZpLNXW7afGz9WhRxAN/d3QxmVyva9O4atNCrQ0EmBH0HRw78FamaiwRUsZ8fwU5
89jqciy3xgjcQr6zpuejmbgDbp+15dI2SUBNl07lezVyVLzG2NLTU8UyGmFBb5NPetFYB6+tomJ+
FVTvlc3/nHWJz01frkKisg4GfctGres3RxGmT7wwQKHK/pyxUqGnjC5i6M42CuaVPjjhYYpHNi8C
PowKqXNSfE0O0CXzUQBJJGiQ8OwlIsaiIoC15qgNwSVznbxqIIXWCANcSK+K9mCG9A2NM5TJCbNe
d4iJi3NWuoItbxWEqtH5iYKAFLZbe4lCw4IEzPISKVfdjIizJ9kCLALp2/jILUoV0nslDmXQvYi2
KL4xUXozYjrjVaiP8t2pdDGjixczDA4e/8Ouzetig6FndMtVLcjDLpOaez4xerEOOYrWcBGCkzsU
s9ikcN+aMxZ0x0Y4azTZrp3mVjxNodF7EQji9BhErt6Sa5eqlsdOqorPZm9pE8FDwD0/0tih/7Kt
h59Ksf9Pr/Dngpm6xrAQHOAHUYAA/DmkIHXJGyGTptvZ8cQWe47eY8nhoufOQ1czCDKJ2oYQxZX+
96/75yXd7XUNlD7IMRQbEPyv9RQ2cG1y27LbqcPtYcc9qMfyWz4IiaJBvv/9q/25+bq9Go5vtKSk
OcLw/vXV5oGMN0T/HcsxLpClEnBBQ/nE4Sk/3te/TcB/aQI0XNL40/+6C7iX6UtU/Mpl/+2HfusB
EPwayNRsU6Nz1XXTNf63B0CdgRGGa9S0qcHBePJ//a4FXiwyFscMaR8/22N01MMmumG+8mWnbP+j
pbK5SJR/bnVVgiWoq9kr8xuodNfLffTTUrnmxMxHS60ORivGtW6kmzbqsVJnrYO0PY+KvemGFPFt
E82mL2viYx6jRTqSUiIjIxkFsXDgbDM3DrYkzumoTaYqvcODGCeXlsHM1/4mTJnBhUdqmN61i2zF
XQQslRLH2UFbZC3WInDBWJIfk5vqJV8EMP1008JM6jaEz+uF8JPLTXZTzfQ3BY2jRNjdbrKa/iax
mRa1DQnD0TG5SXB0q89zzw1Z0rz0rYieujrlEQWsDnNZ2TAdObZQg4h1FTh/DI/xSByNq2yIHX04
M5kHNr9xcKmW5wLebQPsrqltD84dFfeOGZFej35GFofIDjkyawdvnkbWjwn0186CswMlibFQkPJ5
Mu+bsm6oCEtyFSZzPcBfD+uBqrwNQ4ooB/dzbA5MDPPGxHMEeDSQXtbVsyAIs8uh7OWOJjJvZPAd
pHRPM4uWNUNoY/akRZxliT+m1CJigZyEDWDybQ6miUQ8r2VMbjK/KmKyp0BIhltNjkF9trNW7BVi
li4K0YgrZqzsxnsD4FoT5ftIiH4bmsTr4KHtYup1ZaYSzocr+aLmxnLL6cUuE+kP4Ok4dKYIm3RD
WJeTySNtlb6FUZjhum2xVuU9iyLiti36nrTbO/3osX2XmyzLi7VuReG9qWGLphoc1wjS5NpoOagT
gvcg+bOdZnedfQlywcBa4jbETNqXuMitRxD/4VUPq+YyRL19TdlAPkeZAyrWpZrCdDheuR4KbC9F
/DltxuCSasX0hRJZaBQoHbIrWwsgLcaLt0kGn6Ny1JHxWuJejMHYriCxwSAlnPgI7BngeCJieA44
MabPZeUwY4Yp+4hwFGf6osRdEb0ejgTKVfroxVltj14xzfM+rzVroWc3mQ9Jrd0P7GzAiMjws14W
+p072xiT1NIcHgyXjdzKKcF8rjtZp+/qYFhkLtoznUjIUMKXGtzFCVkKuo2ZxnMwH7CwrZukM2gp
9dE+qoglmOfHM1Y3DD79fReGGrHMBFkZhtuxD5/4rjuy8K5RauWfKRzybR/Y5eugRV9UlK+ADBzn
wDeNyg5rtzc1pXOap3S8BuBWDzlpUdRs+vzUgf7LNu4wam9JgfBUzDma66rS7QNwRWqvpPzeu1Ww
Q65T+dEoZ75BO/nkSqd7YrucfpnkHH/RhzYm2Kty5JdK5C7NJneYJVpAlMxBfNce2k1cWnfkqFte
5sTpNqn16R6fqnkYxsYlMnCSSbniZ8W9mpA9OZszebqYNOJLvpjrRlGOhA6G9Hm9SpmGyWhMwYMI
eglRTZjEuxJ2/0CTljYtjVUaeaFQvNJshkOB3xePjql9NmBA3Leifozn+lNSCvvbaBZSIw21V+TK
HHB10DjNyYNdJ8ZdpkzBUWmNErJoE6ztONxTJdmnaagrbo2u+TSzz1+btVK8WR2ayxJ13kUP3Pl1
od9A6BPpuNj5yruQkLnHkFAf6rlUAx+ZVdN6nt3wZGhq99xiryIKmDA2mSneLFV1BjhXH/BEhS+N
HsXfF46A1/TVUeuCwcfXP66jvtOfMIvFO13YmrMaWZgetXGRPmCahFzZaoI7zoiUs1qNAmgHfLcV
FOniCtsUL3vZqq6fdqN67psYKFSKma1fOGvJuMNSOH4sBgMOAGmB+qe+DZxXJLpQKLq403TPIRPV
D/Dpf0SH6hyLPjdfOrMu7pgW1BaqWJXnXAf+/xKqObhXojDpJwa2Zzab3odJFc3Zxuw+rcIOBqKq
45ZiRxXtiww3/apkQnwUqlackYFJLlETMYsyvlWceR8RoEz7UARQD6ImZJYQkKEoS3fbVsaI9Xux
kyABeaOINN8LYXxDjqkdMZk3LZ1INq2INfcr/O3c5EKehjFyTq4u5REKgJUwaHqLlCUMTEkL9Krj
Y6HUn1CKIotWa0yhC4wBNl60iTHoQK2b3Wul1oUvLC0iBxU/+S4U0TmVOAaNDvhEndfqFxRgxjYJ
TWXD/f6W0OJ9pGUbvKhKi4cQ6eJKjWpQdYnM/LoOzPSEoCbE5Zb3pyJXwp0YRlBXVobiwID1cuXK
zda54sJERgv2DTyBIPiyVFPKHsP5HFqBceA3nNbaUJKuYJb0Rak0swusAHOTklixV/OWRT8SkPXU
KPGRzFkbXVdebNtu7NYGgqZnjb3bOnUK5iK2/No26mtSlZJdijYfgdeH3cpqhuhiOBW2QBTw6zGL
6Pf0sXlX9V76nTp1nxLFMn3kFTXYEkduDKegnK9F8Ik1WnO2FLvdEqRY8VvE9X0fMtxDjYOXY2Vo
meOJOhJ7MjMQukUI14fXWjHSrxWYvg2qZ/mNJFjVZ9fL9+o4XyHKfq9ZAS/TJRtNqGTaYfLfWBm5
KzLArF0ft8pewaax7mNV22htDACoFMmbmxDXQd6m2LYmq3mjCdIr+ZvoDJDUbco2qUh3Dkvmbqm7
01EpbOyRyguFv4kBOerv4qyAMpGOZYXySwjktnPrEZILF8Fu8jfYCHh5DHCHHRvPboqs3dCDEonN
02wM5S43MrlSSnyjhWq+VUp57TomFXmcJx7hIFse0QK8pXhSYwO4bWTFm1jOVBipYvk4es52WV9t
pdm6TbWdYbsybZEDM9n8oyNaeUB7GG7ymsDyChMb6vkcPXYUHZo5DcmmTk96JsRHlzQOpNGdu0Py
g0JfJ2FA5pepjqNNm6EfnguRe1Y6Xd2+U0kNkVh3W0Q57VzmaxJOaPyjTt3mmFN4CNs6yOgR7Igr
7IfW0OLdnASFhyPvO1tM4ZtTkq3ijKWrFpcmB5mEtpLr3XXQVBwq2VT5NjiYRZuws8Y+Z4/aOxzG
KMN6s1MZE5bdfsxqdwd3V9D5z84ha6drGptfCQ1/vDUI//ZS/6WXYjX5t67K9ff0ZXip2db9MGku
EVc/fub3bQphVWzldEIKoAX/WJn8BhuwTRYt9Eow/VTjB1Dg90bK/cAYgMKf/RnrFtS6f7AGyMXi
MQcC0jI1Z4ml+icKXZq5X5spXJumpapkNapLvgIutF+bKZkwX1YJ7N1NCEGfsLXnJUhcRDSrkdwM
b7TrrN2U1XRJC20ePDIDPMK5XE4DpdwkPbfoisQj9SmIO/hUeQ5+CCbI8H1sLbFMSgGvB5gE07C9
5I5YYnTTr4YgqlznkCckGfrVpCuhT1yKRQVp2PEuYL79KWkZHo64is5pYiKpdzpm8DYoEsMLkqw+
WCpr4a5gUEoAKWLJiLpDd636buSA47SAzS9GM9kO/HLI6Gqr3NtzHOwLUbcfczc0DtgyvyZ2JZ7i
NGOWV+VwZFlVbnEAhDCjWDuUTlPezyMDF4RuV8DR30wheZMB71SNtCtzE45oF9zHZOrEFrJJ2Sqh
fC9RGCKdclvgRwprKLNEZqxVyK2qmVePeu1q6SMBrnZ7IhuColZjYKs6D+TlnNQAhUM05p+GalaP
IwM1Tq+8x5Q0LP/IjsWUHQ2nfAoyDrFZbUfSZMKvlB/7xYODakK/ykl+rUzm6HZRfBoTMT9LoqrX
SJmh2Tplt+lA6HhxjB/KdtHeBD7VrUWNay2/AuEEJn+1W4361p5t5V6XAr43KOJPYeOmnwsWY5/B
tDBfXrYoFYyqDdQdJIotHWOkZO/NXF4glc67wBCHlljhl8LA01HCYQBUCzrI08sU9ItWXmjLdoEz
OyvHBEU99VH9ZEjnwWriYluMpHnRWOBzCKTtz1RQO7eyHB++wyMNriCLVh8eoRWHByNDPMe4dwnu
coPuTSikNXvgsvVrq6X6OYuB1eFIitCIFVE1+2mUf9KBePqIMjjqUVoRbtFie3cCqmY9guPDnUM/
0segwQHe9NlYudu60rH0hKWq8sidilWims6qdXqrOGvq2N2F2M26zVAL8xHcUHxnZJby1eCNrxvi
xogESDR4xnyWxUZ1UP9iBZ6Uu2FC37ov8KTBxUja6V3k5iy2DvTG4H2ikTilWk0YY5gz9k9xusD3
oGwus0T99O+D/v/ivHBVnUffX8/MMNO2dfzW/k/x/j+gELvs9VdQ74+f//2hb31gtGkRbYj0Y9mg
MwT9/aFvf2CuBj5WgR13e+7/MT5zPmC9d3kML0MtpmgMan8nzDgfsBDoDL0caBUabfc/eur/h1hE
UUgZJapPMxDA6Ms7/3mCNqk5iPlpVHZE8npZ+E7E3P04BftkQQIO+Y7Yg0ODY4gb6UmVPNn05r/M
nBdZws9DPM4dhZcGWEpYI/NK9U9DvIIAx9Jx0GgXNYr3wHiaAHw2FM7kNoRSI4Wurbq1W4Y5epHg
VJZhsmUOlEPxfjbY084RyzFYTAp4urhwNi0atNIGLbbANwyzZy6BWrAPIwrLNwMfaFzQJOfRSsiv
CXvV5b9OMOeNeHps5mIbZ2TCCX8yKf+A4nOrMWhjXZhPq1lpWTwI8lj0tUJwyqTnnydHgntSmbpg
ccxIwzE0/S7sBrjvyXw1WtD8DiOfmOACbmgWIa2OF0AecYJdefJ0/phjehHYBy33WdWF34T2C0ZZ
Nv3YR9B0epCCSdxyV0oU+V2RrntiBqDGfRwFjJ2KlgLQot+35VfOK2Ubp90lbOw75AavM5GJbSK9
yhrSrUWvvhpaFMB6nv8/9s5jyW4ky7a/0tZzpEG4Qwx6ci+uihtakcEJjNKhhUPj698CK6uajGQx
Xva4BpWWlUYGAoDDxTl7r/25mIR5yFIfB7Y5fi5XwLqLJL5sR4nwoUZW1nKxhe21c6OKVG3/M7n8
/0wu2LBcyuT/fnZ5TrRKXqG///xL/5xS5B+2cPk5NiobZDY/qHJ86uuAcxF//QPO4fAt/e9GUsDK
sEwkO9A7KJ3/75QCuINvn44PrTv7704pnvV6I4lv2FujtV2KRahy1rbAj3PKugJWGJGto+/PJayX
ofJXEQRA1XJu6KhjEiijD3PpS+ojvoqfTLJutsJ0qjMAY5S2lYvlSQ8gGj1oNDsCf/zbeFb1WZPh
81iVGMM3tCNOTdSxS4kmsiT65qPJcqyTUPOAnyh7ls9255JkWoyUYQbb0F8gN1XnKlbBpZgn+fEf
AMcJ+cBHFCT8IdsVwXPnVsbXbPJwEzmYIL4GXhDg80gIrLkGSbTTBTUXNaVnOv61f6BBXz6ODn7M
FBdVL677DtsQUqTKeDSErDvwquWwq/1UbTzEd5uW7YcIEVxN15ae8pC8Y/8DwaS+fQZD5PNYKuTR
FplLNBMAc1HlZwoCuFLtIqxock/gEGlfbfZJkHZ3ViMcP+kvgiKcyN7jNyB9z4rgP3Hc2JJjMj7b
NgxG4lUt6BdtnxyquqhvKdGZ3mGKYnGCRGG8dC0a0b6l1BObLVvDhOLABuQe3eK6TYYOTdEEAXCh
F1lvJlIym30UqBWXuojOvmm+E/MMtkmPmpSNj30t4oVT+Vi/CEWsH+uf9TiNzvqUM4tngUnaegy+
0zhne7QeVdLRoMhryY/vnDU7U1eddc1ES9XPYxKlE1mXUAJ9ObCL9+MAUJmhG1ixI/IMeIs5e8nv
/5pbKWBOqBsU4RpsRBCa4oK/Ix1C1y/rcqpf7ICqLyqxInpelVrJVqJsuewAliabPFbgXtUkg2e/
yrAGfqeVQz7o6Nb4A/vqQBPOiw+T2yjwexxGr8ItT2PDOTl0lz7WUw4TFCERzgA9tcs5KCl3b+bC
qs62suBypmLhhr6XAVGaifTcZQuuY8Of+QVGapVq56mUpwtyrIZnWlBvUxFEilDia0pDH7uxCH0Q
9vZ1NCBQ3rddZKpTVw8A0MC7d1/StKK4R20a/vC0/tgY+EZ+wLkOt5PyxQD50TXMVYSJDR09s7ve
vL90K+vSxmu91eNqclyI/j4JRP+niVg3eJAUOl5c1RtbYcB03qCjMG+RNbuX36/oekR87rGxOacx
h1q3aQab55sCX30edQYflXMuDEcx2phUtLbER5M2j78VWOHOrqnrlwZZw7Bp5KSB2KbIKVTaB7vM
aWjnJU6CLiBye8fZNvZKNlYOgW2HGYQxxufcfSfW5sDz998Sp1mvaC4LTjfsgPhlZe0yygxandeB
zomUQjJEZ6p1R94zHrlmeehGyKko1dZXapvr84HKa7bX3Rysld22Os+64v8Hc0IVnsy81iUwdkkO
xLMwIAKSKQ/emDNDeSm0E1GY1rxPmjr/tiySEZm6kNm2pQWQeaNIESgOVU/U29mziqnfxnU2cdLO
ujHsAnuhe+SO9+C6p9sBNvCLw0hztogfLIRecVmwPxBsljq/31a1ZC2XtoFev7UxevdFqZztrFtv
LS9G5zSYg2dephtzpvGs+zSeSQHL8RK+dDhUor2X2hNV7sA5pCiy9gu1iK05KHnXJ137OSVHBe2J
z2eR47R68F2aeZ6tGdi2HjU3wwO4dE22NduyIGCdIpksW2RkOndCGZAhv+WRDUBmAukdR/j5n5s6
hSdklRWcVhGhXALAgChOkZlyIqCX5zuDcnnWnscM0nOk5YLFeDNaUuzoA3I4Nzpn3NhNZBEbpUV9
wvpH4y5HlLZF/q/uSqsu78lXRFY4ZDniK9Rl9hPxyN4eEvL8VSBcu4h0lxzTwbe+ABhfnn3VT96e
Xmp62Wg3+epQZ0WqKedTXQAHJfk32laJ8UT1XD/H5IKHZZN1FSV1zPpU9dONPRk5+avlyH+byr3p
F/OuVObyNZlhG6HiylGdyZFG05B6s9gUS4S+n5YE7eUI6l0AsunULzq7woYGl3YcKQTTzYMom0QL
MKuVMOCSUiMlkYc7VP2QQKa5mS/KbvKv89G4twrsAjtTWg4eaX9orcs8Yza/W4QTnwaTRsHgTvtl
cDiNNll9NfYlLA6jj27LQTObzB5FV6Pu762yfO+okTp8F7SLOoBYdC7rDEjGU1Q71fMY5/ohH8Vt
LIfmfrYBN46qte4hV3sPpUfYHP2Vzr9pSO08JmQq7ZB7m+9B5kxndJ+Pi7Lddz2cZM74stIHORIs
yPdRAxIaKAXx4Y/HqSZrsK/t27ZdOZBFHctdbsYmcETyo2eixsy7Nq6q3WR7JiYODToxpbu9QQ0A
XQWqDTUPAOrjh6ieinyLCEmme4R4fXGk35/3MFOIhaMSXeHJMLtH4ub8l4Tsq5al0DFv+hRiHujv
+jS4DqN6dNIPE8v7me5xf42/5sOo/eaqhi+CyWqcanRpwPEuoVSn4YDB/mEGrIK9LrXuMsvtvg10
ID/Mgaqaj1OHcPAuwaykzp1eKClQ5dnWjX5P3HJ0F8dWBKcnw2ELJfxy6Cxni0SLZoRLe6x1jBut
O3fX2o5iL+8VX/NunC4bPCO7SM72XZp0w4ufuFFI8q17G9SBvJn6kT5HVsa4oqCs1dceGclXZtTY
ZRjD978TWYUPEFPIjscFDXm1etVtUX5I+g7XUFU/kU9oXmSmfu5YEncxkG46uOaLZatTOqbtpTFL
8R7rLcZhSN96a+FZ3BGHHJ8RLOIKJoruqvf0EdZJt8k8rGMxYklmzaoGXjzGhJcOJGxs7Vg4wM+h
vXUsfsa1KxgqJhqJYvSro51b76IUXrOC477RdiUwaHcZgSl5jiRtYBzYtaBvS8ahcoJoCZUAo1q6
LOH7tVY7oZqtnTt8YO6tH+juoSIigYW+HKA0pXG3zRaCF72ODpQGn1736sk1G+tcIhGgZTfVQD9m
uQ8A9T8kKT1AykBpvkcMmYSTnadYkczJgBXvItqb2zi+LSbt7DNiQB5NrYfz3DrmO0PzFwfkAlfM
QMMxmWj5hV0R3DmdORxIRwH80dmiPjvF0tzHssiH7cxRjRPaGhAdj5V10ZP0d4dlGQli5J7wDNKS
zNT8hG8zcjeyICiwj9+ntO62CG0QTICtVE9DjZXLayfKcU3rXLjQ2o6TqeiKBJjE3N7lPXQ6Hd1N
UZiQjnyvd/V+hnHJl1B02I8mSRhr0rM65nGgNo1XAKcbab/VATc+0LV+iNLK27dTE6U7lsPx6JOw
HdJBQuoRRRtz0kS9R24JVA4TYghfoD1XYkYNYMZzf560qPajbU/Onr8zXXkF3cotbJjhS9r07jfS
a8ddkrlyOcZQ8D+Tw9kcA42CPV+3VoBwNbKNmZxIYVHHzovU3WFYrHcpLP2t3/sAlmqLFMM5pzk6
NISSY2E5Z2kxXC+tXztPrG/ZVVfmDiVvxNPFLTw4Z9tmsrrvi0m59wj26PRIg0S8oUvZFpSj+JTh
z1H7gG4iH5DJXhCWQnajWGTRFU6XZda2u7nPiP5MqTTetWwDruy8rpl5Z0e994oBccnipOyxRPCi
equ6X+D215tCxZB0+vlStsi/Mc83ehMgkqQILvsLp8q78wQ/4wBPe7q1ZNc+xmNx0YzNufaXKWwC
u7kp0AN9BmFjggVtNMRBGR208p/ZqI2k+oLd9rS4SwesdhtqlFm2T6dC5RcIqUZrnwQLTbcRTX9K
hays0k1hu8t975j1pykrcooggZ0P5PpgynfKNSXOiZbLrNdG8XkepvYWR+5yY8SLTnYKzXH/ye/q
x7qfy8zb6KQnU+RAzpljQNt2D03sePdYvN+R0zbF5zJvvOjSKc2PoG/rq0mykUt8xsIpG5OI95zO
GaT/NPbugZtI811S8G963OisjG6rGpWPhGmhwf3Keny3xKLaCkf7yrtVdt3csvqBi2UFHY8/nOR/
Iet8La8MTAfrC7UgyxWWQH7188FYBWM/28A9jp7GlDU6nEQhPNmP0P3aLwFRl28ELsnXCstgLe35
1PYczxRsFdbq3w/6OFo0RFSZbXUs6Q5ekjdfv7RMzB8z0tHXQnf/Oc5NIa7V4PcOFhDXieZti0ii
uEplSg6DwYe9cwmh1jff0wbAUS71haYv+TzEHcleWcUGEIH5CpnAuvLFVKYTcKAHPP1guwZo5mbK
9DEhneSlq1P5sZLD2D20RIC0+6XD8d5ucYc74sPCeQL6iD9xYFORdNjrK84iyEGsR+IC65eRnNMv
DJnym78MVOzpQyPxaFr+vGub9YtZoFS4VJyNjHXuNDlgkVR6txiENO8DQvzag68qfZz5g/qGoEDL
PejYImChtfzq5ftZuHAb6/r3L32tdvzoUQpMvH6CSo0vhUlx5tVLz9ghozkirEDiE+CkmaRr+hgo
NHX6/YXWH/SXC62JJD61DwcF788v29ec4Bp4Esc8znnFtU9GSlc2vB++PfGxTfARcTacOIQsrLIv
f/fqPiZKon9pIAbko69j/4ehVhuz5ZkzCi2d1vajO45AKZtkZv+Y62OF0NIFPOBxCDBGsB2b31/c
eiUEpYZMph12R3ARa9DX63sfU1Jfqkgjt7NqfjoRQb248rLGfixTeHuhsFxufhBzde5UzR7V1GXP
wQ+CaH5UYrIev/9C/2mSv9Ekd0BNMe7+fXnzYY0b/K/wY1Z1H3/slP/5F/8pOnZpbeNdlTRAKFpi
C/5X1wSc1R80DH3KBIHw4P8x0P5pPJR/sGWzwZDh22DKYzb8s2ki7D8E06Drucy+rgkH6+80Tezv
XZEfPjUTT6Tk8G9ZWIZtDlGvIuWYWygKRY1xpkE/3PHhF7tFaHkqoNTtvBp/j4kp/d7J3eHgV2LZ
WcMc4BTz45Bj8vg4Z25xdqCBb62mI40Z1RmZ3WlabskXAdHvlvEu69Q9reejyNibRULnWyHK57HP
bkdbsGUeFbogNDcby02nbUR+MMUHIs5bkREM3IjcfuDrjzd1bXvbxVHFtRiH9hFQIR54rxPhjJz4
i2kAYvGdp7RKvzk1TVsv6u9mkgfv08qVh2aUgnCYtC/u6Wb0F1XtN2f8OgASp6bIDghckjDNy4kY
XZf4czUBvU0X+EkabnjXUq0Ax7m4oeJxcmblUMq2AUbJAJaWk8HU0MqEaTQfF1ObO7MWGO1kIy9N
DWIwt+9r0/JomQQWmF523dFUhOmEBFT5OOWyOJvRaoJ97Myael6ArcUvCUJtVDZuEtTKyCX1lpdV
nJdOZHtPGoCUUzSYzBZkvguv3k+syOVxKqkQITWj8kbt66GRZROOc/yMP9l+GgvpnibhDS+lVdmb
uG0ChE1OFV3XerY5cFYxKVfbxogt8zyAkl4eSnjIWb9LoKoYJNZMFlkC9BKNZd+7bUpeV1m1y9aU
BF9uDNEhL0aWPt83WDyuiVQ2DXriaHBhHQzNeCjsVh+x9k8H0LKQqBJL4P4vyu6eo4nZERFmFHFH
9Q4MMHDDRF56GWF+qTUl2c7IFuwb3RCwF0Njm10bc+LURmgU06SQVNV60fqqotxILC3EBx/zOvCU
oUXbUQ84tksy5cvO1S+VHcl7vdQj+lRA8AnwYwTsFceDu6jLCsAule9xtvOWYRj3QRSvFFFKnSgd
Ak74s/s0wiE1Hwy2JT7FmyDNiba1VdFPYEjI25jYlmVuRfLK1ZiQ2tnskXmUZNHmpvWu8uvpbkSF
SCRaWjbI1hKLXILMUFOYWDKItgaQ02CXzIPxHGcyyUJ78dA6dm4xQZChU4EEq/kiF9UsYYXU/b5E
6YZbzpMNEWlkND5H7CWLayOdbWtbAOC6WYbRHfY5BjYS+ahAliBUyvICsluM6Tg3gCN4jtriZZ0f
NMEuirBrPb3L4NQip21c50MTC4gsqlA3TTw3N26T+LtuqPE4xqjRD/wCJkxoPIwEVGB8KsFjJTjB
bt1Wl8/QyqaexoEFwgItGsd+K7A00cVpdCIhNDr5NYnaG9l26OZVN8nQMkDdbUyLQ0c3LFlB9rnT
zRuLQKMdpf3uvh+88rbxa3XwQMTF7PxvgnRQRB/U05mqiy1Bk6nlH9uD/yyIbyyIFiYZdt3/fkHc
k8CZfPlpLfzz7/y5FvrmH/wIFhnSfAVCMJ+9z58KAt/7A1GBu4IV14be9xXvn+0+CwMOqAkEBKZj
2vjJ/rUY2uIPiZ8fDL/JgmhjJvw7i+Ffdp2uIwVsBynRVDnm2oz8cd+niDda/Lrqj7bdwwCF5kxn
BcIMTbZ+pSl6EqZGhgOjDGGwvGVYe3XAkav1n/0uz2clatjkCvx09aZRSzAsE+LZ3h523ly4wIjs
HFx4Uhx/eC2/OLz98lIE8qBpY2+CLe/nS9F2GSyrkKv0GC1SblsjnhKKiwQBNeHfvxSPMnBcD2KI
eI1EWawpq1EkgOedpgQ88dKEuqPW0k1e/8ahIeC3/mEn8/0BOtwT3VUGBVPsz3c1DV2f5ZIHiAOK
IGTqhSD43W8TtByF72DrVcjZmggvT02c2D9EAP+WvvLqaPTnxVeXGKOYE9+rM0NHcT9i09EdIG+5
hAtMMfBI0Vz+3afJXs2yPYQ0ru343qurtMp3sA1EPTRgiFCMzRJ/hJwab9ila0X/jZt6lXLMTUkb
0Q4dWQAX7FTXm/7hIETmj+3EFq4hvMIUNTP91XPsb5w8C4RaxdmNqOD8/gb/+hglXXt8WWyZafC/
Fm5GMQZj36n6FWRO3Aqhc7ysoNr9/irrY/p5pHAV9DmB75n4kZ31+/jhviABoxWi7ARZbphZ5YxL
jJo3bI+ASJiFfOOefvUUf7zaq5fmClM1Sub9wR9GaxPBQFVDQUYuqzSggQBHbpZ9+v0N2q8Okd/f
nE88unTQ4TIgX01lc5y5dNj57KzYFRQIRP6szB4xZbUARsZ6E/bNvUcI0LbJRfvFBQ13UUvn2Ctd
0RcJhh37GKpMo1d/niZqVzOCgo0NDe1h0UjzvVgBVG2WNyYm6xfv3zHhn6/nJU5Er0ec3wIvqDo+
o2Rke7cRxkgRbZrksIOHiba0tXC6+NUYOjy9nQ3z/APYyglzuU/lv1ucLezQ4AZ2758qn3/7gctf
/mrMz+sXLvnfq48hDXKybGXe0R2Pd3YUyzDR8bRtfLfbtY1qn+jXpVtzdIM8rOB7X0xlqi8JhR0y
lLYcfAazxMDTYsmaS3PjWHUURqWPKd1WMyorW19TeDROC071EKA5ISOeRIgK++C5J56U7oQfbQMn
abZaGN4eOUGyGaj1UTmfLrpMt7BQaP902BqJK5HnWGRPPUy560zMDk6DJdtr9MlgFbqbKvCWY5Ow
k58FLIAJtOolFeq1fN8Mh7Qk64WOy7dsdu47v2OLDOX42Llxd8NPLve/H61//UB8xDWOzVcvAkQ/
rwbr1MJPkKi5DkkbXxtZHxNobp6sZHrslwiDRk9z+P9wRclkLWkJrfPNzxNAoKfBD5asO+goOlmt
2BHN9TkoxaV2SPIlo/L976/31wWX9DtmG3a0lJWo7vx8vVYFAzCyvjukc17DIxTjSVWIh3xbz+Hv
L/XXYeoTMkSVkMSjVY35apiqHoX0OFSsgv4gz5XRWCf8dN4bD/CXV6GYwTbFwUn9+pUVJgmlyAtY
7lxtckj1AuNI8Jd/+/ubeV0MYx7jbogy8tktwo17XfXNSOW13Bo5/TRZVUjSRLp3Kd6HbkuPV0Qt
uh+HgQ8AQF1o/x2hp4dKZMlb09IrGdj3X4MtDKpnS+IgF6/eH2BKsSSDhxKGHJvdSOL0nvZFtxd4
JVcZyCJwX9Hg1Wb1Na9G7z7r0hHLrjlcFcviXBBvHb3xBuxf/k5I03A4UAnC6vTzmFLCMMCcOe2h
VH15MrXcBSYW54UQneuIVJZt7FGozsnd3eYgwG/6Opm3LlSLEABdBVck/5pb03CdYdFdlvED0RT2
tkm6+mEuMRnXuECPUsXjRTnn1yTdvLW5+PUNIJZCokEFDD/IzzcAJjMoZn/koeI7VJr6RT8K9RQz
i9EyhlhJm9XcFp7bsWLp4oIU549+4j222g1OAOGi7YRagJNgFdyhgqgefbF8XVDGXThoqvZjrWbM
q6nBWtHle41w5Y3tkbW+9p/3EWhEfriDV9PI2CEWUNWM2QO9zEW0BOVFJ6cyTA0z7BLNJN9j/0hT
8+RUWBNWavYbo8D55SiAN4Hhxadg/Ppz92fmkln27SE1aIlgmPXlJ7ZVt55oSyQb5pcqH6Z3IAfi
z63edv2gtmllo4pzYtq0qt3b9FRC6u3eZkyskTqWjfk25oIHjCarU01ZX+fSspgqPQKDsp00U+Lh
jeAdQkAQ24M0Lw1p5celqj4CiwI4zIWU+B7EGbTyjWf+162b73IapBhJudTktPTzoME95GURNKtD
g1+5jA7ekOahsRCPBH/HeWOf+ItpG6IioWns6/nB5qsTRZtnYBOYdA4Itr8FCY1mx8J/Igg4f+NK
6096NZK4EjX/gF6ah3r159tqItXXXiQZSVo9Zpaj3iH8Q2FYzJwm5JzRujRdw7+IXCt+Ywj9YvVF
ykRB2XFYmNh4/3xpSmyUj1J8hr03v0Sdfzt5zb0pom+5133iyOu+sUB933v+5V6BCKD25cCN4evn
CwaD0U5JwpDlGF7SaGXfM0dOOJe0pMGzfyXa+rFKwA+ouWZzI6AsDa3SISjYN279l4OJjhYri+OJ
vzD3EIAMkr5ie0B/0YVmTSyAQFqzMZIKr26cfvv9avaLRZMgQqwTGANg5b6esV2Q8mt9kJc8azBd
tRVtF5zUb5wRf/l8cVgLRhKP9zvK5MfTTdpaqrJE3R44I+stgIc4HMo0gLfm47xtqSIrEL+hgVqI
4BRF6u5g5TuUs+dlcd+aI/96KPdd+lg2h3LhgXR69bLHuZdEvWT8MgMspFh5ZEnr5WoeZqzehWXA
bC3KQ+x1NlkYvfnGZ2X96gtmN8TDZt8ONvvV5Ts14MuCcoyYTcSfag8H0wYFWnfTUmYtNqNbue62
6vkB4J6BvqFcaXIJ8J7soQ2ZxUBpRzjQV0PsgHyyuw6PqlSy/fL7kfGLXxPMnAvEhLaqhaXy508i
NvxklqXbHFxoIPtekL0uqMzv2MsnbzySX1yKlo/w6OVShvNf136S1GrRY3kNZP+o+Cac2btbEE8R
++Ca/4fbWnUC2EDXktpfZrUazl1X+6I5SDvRd5iE3X01r/pNvXbU/lVovP3H7PFfZV/cVglRyP/z
37+YxLgSZRG2iDSmX58bobuotOq5Ego3FUb4PR+oQds7VjcqyFOBJaaK5zemj18+Ss7XAu6TRQ/v
1VtTyiy7IJbNgRI7ahoJ3jhJCzvUpv0WWTiQv1jo2WmYKPQDD/vu6x23n4mqR83NEBEaxbo7E4FF
xrQYl1AWUQnMXLd26LInByjtDKOx5+TYT7tl8pyCSETJx4UMYQlOUTvnzzZhkzEsA9gfIUn2uBS6
qIk/khFmXGUQhlt4iTmq1Rb1F+ZQbsmhl0dDhfRbiWxmdExnPksjDg7JTLr0rhI6xjeQxdaj29vI
znMxSXufogV2d0RWxvb7ALZL8dVNKZaoTc0JJj5PsXZAKiSZjp/avLLmU15SXTvEiVWInWHW1kWx
EE9/ABE0tNeygFJ2Jbp+ju7c1srLFUdtjPti1G0GR1IEWRmW2SAU0PByDfySTpXue3jrD4OBm/RC
l0Z1tFb1zGZW2kZtFCfPRYtqYzMR9JGeSNdSUCD7Cun0nKFy3dE8KfVlOnCchFAa1PiP2nYkGmca
5DyF1TBH5hmFT2RSdyhqO6wLgE0bEsV9+6NHSuNMJ7KboCyAsHioAcV7RG236XyLQnZ4KBOhu91s
NIF3b8LLULueZOj+xCZ22jf+FCRQ85Rbb0StlmXbtmlwWCV71S6P1vKfadj0Z5pW+k8p+IntlBcV
ii5BUuQmrWsJ8q+/o8677wdZv4tqO3+fG75535UuQCRiy48GOuCd0wQ3fT6vHP39BMHyPoKwQG4K
TcSlTA7EsYwhJGl8bP1w4QzzCFul/ZhmLkl5PdyePkXUVjjOF+EY4w6H2ZpdoL2D247mLhCJexDB
grJ4pP2TYlU+t0R2ffI6ItEF6UKb0hs+Lo0rj4MzQTeaEIAn+TNkrp1LkMytDAq9s8wyuUVEu8CH
SqyzX+TxlQOz6cBpIVmZ+M/T4siDNCzUg4gkcANGpygQ2XZKs55NBWbanFUibFtvuaOVeWo6+s/J
Mkv+kd1kVJcmpGAX2TTZ4WJmzW7qAHmncTRsSVQtzqMDW4k3exv54r4wYmJORj/eww4kORGPbBjZ
aDoXtq73kcrrD6Afzcsy9qCpdo0bosfV31yjKbcGfbPQp2B9wM0sTzoPCGinJ3xyzMQ+tbOHH3ga
LnDf7hNZWySSz+8Ls2/el0l09KR4SPr5vZwirINAQza6j94XrqE0X2Dhn4beg+NvNFEIZvcxC/zo
oo2cJESW6e/MVJBUgRF7I9JgCWPODfeJNobbRmn/vu2xFY5Oe9nNkbcGWhCAaZRfWwj9R99BXZ60
RYEIyx++ibaj456ABAPxCIdjmbd91ZSLw9HcNrWKdlUSdI+0YTHQ2AyedwXO/yn0Gs4RLKZMEinu
wheM5Nl1MzLK0hmQqp9ZJ7NX886ougoP9uITF7UKovkg0AHbcm4v/RlxX/tCyhM6nM1sR2LMwqW1
9YthOXszVcTdGTa/84Ewqurz5C1ZfXSy3O7DwtfkbMwVftZLw3AxO2Wejyg9nwdpXFCeRW0VVU1y
1JonRTBqmYeEwgyPMVX9W3SwRKsXZZacxpSEexkkzbU12mRWJcO4ICWgGBcnrfnJNSP2k9R36523
mPm5ZpH93LW+csFjqgofiUR+Pk0tYPghi74FFPd7iChuweF7pS8vs4+FCYjXN13jFsN001ofysnT
IUc0Op2lXb8Q8DSGbdzOh44dy6NPCunL0PJzZmhFu6qzmwsAH/k2mUpxQlvXvqMKt7r6ET9ifu8Z
CZBDm/ex8hs8DOgKsslo3nsYUo6pjrocG0KX7ZPZbN/JqiEt3iOIOnQjWXRhv6yU+9w2JClYcGiV
i08rZcN16glICz1KyDtOpYFGI2wNxbGoK/58h3PiuYlGtWCASnB/BGolNFamgAqLMNchkzfO1zFo
jBcqSOMHs6CZX3m6twlh6WrjGb4lt+jVWRCflb3wq7rZ8DzYaMGvVBSpm8QnUqkyQQJXMJAvBcLr
U+3UyUGYifswdLZEwjB7DSLhOL5Jx7b+QOnO3lE4kzdK86nuyqpY9ks/YcqqpjW9wEMOkOf14KHq
IAmYj6jho+LtUoRvLrIiEDceAOFPelD6TiwEkbQJzztJMwJ9Z8CsfsxDNbSYzwZD866Wuv4k1xMm
qsGlRqrbpAmoVZkc5USsqmv0SF61aC5qYNeXC+E6n7q51u+HmOe6oAz+DFIIQMTSk4cC0q2ILhTV
iEMfdEgwx1beiKWhoz5UgbqZEomYbHSLYv6ypEQYTKzAmP3QtI5WNF+ivLHrcAxwxxKr1jSY8mPy
hfy+j6DRVggXa2uWN4msoqcaSty1K/vqg6sgR5N7Db7FNpbI2gw+m0jZQ6BVnd9czNpEq2/0A5Fn
3Dxmy+nJJ0zlQ6lW0tUKu65NQ930ABAWQHqSHXiJC/NGOE1+0tkKZ+oCijhhkkFXjsHkJRuItj4J
umPehelSY2Je+M4pY5XtO6J6528+aKgvngLPFaGDPlm6W0d5H9c9PRdbPiRFPDxjh+69LZIWqMvS
zO79TpN6l8bugxEsJCrX5RjfzG5RIrsXpX6fN8t067tt/2yS8XSfrK/bJtv2UoIavm/EwIUyIlMC
zwPGwyYjvhEtT83Hm3RrKmP+Zi5VQqLwGrFH0T66t+G4nhpwPpeuM/ITqyW7Z8s+PaGEbb8sIw6+
CzTFbbxDEDN/82rKfFvitaJqQ72lhUvoGiPoHqOCgg5QqMAjZ7jRvYg5cqHub5v5VAyDi6a+ZyQt
RqOZel3BSGPOim/yLK1QhlhQzgwnpYiLQJp3bbZ+PJxcpyKlImi7b4h+ODMNZpFum2JsvpHhZD0L
VY/hMLbWV1DqPQk/9tSgm8mXb5Wd1nrr2jDgoI7L/qvt9wuCsAEECiY7HovLSt4ezDFD3PTdS7nY
OZyiDtlr4rnDV5hnzV0XlSuZya6vuwGzGC7N5s7qfHUTITo5dAG85aT1nRPzWKB3BJw4p9JQ3Tuy
D9dQOcNvmeNBapG7PVc8PN/xrjgTR/u6jzSTGHJx6qad09MQdvwPaOO766hASDLk+XD87hFsWDYv
HZyo/UZ6Krl1RVvvayj0T7oeos1Ksu1UxX9q67oOo6F2PkHolHtRYziskWeGGGNhkQyOe7B4Xhs6
miLMOs132DkFctJCT7dsQgAkiTR6tnMlCIGuHqBKXhH4C6HbNBPOMlqHYx+k1w31H7OPB7JZas1l
M/fGHAvrOvYK5g3Ua/C3E+NqAr5/g5EjenAjuzoFE3wqJt1iIfqXZmMDheckk+5imOc8TPg2r0w1
6kvko2vCC2QAtvpsAQPaf5RQPwYybk6ZV073GQHlX4ZcXDSJSbDT7PMPp212pWuB3e7EeZpS8Y79
tokMbqo+BePaZ6q6fUxlGYNzBYERIjU7vLSa3xEGo+7NMkaiP9VHt8qbMCBHQ20SUPf+uHyk/le8
ZAWsFtYcHpJtCMVEzwln6xELEqPGy9pTZphQBCPDvMkKAZW67/8fe2ey3DiSdtl36T3CMA9m3b0g
wFEUJVEhhaQNTBGKwDwDDjievo8rM//KzO6u+mtfm0orsxA1kHD/hnvPZfFlTG1EhToDMit08jny
4XHqNJejLkiu08A3mZzYu59ACW4YTCuvUWy/B1ngPrvDWB6yzHtecr3aMy5NqQMp5TaV4qI02Zze
Zj6DG7TiR8RxxvdUj2dIm5q+xy29Rn5G5M0seBiHFhnbXDAqTKR0bygu7G+57exrZ2nwa+UcwE1O
d5q4AFiCMgh+iWIyvy2tjaOzCpTQsLK/gs0ktIkadudwdt1U8VA+g5D1HqTgXXIEVpSdR12IeK1P
tglSxJ8rqyYzJGowu3Q5H4OshhkON6huOdZamW7sKh8AmeV9yAJhE6xgcSbPpaC3k/w9h515SsBl
EMpU5hvH1mDz5MvDqpvfRrR5Ox7FHRZpWPJs9SjIvOlS2U78VBYNZYYtCP71dKIq/DG7+jpBS0Vl
+TeDxLka6+k2dUpylazeuatap2nCdA4MlhblepSyEbeuQ2gZNZpW8MBBqm3xp4MXtVLSJfIVHlvf
17SlpZbzGLFDE7dBPOYvFZiBvWMwgGe0hi+2W1tGGlOmLfdBbHVnTPJg9LkZkPtNPTl3wZzpV8cD
mJR7yyHGFS78obgteZdvhhrixWA3BLix4CGdYRjPzH1Bsw35wcA7/hKwM6XPee8bFH0VUeRh14JP
z706JR8AX9vLQnDNsTG978bq/kTN3b1RsZZvQG8bDi2ynr3S0XaWmJLt6E3Vg3SpWEpJghZ+E6KM
EjT85Bvoy0GYlchOmtXMIO7gwRFHBlKSO8Z2mzttTlCA19Jr7hjfQDg3cec3rAFKDiG4c/lbVeX1
g9n51QOp2QWYTckBmqfz+FEOpv69xhn20cXku4Wmxgt2qABOTp83jxJ1/vzSU/HwviG432G5g+r4
6YcuW2y8a4D9nNuS2dlaGnjbMZ5ZxybOzK/Ux3SmRZXap6RYhg9MtOMH3gWGCIOcql+FrbxewzrG
b/qQG9+LtOemxyi13A/dEr+ZBQDd0I4zDd3mGuOVcFoNptwqAohJhVM/lt3CwTCky9zsvATj3s4O
ZiYa05Ly8UjNiQIHUWPzmLoTZjfcifEbocJ8TYCnvY+8HMd+ZNc6H6PakvjsxMBPuc1hlIGLQaXl
0cQsfNM8s+vhJludkb5Rr4WRhjOy0QTjjcErrxrJV0d7ZvwYpXYgtT1xu5QAIxtSzBFLFZzzVLfr
CJMrRSsGNt4lbeWqC8tlit9EL1K4LFOm8j4Sp/plThPfdeos4oRm2wrefvtjOkJLpg14DYNEgUFH
meYZK6Hz9BPNHhNDElqdO8Ap/hwKoFGvHx30Y/W+hH/wrJQFGQ1msRSH1mAKdGfiSjd2o7M6uMDH
5tGBVYkD0GbfCnu14/crPId5SN/qRX4zoGIQ+0oi/LglekH8Ei6z0c1kOm1662pG+rWQwtxjRKi/
VfihHwoP0mzYtr7+laCHQYKUsY34zp74pQ+mQL3JqB37fAirlDePyNtaY//XEGHGe8Kzy+w/lRFz
Gf6KQhv59ytReB8Z3UsG3JWKWA5i+JnlQ05e5tSDKZgCQFR73M7mEpY6z88GMwWAtZr532nOFFGT
zyEVnZPabX7U3Z4hSs9uBTN1lzk9j7pNw80lzP0F8FmPi01NVE4VmuuylnepsPSwUyVk6dW4PEu0
gU9GrptbqJ/6iZ10f4DTSFYKzh1o+0X2vK7p/ITIXfy2BvuPBvVfaFDJEjAZs/7XaDh6H99/hxRe
3quf/+t/PI3v6V/MGL99we8CVOanX4BEYWDSWeablpoT/y5AZauPGUM3mUKDNsSCw4j5DzOG+QV/
BPrFP9kwLEWFhz+jHBNKyGr+e8rTv62GaGkA0rMiYT2ELs39u0yy6RQaW/ryltxtbSVNb26l3FXu
HDxXFcUtAylYGyIBHDM4tAeGlJR7mbuQucmnrgdRfGO2zXJPNR5sq8xYrinN0H3VGgMFUlMuWQzc
yUK0DragqlwYBQjueeq6ELWXH9hPabwEVXuYKhPSYDILhWopY+0uqGxRnVDG94TrmLBqfdwVnsym
w4y8ZhHHxJsMGIQx+NT8xPC6E4+t4I/8qNWNp6JIUtPeJvncrzf8LW2LRLp4CXW+LedeqyK7KzOh
4bQxnF/7imTpaS4zyvEqZbBnoumaazf+Wldm+nUdG4s5AloQgBja95kQOlosu0cVVqX5AxmRl3EB
6Lw6HGBpQ9JGYAA57YcqzjdMmRngEgYZBgxtSy8MuEPM+pQnIqPE36C8orOeZ110N6a30vuFee0v
lzQphHbkppnJS0WjLx9xiBH8EoFFzBVrtWUpsTdJqZ0gnuqAtg6GnsSGChsvRFcsV5iuWX/bLgRt
8y5AQuBO/039+p8T4V+cCCwL/jnj7o5M1z+fCL9/wT8k6Y6huG1c6NSHXJ//dSL49hefp55qGmxp
oGCm/zgRjC9gqdCbs4jhQPrc1vzuz7L8LxYcPOCjSgjMofFv5UL8fYHJno5lsaki5hBfoxBXB8ef
pKqQRBKR1g4W9UVHMGjmTAnSso1P7H9Zl0tn+BYQz0S6PDROY17ik19ijQ0GBglO7cMsAnf+TQf0
8C1ZuKn+dLb+P9Zuf5MtqJ9OCc2YuSoZ/v8lM6UN70kvCuwj25HmnWt1uf+caNDjcEt3WSn3QUte
3NA2hf0vtm/W3wVEGOfYYBu2EoIgdbUVIewvf5sUizlq/O5IHM9LRSPPwUEddVsEfeNGbut4Z8T2
tcufyfVuFjvIuK377G1Z6/XDY0AionaV1ikpk2GLrr/cjyUwum3fNe6Dl/qtDJfJc47xXNEAMD/c
2Xprb1aG7Rss5IER2hSNd6kpgcwREQ6+mMkZZnLSI6NpWvHr+FMKz9MaSToTuWu+Jj4G74aaG/iQ
DylnwFDXY6a6pvVQsxy1YaICggGrnXRBkIYYj/LQymwlzOw1nODe12lZlYFu7Sj8PbetL72N00tL
NUiqBOqIg6TwxEq0qpA9NmU4ZDnMYS65adgSJBJW5iJfarKonQ35VMaZYiqmOpXjN5+F1LDJdCAj
2G7SRVBv+i5j/0LugKO4e6YCWajZJkB60L/dNZi0/EEfskxN8jv9lTLIjZra0/uIYX2wnVF3ZDs2
OvB8yBJ2r0sMcGwTdx05CkQijV+NqUEpP3rzdAQhWSZRbWIFY2bhp6FhzQNwdtfQd5VRkKsDhqQg
jNZxW0Pb2slq3dRLr88MAzOmFUWKmS7vV5u3NdfsgyNMk0UHQvnN7DgvXi59uk+3vi/qftkNrIfp
EB1WE+zf6GYTnXqY7Lx+14+zcy+Za+9XEzxul5o0tXoGGUOIiCc1ODI+qq6rSQ++gaKYn9bch2Tl
jN47Sob2sFb6ug3KdjzIrAc8OJpjwnonxzYWduBSaDa7Ggv3mBs3RGsRPc1I4dnKzYnJR6qikD0n
/WlzEd0ZjbGwnKqBoZgeKBN6INC6nZPVFSHrScd2RiB82rhe7+YKDv6YJlpuXaYim0DEw8hw50ej
r7IFfpVXwx2KrbhDBMbqyCDbYiQSifVWBu61z6FENfNHUQgEt6JIKy5odvhCvx26oCe4JWP+fQhq
YZt3w0C86Tqt1rHUsZO8uAvxyWdiGZr3VbMI/Y6DiZAHz+i08UcdT6i0+mDs0tAdGzvbjhOL2G0T
U/EIwJ049XVvNLaToDN6xI4o5QG3ID0lyXGqM6x7RJ/9lCbtG30e4+4Clizh56gmkLPMhX5YO3Jf
02ysz30KSC7qYPC9Dw3EL4OQZT7qi94cZTEUV4oQdRim/P4wxeo7zKCE2rO5CkJWqXy3Xv1uMo0d
bHCrMW87Z2Awmgp7YALishPqM+S82yVRGupmweTWzNAIYqd5nYWJUShwBFNWemzL3w76pKAp+jJ9
1/N+0m9x7zv6JYhnusGWmu29H8rAiT4zGT+P8oDfPEV4R9we5BPOURAH4rJk5kpsCt0PPkH4z0hq
ltiMS9b/iOXkuzNNvd6eiFvQ+U+RACjlcySNxCbw0GCc/FInS5mBDNOc+n2SY8VHp1/Bk/Sre+kw
m4sI/E2j7eZpzBC5kSe073yzvFPCLEIzmwxVw8AODIhWYuIpaHiwqCrLu94puypkRw1oB0GiOJLc
iZ6HVMK0OleA+8ku5Cfgs1u19hEtoS8uNtNoBdl24imqifJ5I/h+RiuZ9UUQkoxZG1Hju1InclP6
/SbtvPmVyIvmkroyqCLfpWeLqeIJDKdmK+ah+T4Y45O1zO5RBEHu7I0xmB8mtwS5oxFhgnuZvYa9
MfyM4DezwWNpO3m8Mya9uE0tAWxD02R9Tsu5/2oW0+JuPCbpPxxRkyIhLCPdNXOxJc5IW8PScJaz
Td94E6ciPU/e2it+g18eF+yIztZfeuPGIov1GJgYNzE1xqxhuWcA0lmBjOyAjnFjdJWn8lKHwd9M
oBJhhI0kGu2JA5WcfsLN+4hzHCla4tg70pmSzVCxUvq8w/9TOP6LwhFkjU419f9vJfc/G/ilCJH+
AcH//Wv+UTsqxDzefd2EU/FZgPxhZ3S+uFiLKCqxiyjrG7XJH3ZGZER/1Ir6F7TzNgUUbhfE5ea/
5V5U2NM/i0jZnkFn5sXobW2EUK7SK/2pVgxMuou48cuD5Sevc5Eum3FgpOV6+kutuY+90A61khD4
lfHCdNzYTZ7cDagMQKT5WxZE5tGaK3nkPFo3tTE7x0AJFHrKm8hTogWM1/0vGWOoa5SkoVHiBk3J
HFAn61ftU/qgRBBWiUSDqK9sF2v1sp0S7wpU37+fcdgXPg72es5mXm1S28eu2w6aaUZSCS/QR3BD
VndywLvbKnEG6JZjr+QaPENO1HizFxpynr6aWVCEiRJ4pErqYaP5mJX4YxiTb67N4WYqYQgEp/R2
VGKRXMlGdCUgMbAjbx0lKmErtLVRmUyoTSYlO5FKgFKhRAFLqB56MUe9kqlkSrBSKOmKpUQsbdkx
bVbCll5JXGYldpltFu4l+pdRCWFsJYkB5ATe1JveTYFchkP8xNCx2kFNndlcIndYxzohUCnYzEpw
U6G8GVHgsLC/i5UkZ9K65dBayDsWrzGugZLujAIRDxaPXcXpBie/uhYYKM5Z6fcUP4ij4c5M5W3f
Arrbmr5gYAXS72Vi+fiA5hsY4aCNoWXVbFTaRPSPnUVyi2kbzo1dSI4qrXKAVY5uxwCrzS4Up/ML
QWpslB03eF4qqyC9o5nQADQIKFKs+NuBiKhjh/T8wZtnRmalxUlVmsI5cAG2r16WM+zMPVE+10VN
5DFwrb0O7uxi15/DY6NEa5XobX9Gd+BHbWaBicsCczJYXbKKhntWn/ohpoVfG70+ddrKwqPza48o
t7KYtY3RVBnRug1ES7RzO3P28jfPZFQdLXECRdZEGpSDqXz0rbjaLlXWPBrgfi6WC6nTVsNENif5
W9vGXLeBQTiUymIxdlWuLdsRzcq9dEQGELeA3D0BWdlCNeP9m6v+YAE6BCyFkzDqFS+WwqN8ligm
vvcT1YdmWVMeJnDYD3jr+Ddcpvf8AbUQjRNEU1pT4yuyA/xiIy+J/F5OkV4n8t5M+Gg6E4HPB2cQ
/PKdTOTVI8o721SNzkLOhRY7AB0v6HB4H1q/5AXJTkg7eGFZvZWiktEyVu1ryvO3z1w0mrjpWJ7G
Swbs00vH8rk16uwiCcL+yIDk7o3Jan8CLF3u46lp7z5/shyjp78jH4aXL03TeyABkG2z0zv0VnHq
P9iLUllAYvpVqpk/pdn0dcjtOWxcicCWIlhGnztP5MDjk7dU/MMyzs2jA1B5iHB8yq0eDDjPZjt/
+/ykkY/Bd1txTk0bQ7L6yhYyqpijNXdzGzAyZ86PXIZd/TMVofltrpUkbqxs76F3EvvYMGS6wh7G
3NCz4DKTybMPreBNnSa7PhG+rAC+hOjuYNKOH6OXZpeaxKg7WC7yBgyneY0J47vOnVZtUz6R5JgF
TvwWmEguZqdKUSrECy8kfL6jB+1rVyap9tisGOhWypPHjhYOgCdoqc93i9y85jFLFCB2KIBQhAaG
vrCBTk9qsO2cjW6w4w2p1KlAp8XLTzMaaa9UZdLK/yAnfPVRj4Qmw8JwyNfLUKcX0cn7SRu+io61
j3Cat5pSHnyVJDTr1hwnVsTJfaoC0coxPVR5/8uZg5sAstpmZLlSm951GSwWUel+dNfnpB/ciKke
kFK0YuiQiJoctI3ZSmiSZt1cR+6xaWNaWHSNzHCvDNKfKAqNi0u3FRWGn0Su11qh4WGkI+/nki1E
yC15NMTNyaq9+N4YteXOWMx85zcJwr/Zd9O92xSKQCvsrSQSe+MhUT4IQQ7H6BddGmm98UH5Sttk
/uzgGd50adbeULgP29qsjKNlOj96YzzA4X7gmizDQkwWK44kftUS82XQ/B9ywrW81kO1I/dwxFgB
ylqrLBmxg2UjafamCFvXbR4npsYhES/rRyUIkIN5vVES9l07Lo91PrWMOAt2yiPpVc7KG0x/uls6
NRKYZQEewHiibDUhIrM2X2R11H3TOswcwpHuTy1UDPCXejCx2VzbndY0r50+IT6tG/0sC9079Xzw
EcIBP3RE/KobFZwp2JaTIX9Zsr22me/9zEzkFPbc6W8e+o/IKIqvI964d0mYIABLQRNvdX6oT4AI
YzRTJzuI7W4jQN1FiyXgROWrxR6EAjpcESoE8WNXDR9gdOOtXvvygi53hgfAYHQEGm2SxlUz9thC
AqrPjeFeiMksHvhY9VvdjY17a5X2djYhwbA20fJDURdtZA8a/F7DbH8ODnHZhJYfZdUwhG7b94ng
najzhyDKDfGix6SK6g23fcBaCk/h9AOX/yusvL0uu/hpNlps2lYhAF+z/m9sRMq97TzFGGlDl8eQ
vqFOXqAbQ2AbrGhE+X6GY5JsKRL8D9tzxNVjXfdUkEhCDUFCEeJUV57mMZ4Rt5ig2jBF5E85yOeN
TVjmz4HsmJ9IL8pT0FdgDBMyAxuhMQhw7XlXDHxtUlkElY36xQMK+WDZKBuTtKOyspTJoO39Syva
+a3WZflG/JV1cUewAw4V1gYW7xpB+cYLXo0ZQiRGfOSRIt0MNu6SJ2eB6s44DWZsAH4daNDMoJt2
ftKRKIgMBrT7ot25Rk+gn4X2hjex0cO4TzQwdvl09pze5hNTk0fddE6rsHYz1+AyNZeGmefJRjK+
jTun2sZDFz8H2P6uSBXgrK5DB5RnDGrtMia+c6RSKPaG3nTbbAEWTLBNA4O0X34xjjfvjCoZn+Y+
mw9t6nXf3E6xgzkLIzaMrEm9mZxvuyUmzVuPBVuJGwRJ2klvOMBaw+wODZansGX8gmxQxkgoDZ8f
q0RRb5ffvYGQB1rx+a6A7n3bx3VPyjVc3c7EKTTNRRxSM9wuCLzxQu5hKLNS9dfXvO+bNoKIiRZ6
7nrShAgDzdKh3FW2PobAT+392qy3S5YSSI06ckMMI4D+chD3a0GNV4hm4OYS/p2cEY53+QDn0yq0
V2sMLkbdDj9nL6MAceW4C1o32U0lmYia1SWoEzLY8/3KI44/W8nhrtygzV3twb5pVUDioM/Os9Uu
+2VekmiAryQJH1DtvUHijp/vMdvtXbaVNJkk7Ikm+dktcm+NXHmiayD7ZjlBG/qynDJhDOGUD/Fx
7uJzlnRXO3Zg3cZ+fpSru9zEOUZIVHJaWhhbFELXoOB0NW68iah7hYxIS6PdF2REJg+Wm4OJMqdh
Jq50mGFSbwINeM5zwmCPxWmgJ5KdM+TC5bhQ/65nh1KlCPOkKpytHHIRLX5LD+tATc/LDff21ESV
m2GkGZhhyx9pQdiTvQHM2JgHlSLLWvZBI61zV9WBUg9M82PsrRDG5DpcktxpiOJy7Ft21C/damXb
tXWvWQALnrkmgVMIYCMmJ/ld57XO92FpZJib9frdYBBwO1eeRqSj+Nknkp2OY4pbXwgrIrvMPtkL
3Q9b4OEezYB5nj23uyaUKlszRr0jNe8Nakq86Uigf5/HRCKs60G41nF8qrSMhVWu62EBrjEUIgNY
xqqaq7ItQQPY2R6039eAlLyNU9g3KxOJDRvmD89kPmt3VX8BnRqWjQ2v0hyQd2XBSSaEMm9zQxX9
Cdv47zq6kw+vcPLzPNcDdfxgHyw3QyeeB486fAZ901HLaMiux+K4rjHp5utqy7ONkPuhLav1W9nr
5e2QVj9oQJNq25jdxD58VOv+Om6irE5/dGrDNmpd9eEJV51Z8TjupjoTu97Q+1fKF3drImK7jkQs
hNRAVwuI/R3rhmTYQH23TmxSu8iTgKuXqZ6fXebvN11r1ee1FD7sAjmSX1l3BLGuvpV+x1sAzy3O
s4WBbspVoAc94kVaQ7CrM9DxD7JzODggtRtXZGv+t7H32ldCC8l/SdHzovSybI0j3yOieCIw+Wut
lOGO0ojHSi0+cDBufWM9ZkpJ3ipNeaPU5ZnSmUOTMiL3U3zu1GmGPjFXQym++V2XUJTkn0L1WmnW
0X8o/fr4u5yd6lmp25fftO6W0r0jOBC/UqWF95Qqng1se1gQyhdKMT8o7TwCrXPRE4XYJujq3UoX
94nS2ltKdV8o/f2qlPiO0uT3Sp2fK50+P9gTjR8JtQFhyVqOmr/8FPb/Z+rz3wmtYU7DmOWfTH2O
9Uf2Xv916vPb1/wx9bG/eAHsWw/DKJe60gT8MfTxv/BsA3jA0a5SB9EE/DH0sY0vnsNakHkQ68bf
TJl/DIG8LwjiMHYBdMQAzLbx35kC2Uqn8JcpEIgSQ8FLWUqan4CGv06BJnNIszVdwA1bEJLRUZfv
zDmpBCa8/3hiqOGwPwwSK9GkiZlEYNM4uwiwbldCZpfQgI2zRfElWJEZ1d1Kk/MW6DnqxyQoEBLy
VVW0NPHIsb3Wb5UTW0hpDPOOMgBKUC5663Y1uIhDsNOcPEPA4ihz/UcPqc21X8jA1sV71fRMdYe0
eB6pIl+bIhNauIqyXvcFCut3UuuqBd6LJldu1oRpyhLUQAStERLJtnW74nuqFURUWWwGGJyixeaM
kxk1N9m5BL0H062aDlk7ZDyfkTKmD+YDqJ8V9lZAHBUrG2vfBUq7DrwpPVtMKPwtfsiMIUhdElZV
aEXzQ8l7X5tRXy+Q/fVwsgg8IN9x/uEDtX61oSSUSAchuGRz0T3INk/ezdQ0cQKaDQ7Siba5ApA3
mTrHhz9fyA5v7h1LNkx9fGIdsXXMHnSsrLj4VrU8gGNhmytH4nObo8deDAAm8VyinpBL23I/m5l3
T68YmASYVT+WoTQ21lL5965jtEe0kOOjJam7sgEmN2wA6xCvxAgjSS/qkzOSV5LLdbpBfotmY4Wn
cxLktXAUJ6iXN5nTeWdfr8w67DVZPltVOz1C4iGJfjKwt+DCM14yLPgvo9Yux3Z20P8SBnueV67+
seZybOgFQhbR63lNjOlbWcA+hGdZ9ec57rub1Mc5BNJ8xSwoR62IhtJO74Rdl9u2C+qcqLagA01o
eOK21Jijkxs2Fe/d592I2tXZJwTzogXEtfGW5wgdlVwN6GHRWQlpnEFtHPCTZte0LaxvABmzh0AF
kG8s3esfDSqUHfBD+8Ywc6EzX2rSA/sqLjRJ0WiOojvM0hDXJK2wVKLSfdXqpD9ZehX8nPvZ63eu
XiWsEazZz7YML4NrkLtkiDJ3bLSXPLHc+5SUloLaj+EnbMm1+GETLB+wyaALIjqjigJnNMKuMuqv
vI8F7c2Q3ntLPtwOhkxPHq1osDWauSMGpib+yJUJqFA/h3BhdbrypzTU1UDQz0aT2LdsFKdmmzZV
e8lrD5MbgeQ85S9LbeQsf8rfVkHFAuKL5vW3/VBTG8kI+DQQMnevQxMsenmudX2pR4JLtBGN0AxM
JBaIn69yFpY8pRjiD93s3ht+jm3D9lbGiEipEboGj0vJ07Mdlql8jeMARmNJlk/kYcgcwqI1G3JU
BudxmhyKEJkZY6jyM+l6Mv1iw+k/jw5DABu58gaYO+074Z/k9BGchyeKjyLPyzUeFqZXGVOBp4Xl
WUWMyqjn915G/x5EdrtO+qO9DozkSvbitUNyZacd5ql/tqHqk3rsK8tmb81HqxcnkdTubdO2/R7y
P3XkUq77dqrkA9xP88i6sts0vpMcfTmUD3Nv9deSJPXQLsiOjq2gBI3LG4luZIMkO2OVk14qEN9T
RUqIPmZnkZ8QifJKltZBVoi7bZCZry7YqI2Ta6c8N5F4ogQ1fGPgZbQ5XJj/PKfwCTHo9k1o8GfZ
wRQa7jLdfg2IFYuYbwdbJM/abb4a8SFRp7Wc9G+1AfkDDQTPgPzoB3EzrvwN41G/yTNzlKERFPqO
KKynRUE/2Fo9+56EcOu3P2gJsf5n5lWXfUAxCibM6u/cOc/vx65+oZ8gVULeeIwzd5XePIqMEIxq
8cZw1jGD4eIQkVmXAikovo2Dl1LbSpLNNpMYOnTBqXvbZcZw6i0CYfI42UmwRHvTEnZkDLIg6hRu
P6VOkZ6IK2cxzCZ1fU2XYbgNltneudTpJh+jG5d3+6wnPWtFbaqvOj67PYtMbW/TgoejbNaL7OM8
5vNjiI2PZ/KhkzK4WkTPQCrOxvKh0JYZ90n/4TUpeR9ZYtysVdBttWH2K0xdC8gSUTPuw4Eok6+I
GJIIyTAwLozM2xXfIw63RF7wRGIeFkb/tBaEEmro8WjPswen1zoeiYK8HoFXueoLsg2rsnoUZRw/
OHgUNzba843T6DKC43cTxDqeWhB77+USv6eD3j2YrTffm0uw3MB4t64u/r5HVLFVOFruaYCYS6HN
RwfAzDdnSLsNBmzCaVnmh4HLT2oW3o95EQMJ4QGkZPYaO0uuAcJar/zlwp+9rPN2mNbpPI9kkWAb
HewLZ4x2JgbCMzddWnVX5vNlhFaguCGjyQqd2Gz3wTKkP+ySfKpN0AxD6BXTlQ9heQkavbzHZeBs
3Nr1tpm7DpFhfPJn7Gg08/5YrZZ1X8IwirRJtnfObLw5one3naEVj1VAe4huAm9BY3e7YSZSjU9G
ilCdusAl3QYjq8zMnjpZ+WiQOd1owg1OzjBLxn3ZcnRHrkjUke5RK/HpR/+pk/97dTK4sn9aJzfz
34rkzy/4vUgO9C/o5jyq7b9UyIH7BfqZa6CPQQT+V+K59UUtLmm/IVqpApnd7O8Vss2a1FU1N9J7
lSALOOV//8+/gPuGv/3/P6MibOtve1IspDApLJfqPVA42U+m0p/2pLIaR1F7GW6qrlputHzA+FiY
hJBaTvFR1WI90gnb5C6XTpJwpsbFxbKq/hXYNgmoSKS0eyPx6GTTVop72xrj52Ll8b7psmX5kaKe
SI5NZ6F/B/hsaSFWBWZERGBvY/Bhz9IZESawoSMkRlYltsbcLz+EkM5ZdJP/nDLR6rFU9H7FRMgw
ZVQ3xKSO3FwpRvqjcES5zVOrm3jmAoc9RGW5H6wtyp+17hG5VK6XPFgEYpXOvhaxNq3RJNr412it
1V2iiduinLgIZJ3lr8R1de9ETYtvS4KIw5RD+ouVVcv0J3HYvfWLd4+1BcnFIq2BJz1ZblevhxhL
dCDGukrTHpo6Z7bhiSq5CM0EMmm3OJ+TwTeyzdxY9tlM8wI0IgcGZMJ5St9XgEqH0o2HLTPu9NUg
JGYJLb/y94MiuWyCyi0fpYE3l4rh6DQQKw/ZXCZ75or+iZAQsdebpbWiFSnzY5UmmN+gmBDvJGUK
lx131oSftKDKiWq7CT4kxso2REni6WFaiumGe2AMzbjoTlNc5Nt8MDCgmmhagKUtwU2Pp52LmquM
GUXrX7DzwWHAxThdhVd1h0SmzQHv2UAXEvtjGGRVSfIK/JzHrpzHk+H5WtjgH3logpJ1g0bg453h
xZ6OYWPN7zJXNoy8HE+8lMSWb9zJHv0bZiIei61VLsoL4gWUnW484gOb822Ju+CuTiegH0uGyNBy
247owQVjlJ4N42nMK/jzbrok9/7Y/sLfLaeDPq5dFmns135hFCIGkyU4KaaZvSLK6ik7DjECnud4
WvKjsOpuuwYyVwZsV7y3RkBTMfciatqaWCjN6j1ajs7aGU1A47WAC7tbxyHJnzudZZsgnsTPGFAa
qwbLET1kdp3h699XJuT58oN315ztEBd8xt92setUG846NNGG1a3rVfElQWYWkSxpbgx7FK+zg5bH
h8r6lPh8DybV4PnXR3tA7jh/Mu5HwxD1ASGbWqQAwa8VDl8QOXeSCpGPoafi8QZ4JJseQxwgfU8h
9W0F1x8UZr8bjXiXK/Q+8HmTETcKwj6xqqiE0G8qVH+joP1LY18ZdR3QRTrntQXsLxXif1Gwf/eT
+z9hvKvAZRAHUPs9n0C77vSL5jTSBTZBdIClQgTIHRhPZtVX2yynALOWYD5PKnZgVgEEHRKucYPt
vLtxh246mSqqAHEcqQVZQ4CBmytIfjA8rCkPZkHKAUO1J4PUA7f0iw9i1e0IfyQkNEwxX7XJLInP
WzwyA5DyZ4tjPGJm5dTyVbRCoEIW9M+4BRW8kKsIBmGygRFTcW/Z4NpVTEOCboxISOuQk+DgqiiH
SoU6xOwIwvwz6YH+0z+gIKvCRQVBaDmREIy+00hXMRGeCowwSxfxlZmbVxdXcsTxVGxpGpwjZoAK
9/z/Ye/MlqNG1rV9RVqhVEpK6fCvyeXZBuMGThTGpjXPUmq4+v2koffGxfpNrPMV0dEEYKqkVOrL
b3iHkBwzdvvx2iNPxWMnm6+W0lv/koXrflall+2SnLxjhqp/ocZBPdBjGS+byS9mglRPTCFNIVam
XmQ923CiaHLk8Xprw60HORlnd6smNuYxCWq9uu5xtEIaq8IK533cx/MhclZkUyu73EKaR5Yqzdub
0rihqq4MLvPOeQIDDUIkpjM6RxBpvbAd9mVvpqqSRbmHeEbLZJVGhScuWG0Hmwmkt6wwfE6RkGHN
pWZikM7IwCSUhVcpzefbrA+mF217DG2qfKUQwX/BDhr0A101Hro+KD9TjeAXjM/Lso15/J+zwDs4
3mjdePlc3QocDHdLEdsPSJwWf/eLO3xRIP4+qnau7tsW8ZZFtPahaNzxWq9DcJ7Zbm+sQi10/MD2
EXSTdPyYurK+CJJePsmeLS1lO13NTltdB6Lp6Wp6Arynh4rKQD+jL6flYyxKYxFuiRSCdkhmTrF2
1XtFdLQTL9tqnGp2Ncpth6iIb0UIbzIFWnGHuKsKmK8ECuiOjI0yI62SaEjWC7tooBjSMrpB9Dz6
lFTrlGygiPZfSf9gba6WTq8cnfdHpmIt7W4xfytR/MYPpFkfpJZQXqNM4Y9WpNjbqrb/1MaTc7Um
0XQF+JB5RgH3g/3WJh88fxQfnVg7gG2yBuhRS5nEOCf5q2mbnnEmxJqkr2maEZjaIyf6/JTAh30A
QaP6zeiLeT9NMt/ajosFLrsSzuRwD9q6z6jPpRiGz3brm+R2oYTJ7c8LOKnqWKPekf6FTJmZ/w+1
P3IS5XaQ3a51oqF0yrHcj8Jvd4vU2I809ry+BNhb7qN8oQzGD1qh1+FS4XTdhO0dnnJnk10+TPOM
9FU+oR0U09bhURY7qHjFvTSdJK9SF2NsgYmF8fZfItoPuN+f0IMMoN9Lj/9f8dTnbxPk13/xMz8W
TgiDxEE8jIaj/asrkFAY/IAqtGkF89bSx/3fJrIS/0KYgx/HeQvRcmEEBH+myB5/5QE4NGq8PxrT
/0mKbEgvv/SQzeXgwuChsSlAANjQX972kAOllxL+o/s9gRicAeohTbR304Ql77AbBoDsjxmk8uHQ
L7Iot32/eN4zItJNRUsKnRjn0FiGuJm3gcWYp6LShWkeFGASP3V2iSkJGtaNv/oAiOeYzi9QOzQ0
trIYl1XumHD2DJeVanifAYZZ06dkQLgBO1SMGYKdu9BMMcInGK2cyR4FS490JPPCjgH1bGGiUxGB
mDuTzUaV9QcJ0hPZV+CaVBCOMHqrPnUExJe3q1P3vkC/a/W+N/2kQ0hesUqAkDAilPk1aTPD8+0s
QOj/bV645QFx0ZBLc0jeuB+AlfH86Ze9dfe7/N2rgPT/aWpySWAWKLhcL/B86qdTAUHjd1zWfRe/
YC/j5deNm8b5xeqOLZCyhGEvsLxSpSgYwZJognGTZ3ODsnpmQ8x5qud+IaNQI9z7i8LWPTR9BPXW
cbeCPgJjMwxrsj4mnR8Bh/PXvPVv1hUXGtKB0O29luZxPwJjfP+mDLXpl3tSKIKzBxHptz0R+r+J
dMOfnVMrL6rv9mQt/kcPE9/6A/VSvf5BZfptPQh6l5cGkDwdEnThkVM+UXdeirJFbmGOXhj3gNPY
N0WUu1Dpbd7wWarMvQVe7hl3J98rQE82VH/6Q5561Z8UQg1C9+0tQ6iBzwYWWCqwvGZJfqlM0X1d
7HDO/BfdB51/4zVLRpe2Ky0klC+w5149/z9dZNomAaFEIi2jWIWTe7dEbKm6UPK5GFuD0muXxiI9
18EaLdMfvsu8F2/vjsDl4gVi1HQhyTGH+/XuHIQocgwynZdZxH3qfncMnTw5jxogQxcxQBWWuFj8
EQbrf7iTaB2AQOY/5MQJuidEMdkVfYf4av88A7wK0J9TRaA/RI6Vsrrvf9UJYc9spvDVwwVdW3YU
6M23N5nVtchhgZQvzDW8Uh3TMKo+FQ61uLdldhXFze0crpFdXtVpV/k2FXCSr49Zr5pGbsqCgAh4
BN5OeE81oyQVk66c4ipHVipYjkhku4BO37/o3x6M0TUHxk53RWC9cBrQ6A8HsCjs6rlCVJKr6Kww
z/7WYrG8z3Vd+rXcYWNQD3/SMD+xe2CxvJCnwpgSUxOo9adhK7JMWd551jdk6oSzbiFdIgy8VUGT
4PklJAiJ4shrkqunBTnKmV5s13UhwhjW7OiHtFynrkI3al6HbzHjjvAgK59+tYduch/8aAW+aST9
2jjivTjZwFygQriX1yQMsOo5fbZePDVdOXb1tyRIHV7FLFiG9a73545NtS4gZPRZ2De9f2PJKOVt
6iuM7iz0vZaFYBnmbrw8swHLjGaskfTm+HPzFYkugfTk3z8CsBs1RBca87H/GeMA5E22ulQ5OxXc
Ys/TqTrQ2QMaFULzRBKYzYRoCz9mvtBZZmDYILeH+QuqhqQQG7pPEWuBz5YkyNtr6rfZwXFbj/e7
hSo1099xM3Q5J/C9zBKHqF/veP1DD61B6pLHjhyZaxRNFmJ/K6pRfM77usmq/Yg39fq4DlLpB921
vv7QZ/zJtEkqPOhpwCR+zTNzUOngq+lPpDkYHQzbeNGBrNTcTA3jLmEskFSMbDb9lDn8pA+fnB9J
fdWXAO1RMCa3nlTJYbZQHxKCe+yQUQjM4pCvttIp5MdXiVJbvYOf3fg3MszT9kvLIEAfI1e36XXh
Amw8Y9Y2V5cJgvjjxTiPM3tpDtBnWYyso1guA90nHJY2uBx+wY+Pcv2IItXQO+AOqybPjz9vwAMC
yq1CdgwN8w5HBBbUsyu2Hx0KE8SKUtmAh/F98/klVc2CiFbf5Fn3z2e0TWt1e5ki+paAr8XYhAl3
sprG2yjTha+m6iU4wojjnuIfq+rm+cTKeQHzqu44TUOSX+BMOiLzJxLs9sq9tBRZ29JEPsvSoHPH
7RHozXapw4FTS+YI1/T7LPKz8kM1eEAiD5nENtDfNF7m8E7pKgzZNbHTMcDdSsjH/CtILJE6DPGQ
B/LCcud0AUM0a9awnnXG9+NeBJPxY1DYPmuyqjEopvPIr3Se0ktAcCsA7zkDNdstPtkiN5EBoJuv
WxlpqBC1BQ4mQYJeEwX23So1N4NTn9m/nWxdfhczApX6Aqw4xOYd4l4ur8KYYYOT8eQHxdmFdfrA
JS3cPX84jfREsp0bUjf5Wx8Vv+V5CSDl1zvKPN89ah9sX7rNyjQweRvKi3l607sB+x/zZn6D58qi
uKzMhe6KuK4uWcGRPibLuQZoUyFGQAro0iSZXdYnpq3CFjWptX5ogor/twJW9gADdCA2kDquZBnu
lPKeL92ymuCR5CRiWSs780oDcudDO9sVPAnmPJAlN0MjpH5QwOlYBfqERlMFTniflddocgk+sIW3
yPUBzhrNrpZp2g07NBJX4R3nAGesbpfZDwgWp6HewV9XJjIlBUhnZtrWwctxIZaHgdmXi31BAipg
F2s0FO+8ZZnZ/kGP0ra7D0swgBWJwlT7qADiqA2Qwx6KFihulMn0thZJCl+SXN08YeBkiw0lg3cZ
EQWEMZFY2iDRwAx7Oxd9b02XOT4eXGNk9Tyblq5B7T1VvUDGCgeoDK3MjyHsbre6qc2gOkDCIXUn
6DEdRGroGXgrM0uOmxEzJUCvfgBvOXJ84O4RbRjTwkdwws3953VCgwsUpcB+cMVGmaERKkRdMidJ
fJXXySgU6hFhbzZPmpmQooZpaZsDIwCzL2FyghqGQJvCvb6swZDyd62jx04A65CESsCzrNIOf08h
q81sW2Jsb/oJqnR2wOdx5CnhCuZwFtTAPvissLVNFBxZfHYuYkTRoA/20Ez8JCUMWDp4uZGJS7mt
QYeEWLKzkRJ3hPS6aVzE3qbLIbGIDppV5F0QztCzoXTbgTE55+m3i3cZLDE7PSgAI8SXYINGvtoV
xcz1Ey45jvTS0ETblZFHiw6WRWEO2WEYW7bj7HspoEtEUhfiwxIklns7My9mRkCI8mBVtDTPkn1Q
dzVzixLtJTS3cW5anssAIdDrn3UIUd8szsRopA7P8o6oijZakoGXZuCOhG6zCfBt2qENWkV7F7uq
9mPUztx8WnP4L3tYVIorVtkEl+pQl4nixc4Q4mDzBLh7s4I/t3WZgukkyLi1ZOOu6WwSZ7+2TLiH
DMChJdD4YY2l6sIObTnTROP9tOKUN9cNIljekLKEam6clLC7A6bRDdZGrWLxv1rVVHQf7XIuHqB3
olBKN6ZNEROFK50f/FqPzTNyJHjqdnFpudcRVyq3ddWk7deUmLsirVTVxYtLO7v7UNZ+2T1NDFNp
p4dWYRsbp6G+bKQ3NYisIZZsbKAABvTjYZo8yLNdi1hLvQFSWIorWXCs7hlCoD/Q8ow6gvwctCBe
kkp3QATiOdcmpV+7aSk2roLZHm4a4D3Dl9ARo/vRL4bFhRLeuoi/bsICOwaoHyH3D6ZqieLhfEg4
yYqtYniwrrswLbC4NW1TVGdmXg460EN+PcFkag4odMVy55GgrQ9x5iQ1B58/qIt+WcZgI93BEdtF
EOEYesQDBAALlTSGQ0o5MLm9Ij5i1jDswEZM62UUgkk5E5NInEPUzAJ0yqCKNaWJKj3rrsnr0v2E
kAN6ZWc2ojQNMAuYUfMDjVY5XFv9UFkfXMvt18ehYldvsLPwmdsr4B8g1QdY881ZMHvxOkNXVo2/
QxKmyM+iFBYfvUE3KOtNmNfSSbYKsnQbfBNlFlQvCcRtPe9yf1ja77CNJSKYo2pqReu39wbEAKOq
9YLdmNse8LeotHL/BmKZlWM07Dektcn3JKgAlIttHaD7B4nDGwBt7305SCu+6RxuJoMo9pp9QyGI
fPEBykGNuN2E1DDHUlOCzvI+Yf/SNO6uiaYuQvPSRpQmhzyvPLIxAAa8MN28mFyzsrqMDKqTszbH
Skgg4eVuA5M+dhzgvA6J65sIVzKpJZSk1hKZ+chSIF1nbqyZgkt49hYpKaqQmqPHS6AU0RKqvNhZ
zxal+MzD6NUm+0ONzFQOKhMrV7ugIlSEZ2Nbpv5nD7ULLkU0lsrDsxi8ESr0Y+sRJmFDk9kHucUq
ncFyJQuebHI3axsuU0MsywJQgRO6CVMEuUuCK7L3WiChK48QcgtSosqh4rfOy7HEGh2sRAExBLJO
yagJFkLhcEZPAdK30/m0oElgVD0xhii2QTvNXGkXJ4rvhtSt6vWjdr2Wv6ujcObD8L4BlbTpvbrj
+vswM3Eyd1XBjziZCLmiKmp60T0BcTP5Kn1xog1ErM7/Nk1thdSZk6nqKq6Bn6G/1jQml6oaZVIW
wPpmjYa68gfx92iBkIE8VdDmxwtbVPQNYEZFM2sb2p3H8hPDUfvYo6hAu8dH5IhT6ucJ5jJH02hv
26Zj4YeTuXohmT1guYEmQFifLeDo6O0xDSFxDThXuIKxhyuQH/9ZCfSDEV4bG2w76Q9VCGE81CUe
xOiYItoQAPOxwP6k2xRtU2qWco68z0UnuJgfj5EDU4hHyr9xeAjaaOaOZVYJntHYayW6myrO9ZTc
rVNmR+EXjeRclh8TOBXldA4n1dcPKzAC7kqscDPnfdcxl0nOGyZvfJY9ZCkp+ATuk0Mx8Fs2S0m/
Dg23dLI7Nezc3CFLAT5qsnmNP3TnHe0m7nVwtw6JU6dXPjNZrmdZEVzo91JirgBRCjChfih617wi
bYlcyc1aZS0/ECF0Q6ImCkrjtAUmj5pvhAaNAytFFeTZ8Y/TNdEaPCB66FAeIEnKhizQl53JNwff
7MeoyFCG3sL0pNSOVuA2y5Y/Nz9NVtKtd1MRKI5LkXBdzjZJlEkNoXwi8bwTsjFX++P1yAeP51IA
E+Khdj2Br7ySsLzirzqY4rQ7ekLlMHDLlr2AFPhCTgBlBuoyD7yonLC6LicRawbNBTP78YIPKCVJ
7VRjgLAFJFzyXfC/uAW70alpVgiTWocakswH5tRp96S70UDD+nxsBoILZG555U4C9fQNku3ss9J2
TBGYNcy8H2zcvHkgzCBJLyk8ec7D4q3LpZwc6ifAIMusz2ZHtvmTTsTMooBsNZlPH9uaXKOvg467
ZWCbkxj8rIiDFYFbRnQYc1B9VXEr+V1MzYJCsGVZ8zNym+16Z1sa+oZM0GcNdjrp4t46Bn4jxwd/
LSTEXGsSrD/WFqboRtfRZGHdDNkKDZewM4l8DKBTP0R9FPPUhpKGbg37xVpDqK7aq8hRQq9eH1l1
E3FX0VLznkNTQUrU1A9sJx/hRD4IgRETKhtisn9sFO61qOGoma1/BBkIaWbJAaM9/3j1YDSZ1Kqw
yhD1lwUyECPxAayZ2RjVZPpHViQXsyWVHUzVre3OCLyxIEiyJER8a2AhJ4FyY36kWo6ba9/PXZLX
BQbQWZRU83jvo5XfnwfjjKVX0DvUFBxslkt+gBK8JnT6CL3yMaGLM0J4lrWVyUQdTCyJM9OPqnHO
45y3tMVYiCBFwj/6gM0novM+jLWpAn8UFgXQZC66XmdDdeUtW4w2crBS8boavCtCGci0svunpKp4
pKkYzaWPkNcBliO3BmFlj7Ctm1+rhuYIP7gu7KjFyU3AGniMVsJgGoGiauNbIEWZDCQw2p5kPZsK
HSN3EzlAt5lEF5Ehsyvf7639m55RQE8wlAx0DPb/pB+IOCiqSmExfZujwdSZOrEKvEMt8K9FCJi+
437/8JWnjXPaVAHlKawFV2BbdtpnXZoKW9HBH755/mSmNz+2RoGQN0fX+3f3+1ehbUGOa8TJaJ6f
OqQ5CPKsmu7Et9SNTHyqfVdCz50J1sSu97/rtRv4a/9Y0DpWQnoIHUn/96lUb4u+mIpcfptlOVLI
jImR/d16gwuCYwuDQXAWrn5N0Bgr18MYYtQFoizbZnCou+lCmMlGSMlrYs+PyPxz9lF1sSkRKuX1
nAnwwSZ+9/7l/7ZUEP4wXkJvkAGtcIz2yK/d77mLyiGelPc0oM7IdXBAmbKQw5US6v2v+m3PAZeD
TIIlIKYFbnDa7yaNQviVBOopTMBPL8doCbLpUazKvCJ+FE9/3HKnIxRscY0SHjpwdE0d59S8vGt7
NEfo3z+h9mhi1IC+wHo3pkT2D7GD+u6yi0LyfZKJhd9/L4D9drdEOxTa37/302Vmaup5ZpbBmNQT
EH3fLvNUDbNG5lt+pSdB6bgkCV0qpCJMOf/+N52usuMBv2IQayu+jebYyRgwJzEMJNT3r9CeVX49
NIU5oNKMSu2oE8dkje9/4VtmD0MTLKZoOzPk9Zjw0T56e2uIQa0Ek6X7igS26SdjnWTCHEERuRTY
v20xo5iBxEASAtD1Ek7G9y/g1Ubr1zeQVEs6GG0B7Qz+jZsbVaJhjKrqa5vYC8IazLIA89D1SMLs
7EfaorvEpMZYO5v4/bMpbnlQ7+S+9GGIJOfTj8UpM/Db9Ks8a+EtrlFIpVpYi6DiSOgxQX4Vhhis
ALyayAeitZo8c1hqqPy63iWRzYu/wVbY9F8HhWPMs5g6eC2kb7ToEGFCCXg4TxktB+uuzi2TW/W6
N2mX1Tl4Mm37tDXHud+k5Daql+aIhxPQcFnqR4O+J7UnauY5umv0cILhNeNzhEmWo6zMiCR2jxUN
7bE46+hMOnrWpslS5bRl31/+3zaccvHR82GIhY78fWuPVBaJZa/LlzppwaMe4wb6er1DwN1kAD9b
1u9/pXlb3jxwQi0+wsxosPFD//ZkjzMoW4YWmNKXMPZNj3FMQz+/Rs3Iya0bGwwdX+zCtaKImkVk
kkKrKM3VvH8Zp3cuJS7pRE7jB8E7d+qfjDMeikHOkHzJa9qfF+hDD+UnJ5+c7srph5v3v+w0gkiS
MyXpFPkyYF556hmI3GCMolDff9Vtk62PHqAitkWWNSazev+rnJNXmk8PFGBn8I1M3qS0T7KDeIJ3
U1Ta+YSTl40sC+3LIT7EtFGpdNNs4nTAjGgt+UXRsGFfzp4MH0mFvS7YNLR1acFQ8pj5fTPJgjxU
AHEjw05jKpQEn3aI13WWmLbWbJk2QDAg5Zac68A3beK8ZDryoC0huTkr9ziL4hgqO2EFPC/vBgUB
lLpzyyKOFgdUKmAcvb8IJ+vNGuBQL23eU1dBmDldA8+LB/C+4/xpLNGlz7lfRhX5xppwUX98/6te
JUF/2c/mmRK8fAAXPsci9phvQ+hUN/RUhRs94MX2+l2IJPo3OSK95mgi1BOCfszeAR+aSrCaK9Ml
/fm7TmMIhALmZLO4nqtMP5NasCHSOWUf0VGwkF+wVmzfmwQkZtqU+XS2yJGCaY/nHOVxCmiTsuTn
4I9pkRkiWbhK8e6sgb3yd7ouzQNfIQp5n63X6bj60ZrQgg7osLO8xDzJTJC1gGnVBP56h7GIaSz/
HKHxRrJ3M2YenHtRRJcDC3gBdK/+w3kbvH18SikEVRwE0GxUzJDDPn18LXeAzEETPRdaqs9ZV+H6
5zAePfp50Lj0+JPhgGJSiDRTWkQQx6LqWDp58ahjEKSvAusMTWOJ3MACjR2P+fZTRP3a3xVzr5Nt
EmjnmIbZfcmo7Vk3Lhh8v7OSZcssx7/VXlRfJkCgrzmRkpVqPcGOzOoz+dfKHFlfRB0q8Eh2hba7
o2uYP1qrNVAcFHMCay/s7lxOpfzgFpa8Vgtw56FZ2j0z8eIRGJ17URQOU4KsGWjn1fnECG8QxVdQ
EzDp5xgtpnFtbbGTTaceHM7npybBeGETdX5CCyPu+zMnq6qHScnxMQUZCw7KtvADsOjbfcnHsH8p
rKb7iL1MT1oUjccMis+BMcHSbCvmRTMqFmGKhKRb6ouiQuNoCjUNmyTL/hoDH2PAIBpxYZq6+mHN
0Fwg/bSwbLQsd4vg+b07IEXlLEP/VagVmW8Q9dtkBqubqz5F/mxJL99/yd4GazYEY2WCmUeqAHtL
ncJpMKXKVevF1QvPC/sNsI753i9qjNb8zvY/vf9lbw+oH1+mAMqZY54cTjpvX2iovaR2XVi9oBFc
ghGa7QcUOpx+U5b5tXblSP0X1+U9I0KV/yEf+23nv94mWB1GNgTxU9jE6PUhssZd+QIcmsJVFk2O
sIEUAN/ev8nXT/q/sPV6l67jADxADZoD+bSInJ0ydzRYmRcx1bwz0jHGj3iii3Q3w3r4gAhS9CFF
ZLJBs90Lm53UTVqcIWuOAloxAPsCrOffdn4XXlRWqz5x3sJapK84oC9P8uIMVdlsnEG497bOqr9x
MQiuKtqz99pZnL9C4MwDKmsCoWMMR25laRS4LFX6dG9yZnGIQNNY68LlJavjgVHC2B1E7NlP9jzI
7crz+0MudALCY0lMGkAaxLpIzujTlEBYqp/dYFlfXBQrQHynMjnDe6g4zuv8hIdo8UUC8N6NTszQ
o+0s/+hiilTt3n8ynjmg3zwZZcCaBg8CHYJj/ORAQZa4ZHyQqJd4ZHBAO62D2xB4Ktz1TEmGnXbL
+ajKAfmX1GpKpj11eazpW11raDV4SKjYul3BbB/RUKJxBk3ga4mKrbftcus6XSp1tUgkQWUpH+iB
Fre1xUPb+AzGlu06zIxdsrqPtqoJ1QfSRrw0Jjf9e/Gz9EYqHO9yOsXHFKOq29IbsEyro378thTJ
+MlGleneqhDmQHNITAfpDBMOI10aP6DFge500trcQDKDsNdDzAhAZW3GIIQz8SMSTKgOJov7l6Cr
DRQ5z4Hxv7+4Zu1O19alu4BCJtWscsz79wsaDuI+4zVbRS9t6no3ViuzR7QBF0T428rGdNF4yLz/
jeIt8JVdpSizQN2CR5JA8E7N0AWyhF3J0fk9azL3grYZbNBoXKxLGpXZgUHEQKT34u6lkXbxmMbz
cJWmoX1v6VAe3r8W//etRapJ+HQC2HJw5k5uv5tKD7fIqvoezwwYqNuxsEGsF3m4tsSwtLUd+LNj
WaNjN3j0Cne413nHBDgsnPopxPC7xjlu19W++gz/FTmkdKGFXll9cp37aX9spZxvfESVzyEiwWmv
lTH96mHcvBozlHBhRIDuW7l6zRkaZM0hywfrOvSFcW6YlHXl97jbLRB14SzgL3iIJ07vbS3S/Kpk
zEtGKUsDvG8LRKX0lDHDZej56GlKU3KR/uPgzNU5VHvZbToFXMaoX4l169P1u5NhWjFyBVEHoWtm
rjT4RRFv0XRurqcm7HuILo0PrjZwaiTgAjV1Z7YfO38NXZ1+Ro9m+Nt9pQ70OkO97/2n83v8YaeE
gOaArhk242lIlg6T0Hye8u8B+qow1rBO/AbKw8h38sioqdTL2o+Q4Srr26KzCb6dr+EI/eEy/s2G
DQwEmaMvCF16A2/fEZBSfdmvqviO0DfCka8PxMcRskAS1B8ONo5JD21XjYfFT6J9E0bzlyTodMM+
WcXDHy7m37ywhu9pg7Z0jJWK8/Zi1nLEQHPOs++wI/2PrS/6D05hWTtFY/eSc3G8GYt2uGjcqjwv
Zimuh0pxkKlimO9SBPcBJFeTvsKUTv4Ncr71NkGb5h//cJW/pQzKB+/q8YqDmaaoPFkyXUYLtG93
/E7Xu40/kVkgQkYnEYZPb+sbx9cQxaZ+xdAp6Lz672S1FfwTaNDTGYzo/tFDp/7KVlP+yenckQkJ
p8Chy7qC5Y4ztUXlyfq53/6r0vywNNj2PL2UaYUmCUXK8/BGcRnlGPb8/1+l+RIo0FP/b/7JP0xk
919eADzeswOD8eaY/l+9HqI5bkDAbXzqfCSTjef6P5Y/BON/9Hn8f/G2BsC1eM1g0briP6FWIPbz
5lTz4A4wC1B0BvGFBTD1GvZ/OdXaaAiKLJ59yvYmEFuAUQIxXTFBQjLj14baROFnj/oGxnl1dFNX
iyAb8GwLhQawlq74WNQtML+LvmeiOO+tde7c6EgVgHXXKLXXw34qVixRE5ge6lB2unSnmwEoG5LQ
i6NgYaLNaBoNQ1+U/pV22/45j6d71MtUtBWOxR5OfEXVG4YoRLfxrnFWXG8CgGtXzE1T8CihqOx2
QwzI1jNHdMbmmpER/r+9DVlf0QPsjzTfx/Yus6L8Y9cy3+2LVaKOALlRQGbSWXOJ+y1hqV7CzxYp
ac1XLP66n8GgpGeNUjajrKUC0FinwS2nvv+lRRJnZ4X19DXlKLlb0Q441OPiMXhLSFEznEjJjGVi
YWhQW4jbrWVxDhIt+er3XvvZ6SWyPAJf6uc6DJ6LebkJ7A7zcFqGyzn/i6716Et8blP7GIZKIMEv
w+0sbRSlNU7JFBJ4Vm5tAL2UXOhjbiA7h+UGijLUMzfyjf0HmNPKWsu7UYz94wxC99zplulsXdVy
H/bOcgEB0Sj/YFRmUZxb6TEpsvSF/eDdZ4B1wH7R57pNyio4mz2/O/b1LJDPGaqHZFUMFIOxvoPK
qLZ6jhN4x8HgXLuedv6ymAkisdc68rZ243EXNtCSS9Kec9Ct62UxeIveAWsc98KpRlxDYJ1NVjQf
JJYCx8LN5hrgZLt+tZayOVCwW2cgm9ZzPJzWZ2SB1HnSi+bjai/RDSpl9VWNK1155q7WcjuPq68F
YqgakI9PGvzzV/RVXJ1cW57TNCNQAYgoiCfqEFvdi6yheVpdoKEyFfVODVELhhu1BwQsRDDZ5Awo
ja57O4mE/fwaJv4bUf8YUclZ3o2oEODG53x5G1Nf/9E/EmjG/ojREopmiDEYmbN/FNDCf4GMM2FW
YfRFH4Dg94/sffgvajWOW9vGKci0i36NsBRQxEXGo8IHrfcf6TuckAoYezJmo1/tkRKRiv5WGUo6
XjRso/hCC5ilYC+EugffsLLHq+EsbeHVa/tbZk3zedO67rRB9y9EplMPR3JQfSZb0Z6h4QNI4Jdl
vPtRufxKIKAt8Tb2c2ncHCeR7fhIqpPZv02Q5t5bvJxW+7lCxr2+DSE83wYrsomglCIP+OKIRLQA
sLZPgfENMapRVqPJTiCmRy9BVYn7nn5E2+1BdZfqr7UBKrYk7UR3lxfzS5kkA6b0hW7wLkfTEUtR
4Nz2LSCpoLd2dLqs4Ihw6roD2FwNyQ7QIaA/qLoq7z4li46hqFpMNbYhnh4fAtxmmcEzGCnpDVfh
BSLzwsisZfu5I6/E3QhR4BAw1R22keOnsMZidupaDDaI4AWSc2RY38qltFEmpTiHIN812RarOyQP
AgpGcdCRkxQXA3rUuMxjylYgNCbde5QikUiMp0PVRY9ouFtn+Ft1F22cibNxlP1zaicd1nTevANi
cSni+qKp/f5BVfAZRIhgqurH4TLCnuNitrS1S9VKxC3Q6roBSrlgd5wcLLzZ6RyMov5gueEXfGxw
R0n7ut6teZF8BnfeqI09etO1BZbnfh3zcN4qhm37KdXzFfYvH+0xxv9kGdPNvIYVhqSTL+ID6DX3
G55z2SZskn4z01VfOZnxnv9gB3nzQaeVxKgzKO88vSrEbCW+r9fQx3v5KYs7BOmEld6ua7tHUMA5
tMAHHhbbnjcGvHA+42x1VhRldWgU2P+t6Pxx2zOr3K+VEsdZRs1egSTdyNVuESlosCddh2krgEfd
s+rtZeDn3YHZjn0RCxlemGHjRSJs3Jeiyi4+N4PoH2oFaKcFLOJt89FC1qJP1xtZOfOV1NQ2UB79
g0tfeV+23H3n4KBbLLrbO2k9+BvW3T2sNK0ZS+RN8pSz7WlbdTMcKPDiK1H/g630dBNyNlx6Uz/u
CzcNz9w2KfaDtVYbZ0olNzTID8lQdqj4rc4m7tKELd2VKjpMTPPpgLQuaEI+ZGvNBWdpEI57L5zE
kxPTqSizZfnuoAJ+TVfY3QXz3B1dkFh4T8Ct+sJJvHbbSCXi3Hk1W6lfjVfWVxMWTmAU7cADYM7i
vBq1wPrHtAWsx7IrXq1cEFSyHry5p/xzX71eUKujUeDVHirfdnGu1drRiBRFchWjRXBJw5nVc8do
xTjMaI7o5FAsjpfRBI/cZwDhE4wg4z+zgvy9Mp7QLB9GX9eecaoBNR1R7Kbm7UqMlU1MvqGBkxqL
G8QqpnuFdap3pvLaP8+H7lOYTOs3pVdMmqfePWdMWsOpMfY5+GfVN0TC6QvCvNjrNIGx2ilfbXfy
VwseTmXseKCUqq9VpMJx570a9tRCBPoG3Kl7Pr9a+pQ0bjJmRcbqZ3m1/cG+SJ/Xr2ZACAKgKZMh
MXKL1TN2QTrFOYim+nTvd1pA4n+1FlqqvrjFqrtB3JC2NvhWjQ1RR6KBk5dxJ/IJB5dlEhY026Oi
fCQRatGHlUO9n1HRvo5atPCgJiOLpyQKeanRylOkUMVOjKm7s42Wns8eDfedUdjDMau7npwkuUsd
qrjGKPHh3iUQJRjLXdng80N4Jvh6fZ4/Z/GAkF/6Kur3P+ydx5LkRrJFvwhjAREQWyRSZ5auarGB
VbWA1iqAr38HRc5MsznDNr71bNpIIzuRCREId7/3XA0J313HJEz7WJsMX6C2QQA03mGA6AhpokQ1
XVaC4uAFYmBpTnOhT8S+xVAiV64g0P/mAKIiWDRbw9y88gfFO4qQcCzrHHtEezgTuRzSrJBwh7od
35NkanyoxiJ5ILCz0A9d20V3lmXV8HBJLkZ56sTd52oWqMIsut9y3660xHDlJsaN14A61tV47SFW
AvHUJ4mT1XRBbGUQD241tVIY5dhxuDwi2pf13XvwNJLZG8fuPtuYASGBeGK5IJE0kQObpAJnhtoi
kmm2rA3qmK5ESBKCdf7gpmOd5yHPsEP7syCFmREJeRHeO1YylRAmaQ0Dm3RmYwVPdnpzAvYGt2CE
L3HumWm8X7aD5sZnJLwMM6BuboxRd7ZdbH9JTbBpk2sxvGyU+QJNsD6mFAt3SDyI9AKKaYBVNEjh
ysxbpdUXEstZcmR+iWY3hJhZHT0HLK8tNcTxeqEFrijrLSLq9GbGCrW3KBz4C4sybksedMufVnCn
HEB4GsZgBEU8Q+9r+SNhlPMZDUBz3xqmOqMIsfINwe+AQaU3fhlXWGjGQDJoi0rt133JW75CRblL
pbmx3lmjVrpyR4kbiy9dNdJZ43Xank13xZiiqME5oNPgsbZ0IWcrAG9Ip3FuCbsIFAb4FxvRSblt
ViCq9c5Gnd85qZG1MlPTd34qbV9Yqm7sTNTSmB/29TttdVjBq8mKYGULx+WKXzUrHW81YWUPM/2b
DDXvPn1nuJpWC+6x7GLz2r1TXulXGrdhVgIr7OPq87ziYPsBMCykVK4XyRnwYjW0vp9N2RR8JjhZ
YwXLAjTCkuCsuFm36fRLx3LGU7TiaKN3Mi37Lii1udsD30Dalr0CEvvUaTqxFLOOG5awlvqUwtZ0
gBm5GkgjKK/xBgQ7hHutaoqHCeXPTZWm871Fe+xR5aMwaYxhrvZbQv12Q9c9RN4a8S5deY1lFYOz
5RG7JJDLJA6ADsAdTXTal7Kw4FCuiRz4kEDrpap5c72mhr+xaN7Jsbpp3WBKo90WaYWeUF964uGI
uj26mHfxDlSDfemJA7R8BjKD4SttIbXGSdPx0uj0VQkKwL+0aUlzlxu2J+0H5OGzdj+aVmHtB176
9zy1THkF90CIuyG3TyOqc9LLEDU2hwxjlArUFMYhr1aL/VeVm+6jUroVVI2jdb4FxersthkZbrFn
Yneo7Dy9tvGcKexVTgE01FUvLQEDD0BNnc8N+Ph9ZUMZ9bMk074Q262d3Mppyn3TtYDItKgQph/r
aHuIFCTzNiGQ9w6fTFyc3DrxbiOcEN9xblgJMdyRONZumosN2YOa35kDwRYKAqvZn213Rp392yb7
f2Xdr8o6D0/9D/XIn5KxL9VAJtHPaOvf/tY/6zqXxFtICx4MPuu9tPtXZeeRjo2eQSA+svG3I/f8
d2Vn/mOdUWBzdemEMzxB5PJ778zgA9cWOQoBZiqrNf7v9M7MdeLx74EQaj4ecKZ9umTEjLrv54FQ
MrfTQEZEe5TcuCgvUk1/EHGzgPZn+FA1yLN8WTvirdOc8MmJvZbEkTI8aW0Snjre/yD9HP1CSGm5
J+hhXN8pObhP9utPbl2we4hrCYNU9B5W2pSYmlIbvqUtgGwVR/mLZcB9qgsXMytNnWslrFgFROiM
QYtzc6NHop32faEtB9Yh+3EoB/ULbdJPzUPOgEWguUXTcuUn/Em/QoRpS6Fa10e2muoOgB7umXkg
l7vv19/F9/7hFvlPJeufzjjFvIliFd0Z7t6fe+XGatBntFcfJ601fRXlb2x6xg2xj7+DhP6ru/6P
Sqj12qL+MeDi6VTuTN/WX/5DW3SBqbTwds9hL1L74Vaf13RPbU9iV/I4Grm1n+M0fPjbP2+Vr9Av
4GZycdz/8aCpMOAFs/s8Djbroa+teNYOZqQMBiXb+RfDmj8KI377iStUB1k2QiRoC388WuS5U1IW
aX7UxYQtkkzTZadsWIq3Q+79ahbzx+nh+8GgJXAQlLD/YTCEBD+PC1Jrj02scvhzMbV80DRFxVBD
x5o/x+p2oJy/TF02Hpbc6estmWDd3/7NKILQoFuCjhAjs58ua653zoyYICUfLmMYyYu+I90qDJ88
uwZ//NeX88/3EFOddTfsknlHBOJ6Tn64h1oKZbMnB/dY68tyj0WkC3qNJ7iGBR4f5y6BJeeU0C5+
cdw/X1ioEOgfKZQh8dhiXbd+OG4WpVMS2XV6LKdmZFPO1ZzMYQIOkAzp3zuW5Uk+HxkIiQGsguJd
ovvDsawEd8oYe8kxoZ4PUAEwm6pFO58jgoee//p8/rTevh9LYiGwLNcRlvxZ4Zxi9dJa9m7HZV4m
AlnZLZxy9LR68NfH+bkttv6mlUPj2Swyq1Hij+ePkNauhRSRHEMhx5TdDPWEb80laLjRlI9xkhSw
ysGeJ4Rv1ykZVUUU/0KF+NO9s/5WFBwsdDA+1uHlT/cOxRnACNnzHcaOeYc+NvQbFi264qgpTlXk
yqCzzfkX6/n7KfzhlbYeFn0DPxy5Ae/Qd3XdD5dzjGx2d6GTHGM3ND+0qV2cbNOab8BrxFg1awK8
eq1SpT8hNnM24TTM43GyS/UV3mvTfqlBs56IkwMHvo6EwiTkjyXV7v/6Cv2n78noiq2Bw+7AQzf2
x0uUSTOcFkfTDgJw0RteXqvdoDukzApze7KZd1CC+XOqOQ678Cm7CoRDxHuieTwOGIbOXu+FRxIQ
zBtPsztsRCOyVHJEPWfc//V3/fNdi+Fm9aLQa6VW/PmrCo9MGAQQybHwBAFFWYQQnNql67d/fZyf
nnouHRJ8LhlViMufP78bEw2DADaX5FhN1XLvJQtawDJDFsgIRj7+9bF+khsAnOFgaOkw2UhJr/xn
UR3KSNlZKmU5J78qiNxwDCAmDhu4+xlO7Dra1Gqaz/qgnE9aUUZ7Spr+FydWF+/a5z/erhDmMDwQ
LsKFhkjyx9sgRxpv8GSEB2eY2vno5AaLae8psz5GQ73cM8UTb5I88U2SDAUjrjpOI/45Q62MXV2e
iYIKT94wzHc9oNbB75q0JvI175mjG1mxXPO4g4iMofIBM174fQRQ/+LO+XIFiEyUkte09qPTqAyO
qivPYytYcEFSGg/kTtmPdlyLQ4917hKX1hqkWSfak+ZMy/0chebg5zScbotW9K95iCxy0djGMXMl
ZMRTZfi9cDVZn8qiAfJZgkw+LJ1udbRK4wGngdOuewQkf8IvG8N6jb1Q/1IOhfk8YfBsfNghhbbp
VGh9z8femgJkXyaKXDeNr5HJk21Jlha9HZO3IWbxrrpIfqez7BrEI7BtpBwTbrSZEi8adiK2rf2E
BrkLMAR2X12HPHA8qM4nzLmt+wCHlfuNpz/KdlnlcXiMC9q9a3SsnaIbnE8L9P5AQfW4OuvfxbPM
15ilaW2bZOrQDTPde/Iqc77ynslfGoget++nN7SnfmuUsbivzQYXQ4W+BEyXHtnmyRAF6qHIK4Zt
s8Qpneb31WrAatP2CyuUqyvtc1ll3JE48XWxyXN9OQxJzbmbJd7tTStE/GSpxPowkFGlEc0pyjsz
M5wVfMrnTAT6Xu2ewAMiBJK3VniIZ8K2naO9t3j54jPIl48kbZjPLoQDw9cMzm1hGslbHhXGTgeE
+0qbiWA3Hpq89UM4UfdyotG16TOCTcXYqNsEQ3ocIMtPPiOUYWkCwPCiz8LKt+Z6HxZTFZ7cATDu
Zo7dPgkWpbOB0YtqgS6IT9RH1bdcowlrPhKxpJv9vhuX+0JqDI6Wgn3OEHdwW1N+AF3gdFrCTccN
tiWJoX6Np0gwa3G5e4kJU3dtCPb7MMRUDID8tScbSxvXMbLma4Q6/JS5eCcXGnXM+hUiwLzZ9Snd
/mhaqpUwJDezVrX3EcP5o3Db8szwZA3gzJPANjpxhUeynIZG2AfTkeFT1Du4xtdcFbvMrmiDiA0G
enFbLM4+Sxbm+6Qq7kWSmp9comIgjRQQt2dA1hkJaQK4A01Hw9joDPB3niKgwGqhu6Ews4wXLxlv
oWbMp1T3djFelR3M7+rEvI5pizYQU1FMHkJtflaeue0GT2cezCOhWsYagdpL61PLzOlKdsttq3rX
ZyKugnF2LTokBkl9TfJsh3axnbvaOOcE8Ighk7j8ymmfeSQkZou+YrQFOIeaPL/Eix8Qqr0RoPyK
mh7uEcGfEIgAKxv0nI6acD82azoCE/4638zK5a021MbnwkQDiPWRhMiE4PmEtAbLfhrH8FyVTvSx
RxUBMmFWpxgA0KbG7xxUhTHf2IlpXntwEfd6kncnbZRZsCz2BV307JJVXaQOQJF1EYm6b8Cz68Os
V+lAwNwaQz9HZnrSK6vS/VCLnMsgc75QlVsm8/DZWJ7lYpk7NeXhsO1Hwzv3ut7cslGy4mCy18GZ
I/Lntp6jZ1qW0+NcSfYPVVe7kU9o3HzNnMXcohdzdlbWu18hH7VE+tnqSLO44KDsoq9tJB5cOU0P
zjTPW3MZhu36/oGzWdWI8pO6Ke66nqagw5OWHxlZshUwsirctDN7kcxlWJWVdgesx0lYisoJxnPI
G8EB2XWoU0ofVAhZULDN23mLoNeFU77etLVR3HaifwHz0QQ6g7Ybq1lcEpTJbsLmhV8ZRkRqgJqu
u2xXppm8W7k8OxsD2Ic+jaazOaigT8LplE4DUBfDnbzPZqq60Jel0eHAZZ08ll4bn+AcE2BjTG53
WDC51z6Es54SIdfu87l1tsXcfiyJgdmJoh8/ERvsfu8tBS3cLnXjySik80FNi7fshUw0oligd4XV
wH4Mz8ihXhbvRmmNfQ9+EIRWVdUbjAfOgQraO3hKN3q/1of2W2247rZGHHlqeiwIhSWuHqaFfIOX
9EIfuWQLUzrwKHLvPg8bQKqhGZoU/2ls0aZodQBoGt2HPvdOXFTCeCTEf17C6IRLTG9f1CK6e4fA
pqNqStKWq8YIXJtbAKI4cTxhJPeIOfOdDUNmS6yRRU5qV91BZwFIGOrpMUwb48oZTMBtjBjYQ30/
SsmNDToAZSLJo4Vn3EVNLg90982LF5Gn1NaLfAxloweFO1X7HJLsLl8693UgXXTDQtNsxo4h38bt
qzbxsxCW6zvq0C8nRkMErkYvpVDmzSDc6lYsIdt+LIIQyjoN9tycaZWF23LM93lWOp8kIaFP/LTo
DK/arYIwtPLjDNviW085fiE9YUDfpCkYNLXHSJ15Nu90oqPbtTMpb6jY1yhMlDLhqFenXJ97nq4e
qWla5He1Lftbt1PqYDYd9srEcw+FWtrjBDQMolTonqtGhdd0QLJjRWPxtsYe2tus9poPViSbHRCy
7LsniyTc1IBijqTY0EtK8/bF6erPBR+9bZuK8YEnF4MhAmCAV8FIghAmrdOO4K3Yy7o6AaYNYbGB
RfjxWQ9nslUrpvFySLZZYXyZNMT/yVCjd0UfAbUhiuYr47vqzdHL8USONNMOj3cgDVh4LRJePYO3
/k6H+vqWthlrdpPz1mARaDOE/KPlNJl87kkSdrovtkWt6AurVPH3WAO61SeAbHiw+5Iyqde+N3Zc
XpWsjZtkksOzFoXjm9Um7qdo8PCXrUlheaDE4tL4lmRfOMWGjkh50GxrPjFv9SI8ouOHuYcrLrKi
CTR3JN8M2TmTyynTN+yiEDwYsxMAHKOrYTQh8RBoSflWvULin4orzIAcgP/EO4NRFqGl+TAQQs7i
FIMvTBt10MM1oqEl2yzoLaNiOZuX6NE14RpvFLGmR+kpXiM63SHuS7ry5Lcv2lOCh2gHDYjrxkth
b+J+PNVLMnyBvfM+HcmDUis4C62bfA5BIuRrR0lcV5xMiaivVQdbmOHLLA3zVTNq7buB9OMSQud6
kuWSbnTCefcKr9QzmewjsbSy/RzC8mU7KbwNE/hnNsakUoa2AHHfPNgm6azMyueF5TXMQ26q4kXI
UvjC1R6cUWWgTstlgxxxh0TL9tsSzjkhAIWv2JwEDpYSgI4thDRqbPDj5BN7KnnLciMuNxp1MqFl
fcWrMjogVTN2gz1960mh2lPLW5uGocGOyG8HF6F9MrpCbnQyaf1CrlHFXrSBdYv4N+R2FqnSz7Ms
9sOik/7BB8fV4O6NuQFMXMz5niA9hWIYzhL4sOhKeu93rWbM0CwF6IZxNE4Jjd1tRzfrlLQzVFBI
i76hRpIw6nbYQ9MQb1mPVYEan7cOG6ETsWjWtvOSZldMPVkTvUovma72GfHqUFtitaGotpHxqdsJ
WRJUNWUfJHCtjShGooebOgC4Ac2freCd0juBaSxFFdd3JENr1bbWqmWv28ma8+d9biHx7Nq5ts99
Te9gYfCRTt39YGqviW3tqhDHmhi8G5LQSJFtPk3Fcjtk4QkM/HPdhleWXBpGwOvPdrt8R5n8onve
g2OUexjNWMHS/NUTCSrCjCal03tvuhTdZmlXlZ+my+cqT0jjrow35elsrMg9D9zYIDwUPpNniF06
1CgQnIkcA/tLMXrYfQq62r7UqAiiaRg+LObyRY3J0U4HRCdOnkyb2ZujDwKR3gLjzM1O6HcIj5xn
EikSc68vW8iaH9WousPQxxfZPAt3HBAGQXaLu+TRMaP44ExetmmbcfioGa27VRNCq5Ea5jIMrXZo
FbnDyD7FSZqJ89HurJKBUoP4GhBne0wam/bolK7lBImoal8R3LAVaBQsH83RculHqbW7uFAPaNK9
r1h0Zu2k1TkNHUKLO1fsjdGYzDPT765LIZ6O6i43gNcRz9JkRKbTdJ5oXKAVO0ZEMHiM3zPGv3Q1
rbQH+JTrO71DZeln7IcOuPgcorGH3sFloVVp42seTVO7myg5Mw961GCEn9woC7+D/eQB5KiMGCQa
iJatCIVUAOaTsijith8wFIY5faZ1pjFXQ/iJzFttG2oNNUZlwLpKFnUDRoUSuAnnq2ZJquTE0bZg
x2xxgz+UGOfemyk7BodlacL2uCn1tTrREzV+Sxdjuk3tWb8IPVtwZLXZKc6m8BNcOprckeXoDzq8
sq0t8QTQ70IYV1WTLa99PK4lr9eTqhzLuvvQlCNbh1yzxR4SZXtkb89Ha9gboFFSoDOeRWLn6A71
1WT3n+28MIKkZfvnW3F9J1vyQElrOZY1486FV/7RyDpepJ0ZnsxY0hRAHXx1B4cewTqpeT/eWFva
dkY5AkTUZGaT5QT/OFbx8f1/8dzCeBA2ZX/lpN7ekXI5GGZWv3ZFTw2mWoMugWtOt9PCtkej2GTW
s5T2o5dxMhEMS1/gV9m9N4rrXDFGgdYCs42+cV4ktfCTJPb2msdXLOIJwtbSl3sbW86HKun5AUnK
J7KOLKjyBnUnk1z/CDafq15iuzqGQLeOLZ7Eu0yx34VFIw5LNpA8Xs9zv1GC3wUlP3yqJWVfM8Y1
8fBz2uzZqq2+0iF32mDMwinzk4WuCM1LFoNBpzoRaMEra5TNMQtFUXD/i0W7eFVUv9L8I4M6S+ko
usvZa9uOPJ3c62nJoD3HGBotFZTPabIumDHEjUQQcobwy4RskTSvwiU7vd93WlIuuzHlCphLn7+Q
/bbcxxhSKZOUtn6/mEwp/GP8XI0y6z4f1nOSD0zZdP6Va6VuKoCsJ5sm5cbS6+VqlHq5r9ZWXDeU
C3bbEOZhPmGsJaV5Z1vcAb0l+GxvXD8wT+1HaCEazJbRDZAy0893ajdQOEs/FoK/ggKhPTrl+l+r
nrOl24obFlrJjPlTcO8srSeDZtLEx1iXVhpkPcC5pOO+jzW217pDn5XYPAp+neiq74tu0VRKuZvM
hQ9NlVa90koszYDX+fiMXUm/ePoUnsY4rF7DGIPrjNaN9PeYRxi7KbPJqQ9PYa1Xr5nT9UevURrW
624ErI/+INQfKA74hSUS0YGUpyhjB4x2Ye+ViXGhbmk/9ASvJ34h8uw0VJymsauMhynDQPv+wBpd
Fn8tYAK8gjfm0AqW2gmEY3jsabkW/uBq3esCUCkC3nrfN/w9r02yM4vvG57VcRPrCaVHX38phesR
XRUSuzW24Un0XB2IZzzsiicQ35tHx6IESNeO/TYiIP1q0gK/1sUYfmontKybxV70cx4Z+m1p2uFJ
5ibfvKfykUHJcrgXWFo7n7GoG8j1LpiwPFxkLWkp4NYYN5mLuM+fvIG7xFnEWyTS+pVRpFahEal5
pqtWhkFFdYoCkPXRszhTpDBqT4Seh98dQtcL3+vXe7AVM3eerMMTIjMsuC7JhwcNBHEAy4Syz7Xj
EbMWdfKGAkN9BPSjPqvRZQrVsSEnOoKXzDZmW8GbsU4JV+3G8iae+uEpEZP7tR6t8HtSKdTDMs5n
DHC8maxkanazdObIJ3i2PY5eE35KoeKWfteS+RQ4FQ3uIK+hgf/Wfv6f0OEXQgfiEUxa8f/dEXTz
bXz9+vqjev33v/LP7BUdLQNrpYmrB6AIk+1/qRz0dezzTwsQ5iDAPhiNmbfrOoGF/5I1mJL/xHBh
3QOsw0amJT8FEP5VICHDbbrmP3TVha2vfmYkEqtinenyT0PSmKbCWLY1xT8M3xfYefI4mzryQLnk
IpgJ5WwCVVcnJliI+Sq9Gbc4zZAh226+H4yuuchQDMZHGRN1Xzl5G58bhYJoY9RklwZDa80v5miN
H/usaIM+ot0d17OhNt7oYs+sCY0OFKXbSBNm1h/QV1efyjEcb1k9Q7VxAd4SGbKgAfMbOhO7pLCy
g9OmxWZAV0QnlJShve3xFX36/UxboqhirdVmU91Z8+zYu1iBIoTPqQP6xCCI/H6gKULaQ5Z9RaXU
0C+UY+FPU6Fuw5DGuI9ql99e1AVt0JR0bOdYza3FW5Q3bb3vZoP/Cmq1Nk7UCzP1rGzmY6SVjHjZ
WSkkS3zB6myF9Ph95BiFeW+4dXXvAY5/WHDZ3BLU59eooPtgigv67iHyu306tc6h8PKy2aRWtRA7
qHq6s+6QQWyw6EbWV1rVz3A7aX6RGxmKqm8OoU5uwb4Ijch09q4ss2hH0JNYkDqlRVvSkeQ1iR+b
Ykbf9DMgbKvTq4HJbdTE9iaFLlAijkvYX+XqQ1fnVmc+jBkp0i00SwgPMgl5m2bNaHnhlqZuC8G3
itpiV7trWw/JvGlTb2lIJG7BRWvo6iu9mzay602DkzmMTn/pIB/C9KYJ7FQHwY415J0Qw+RorG5c
bxxnOdAhkMtOUyvYiKpuyscTGOihxm8NJ7pffbpdN05L4UPfmTr9YxTGhrF8UglQ8PZrPzXAI2lp
L0se/jaD/N+C94sFj7H06i7+7wve9TUpv/243v3+N35f72wMjKYtLds0WLN44TIw/d2vQ6IUZhTm
z+8LHHynf69+zj9WNhEVCRmpOIwFa9bvoi4LvZdcDZXoZoCmrHqvv7H6cYgf1z6UBWA7BJ/D8B27
zs8u95m0GLOfV8lUuJ29rZyvxKH9cDZ+LWLiEKjaJJgOpte4i94NQz/M2JmZr9WwtxzG0GQZc30N
0oJrc0r/dc7/H0dZf+gPRwHcoJSMOQp4tE77XKlvvfx7aqw//ZCf3hNOQgJFNXKIYbl3xP2cBM3y
9te/AlDL+ik/vI3ARiLit5hqG9wZuv6zyq4DR5NGYwM3VivbLxV6l2nLDsiAv8ahZZjlD9gh2S7m
AzVJJ4ad6kxyoWjx7MG2TvsEzO6LES+mvqFuSYO2d+4NWYwyoPieLl5rJ7RDWtZvWH07fQzDR0S/
lJtOMaRPEE8VAlknPXf2yDyxojvq1kHqut02J9z7MKTtBi9GLCi9kQVnmhNf87qeSRsbgKInbUUH
ZaD+EblzFtirGIiT++nHco6votFsNqw51hHBJCjWJHHpUTEoP1N9HuDxGS6DVyzPcEHzAEasQbxf
88U2CgdxRWFuXa0Zg46VHDh1d4Ev3D+rcrbuJ+y3e40m/bYy25S6jnDIfNCtXZe5CH5VrV9dWppb
kEzKVzSuHkyn50PYAV+cBTJCtbjGzICn06+kDfA80A3dRNUQ34fpOH0BDT3fjwsoKUgQinDiESuU
lizfptIOP8Y10rWA99byjBpDmmTF69/aVgEMQzfQf9caS0HCSeG9eEbixujOeut+xMmzcdYTjGzt
WtGX7H0G0fXGngHHFIQRXAjpNYEaWvBWQ3IESUboiHj3ZO8guU61mzSyvvUdMuxp7oev6aKercX4
5sGs/6SAd2+sQUvYdqj0KGYmXaQtNPq+nKxvawvA8+OpWQ5pg7UpRc2g6JMs/csAH4mQeb5Hqpzs
VHiye0m02dkQWOCcC3eIKUGmcGvKFjcYEmwCOI30GJXmGHht3e6wkYg9/p2FLrjNe9EL5xAc4Czo
PORudJJMKQ90jziAsdiAZ9N+PxUu0S4yHR+zahkee8Ikaa55HTcGITL35A/g/SEY7ISOhyB3rRq2
I1KZW9fjdPqNqYdBwfAqMFg7b0A0pekRphcv6BwDLZj1RA/ZLVH+4f+JUCMk4jEtQav59ZTIWyPX
030MuHivW234FjoS94kytPDGmDyGalnMDH81dwx+ymTjdo5bI5ij2d6QLW2d5rptLo22dnOKZTza
Xm3fhcBL9ngRzDtHL6ILm8qXsGgoCDGLoLiXo2DcTMf12LQ9Do1BkQaKQzx8g1VDPmw9Vb1vaoO2
r5h/f7fSzP1OPx9motZN55bt8hthM/o2GhpL9z3XFVut6z0GYN56PkLSV0HRqa85w2lSb0aVb4HF
ioPe6fOhgHB4yaPIeqJZsmzhkxJpaWpS37tO2e4lTqiPrhGOeI9kfC8gVx9GYkHtwBoUfQwnGZlM
Mdb5omdEHzeQ3m8GU02vrWmW13KIvFvcSeYTXQ92jzi4tK1qdHmegAHdmSOdMFw67l1KABe5UnK6
b0k4uVNp3N+orrEvuqJ/0DWePGc1bSe9keOGLa79WOObCXrUcAdaCu64kcLgAA1p0ySXGWF/38KK
KP1FhJnjl7YtAwRPFZuxScAisfvCj/Mqfmzwvn+Vi90d9JFFKNOKbs+tgVrD9uSunusOBjyI44AM
wy7grYL7Q1jNOZ/sNdahauKnhRI38iMiodbmYmwHqYd1Hw3FcuLbRk+GXi2nOZubM8PSeZPLMGFH
a5cixdSQekdoVnKHScJGAhF5xxVlBV9F0dQWq9kyzhLilG2AghvGIvT1PNFvxdy2x9/aaHHjzjs8
B9rWCddgRkPk3mYMe86DAucMD9pVd4QSNW9sCHuWsTG7z4lT2MepgJjNKvAZbs6yrUbHOfT4n77h
9V92BjK783uTiIyD3PVdVGXkbFb6G568tV6gWfG985AEzZ1CraILOnxrT8kobUkOOM0gZHIF3Xfp
rG0/JNwdGV3b0c2ov7mHF84u+Gm4bOsoej0kYgdaybSdx80wGzQrzHydJGR998FRfRdQ7PO/Wq2p
bRPMc9f3/qXRRcYDYzBqfSuuXsakKPa9N5R7WpDhNll0gaF3zRNumNsItXY3quEVC3R/hAfpZvi+
Uhm4YSYObLQzFs92vPGYstGei8kDbnUvudoZpi1d6yMPcl+lDhXDTMN36b4ecRtRt9FrL05pp9P8
cCq7H9ah4HLoy5ovLJS9HLyE3qiOQfHjuzQlsdZW9Lt+XZJLtHcmmNj+Ug8clvDY8KQWAHx6SwcP
u4f2VCc2GlZNceldE/JD5dD3HXIz/vreAsvW9lzR2vIckghOV6ZDt91EOJiaUHP37EbbI9zz7AV8
nbcvy4bGa2NrWwl4nqEvrdTovWG+vuw6j5GvltI8nmza20SbeZvKY/4c00S/M9vZetWLJt+WNTc4
FiLCLbmjN6hWCWK2RPkt5R1+ROjSPZE6QeBC5EZ3dqxFt306eI9lytwa5Bmtv7Yu9y5V1ceeDSnM
x8QIL/kEUPe3VpdBysBd32fL/aKJ8dtYhtpzQegCLes+1QNXs3+/Tlmvwu+z4Msqy5x2wqr1GxrA
2lNEVu8d1jdGqbkBYkGq5BNhW+69R2LITsNP/AEms/VhbDXrQyrr+YY3FRVyE2vBnCRaQDOVoQlV
8HWJtPahAgOxJZKr2GoZvKb3s95LpEhV57q3RiZ2oiyhwLZdepYtopGmAglRDpgTK27EnZKVODsM
jbclkR/HYu7Nbd0UOv1xYfEQw9o/DTQOb0NXj45onJgzv9/Li6sja9Qs8oyoUM6Lm6gbpyOah7lt
tNEtnIw+ja7sVjRpcbQZpX30QgypfYiW2HcTXob4nrj8Cw6NrKtosTZ0/CPC2goAGjQx5aKvfVg0
XtmsblgU5qNRh+UtUStLkFRyiGic1vOLQMwofRKh0+1CxDJThsy75ETV+0PmpLdmFuPqMun2W0PB
0GRa8IA7E4OUtla3jdPx6nZivP8EodGLVUvhZAHMkjDxYex7W95N49F7Z2mG0CWvU59Tppdk9DwN
SG93AwsOeyAm4GcQB/1tw5yEOY89YgOhYz1Pen1qEM1BUNO12W+yUnuCHkxLEcclO2bLJA1rZOxB
TCqPZi/rFAf0KkZ3x4YRZz3SdtXL/EUwW9oWNa142Ff627v6yypQ9FjTJN5mIHQDObcVmH9rFUki
kwGJLw3G+ggc28xxTvZkzVu3n9sj3ip6w+Y8ogwsPBv3Vz8iXfTLzlzuhc38F38egRWbkH95srQm
goNPK/sy9BoJ7/yvd6mJYw86fxMeOj219okwlyPWO3s/Ncl+/UW3TqzIV/JkfKMvifF/7J3HcuRY
tmW/CGkALuTUJeiUThnBCYwhCA1caPH1vRBVrx/p7kbvyHEPKsuqMiPhEFeds/fa9bKNsgd9SKo1
Yp18PcEr3pIu11QLYY7660hmSMzaUD6ITqAOTiLlEonAXQvNYFHg/cbdp/x2SpgumpF/Ey29/zQe
/StuI1mlKkk5CzOoq43jVP26oO689X0a5Tn7Eio9ZoUetlTtNTvEkM68mS2bcLzTKb4uk9rKfpJ4
9pMmx+0ABmajD30279vKC5yROtFO0WNfhNOycpTAY7ba8iC6JQr8fBUgXKLx73xTcmw+EGEK5Ah1
6a8oagU4Tumwqk6DqMiUxjq1JfeLC5e4oRZuJDM2mgjpX8s8DJbEeOZrK0qRshfEUcCEicPXoO1M
LwGfMy3GdujWJLwUDxIjEGEPAQrQRaaHl2FsyTuqRPKbEpCqwaqe4YuUqA86G0mshi5wlToyuWi7
cdrpkZtsDTB/HoEuJkqIoDTuDIdciziwqgdJyP0ayZON4GGoshVRzNZ6sCsfjHgYblMX2h1QXI7k
5LXtoC6MdBSb8odbTdml5iqCRhagyYo0r0D09MTh4iaXdf6D7b32fbBy51pz20ZdVrpZ7Lsyhgmk
F21/508QaBsI5dtYCetNQ2FtpWeZiigQyzEOzYq3uMJ5+sMIjbJfduE03hpaE+9zsyk2LR6w71bF
/gpGQqjfjI7bfAfWYO8S/Nkv/mirBLbkrXhW5xXS0qBaqqETegMBEpdh5BjXYVY3L3AFCMVryn6X
mkF32Stj8rMxYrRVocbLLcj2uyMPKvuV1ba67CzNeKN7XGAqhgmx0yDaXFUN/UMLgxTdnS43OOvW
YHVGMjaeRG5nawRNGo07HL03hTL+Tjrb+aYXdo6KaXKokKbTBnVqvIy7jEA8Srf0jsMMiUqrDACh
xoqZLE5jL5ZdupBA5ni9rLa7kVMFunkxARoiSKOW0woT7aOS0ojPm3IRMMsvKNw4q9ylUZ9o8qUS
sSCrikYWMhm7xMzPznhbuFb2WCRZcdVMqX5RVUhW2M9nCMLwJifSaRVP1L2SeRyXLOX32KRI5PrK
vNBay3lulJLoVYmKg1MMEWpK5D/R/mmuWBTTO7aK8dugieIpLpPym2zlYG+lgoeXzFOgbtuuMH0T
rjpbGkNp8r0hADoC96Mpk1SW3mGw7uNdp7e/iStAtEB552pwnRyOXDH9zKVqASqyMRMpyc1UdJAZ
aqGk2waN5ZI2eEFgruxD9OKyuUG2FNzEbIbIcExj8u0cs0ThaCHIrWL9nvH/a06wA7GLKH3R4jpG
HtJMO7eo27sE99jKwE31PFS1YOECCqXlmb+vJbkXQpGvRlz3r8hAHyZq8cbGptG0omSubeNyYmYn
7pQE1zZ9AFMGqAVBbHVvqmmdLX0L3WLYqpupo4qOftPA814YW3JT7Ss9segqJVULcylzOZvGevCD
nluNSEQtFiYpYahsBvuRow7rCZLsVx+C4koG7osxGP2lKjV9y79FxyVUNg9GZPwi97i67YpmxMbn
A5pOUPvx3Mb42nWnfttVNk+scJwtoJWhor7CQxG+/WJ3ofEYdQXUkDZiwFYuNvWcPdUYWu7GVMxt
I0L9jjPIMxNycjvIydqVaGoXTd9Ya5nm/lvhJtMypRPozSTPG/K2US6ZCqcYnfQxDzYOIY5dn9/n
0EHY4Sr7LMuInnPGbO9HinVnl2oA7cXSb7SwE+8aaMxlEfdyXbVRsPPzsL3NzSG8Ss3EfDDmtFqk
25OvtN/jHDRImNTbjOl23UkBfqEZ1L3vt5aX9tgoiiYptiN+/YeGGXfRDgABXLdTt1XaPgbtRFCa
rVo7QZDFFtLya+jmthcHISsWG8EdE6niZcLtrtjK2bveQKVWB2XC/rfI39sm7qJV2sgfArfD99pp
WmRPVP6TH3P8rXqpyda/JCYmXlEt6fnYav2x1RUIr4qrm+5NlFYB8bN5WQ7wWQtpbsoczO3SCSv0
RGOVPuZEAqG7Gt1tGM32JUpYj+i+fw8DqmoVLhcCHFHt1Kn/adNooVGrZ0s2VRySSiRUk4ZeIItc
DSiJ5iko8XaMf/MbgN/nDAnh0gDK7rErTAn/c37WeoR0RR19dF2sr2Pfe+1gvdkcQYZ4ujIrdc8e
ir6GTZlIaR3tp+Gm/aVRmGJtlYJCSpJXt4GveZ2r+O+hJcw7+Hb6vh7c93IwlOeAofcEGbYKVySy
lAgCqsFf1Y5mL2jxEPbnDi2omTJfgbHrFg4ujDPOrOMqKI5lWnHYl10NAutBrdUCLJJ3ikPArkH9
rlMoxkW0j7Ks3HIez85Ya46q4M58NZLDaUlSkjp09dkDyU+gJ8ghKwJUKRhDFlFmD+s0kOkZs92p
S9GCtMmHISmFqe9znVqtLUn5UePGQid4HGKDJSPutGu1OZsOdOipc7grKJtYtnEscsWDZ6glJsGF
gkvlEEivkrRJPKuK2XLy8dLgG7JtAQn2b4vkXFTXhCaow0HgOrwonTIAhgX0wTHhKeqIb+GOU7Lj
TGqc8WIe+hbn+2NA08Kw6SIbhzk7CZP/JKVSedkYCn+R+krM5ObEF4lORTOl/HEnR40KYjqF1206
nAMkHzrd/lxfgCnGej/3aOa//6HlQFCvDNUkqD0nA+zLpmtG//VPX3cE5u/hczuAvjQddGc28uJB
OzBnDhrLRePqldc0lG7tPmQXEdjCv0l1lX4hbeRF17rDGhx5tfn60qe+H6HjzVZdmjdHjF0irgYt
0AVx2YTJIro1m4C6CoVgW1HTcoG40FyMYeOvv77sqaEvDJW9OW8W5sfcrv/wWEXtWoUdcVm7jNOd
lnVPFhI7L7D4al2b7/fry50akJARMBOSNuIAV/h8uaAiPgABJJerG/Ox1Msth3/oOgQTnplljlyE
8wcDZo8UGZp7gOgOXJzuNP33XYII7n/Wf75N4lt/0eMeFkqdahjEEPhZzqS+hf5cTOopxX99u6c+
WnDeFrkn4kQ4VWKLZsL8VGFECoy9CQDpWgZMsV9f5dRD5RXO7SuVxuchTsDAhEdgAlPPn1kAADSt
CHccFpoRyzPv79QNGSilHIPMA1qM80/58LkkQ5sDruuZUPsSEFdfvFpO8fr17Zy7xsFMGpkQNVmo
Kw/XyPVkVVvDyc5ZfOeXfzjQ+f4gvvEpmvbRx+HGTl/pDXH37F2vg1bVdzrw2eXU9dG3UGGGQZOp
3gakHK2A1qgXOJbPzWjHQ48MHJMWCuPPpXRxMKMZxE8LpXBLL9AqsOag5Ja9lpRXqRIjdZTuOX7/
8XPleuQpueyjgE8cjr2SY5Uz4nL0MjIFLw1r3EODs89sJY6/RUEPHRompV2w8jM65eMH4gZaM1VJ
WnpRE0Dqk0W0xER1ZSNrOfMpnrgSN+GYEPM1jJz2wWfiEnQ4jaNTeLOghE1LfUl0/aOs4uevP8cT
r0mzDV3FITzvjox54v7wyVvE2gi3QkUyReq6St+I1F7GST4rTM/kPBwjMx34nB8udbBdoUZlzVY1
vJGdS+E+N4JF1tuk9Qxuhwe1y6en0WQ/BqvUr1CyUN1XK0R4FkfWdTPpzTqm+7tFJFXToBMUwDMD
havpxHLXiAFnTR9O16SxUtAvc6LYZwU256pmneroonZ2lw43fdFSwSbGMiWWAd5db0XTmRsFI304
/FjB6eupDABCDmfJx8dnmqakDbh5yzOtw+bFzeaIg865Hy0resum1t61aUr/NEV6CdxjYycjNZPB
urAwQkYmnVmtlAnuiafM52DUWCG+puyeyObryaewlBVJuSZWjXpjJGz8tLFAeN4XiFI73d4psdIu
B6MwPHrb/appMCVznXhFCc++Sgy0DHECdWpgvl65Qb+c7GBYGUwwLk9Lh/nlTrX6w56VrH/9rZEM
paHgYM1iy3/wrflZV7L7GHkusVJfdWREXvDWB4+4NVxBgy967+sLHm94hIDJYJhYFkEWHW54MGF1
XS+zwnOdBsxhVGTrEhrWlSVks/WdoLkKKb0+gqsM/io5Zw7sFOzm1BmPi2bl6MxRBSjDwtbKsUuP
47fO6rXXkn7PIwLE+Pdf3yQCD2Yjah3853DrSF+U8+bYEsXUVXRFcLBVlGtbZPJxXl0Q3R05y5oG
OzhrnaL91xc/MU2xrxIWvXBOBkeEXjsJgMEQk+DVfhFtyz5/DGa4BfHH1V9vA0hnYTxBLOB4RTrl
50FFDagOcMqnHh7Ll3HM+5XuEMVSpUL89WfKdgPBFMIoTh9HgAwJNrYNCNRBV9D2q8mi8Cri2743
rQ2Fp19/+wANVXBjumaAnDEPl60gSmVukKrhIasRHvwC0ux7SJPLOhXJOYTP8WTPxdjasDUwaWgf
Ll8l2pDQajPuTDEeQ6G84Mf9FQ/iEQX0mT3IPJY/b0G4FMdSi1tjzj+M3ssEIXO5ghADH/ZaUCt1
C5PYmbSbQIViX0z1c7vR01cEeIaMbR50h8uLIW0HAkPilVq3S1z5Vozao6gSklWAUQEH1q/+/tWx
8Z4jAKD40O39/EWa4KXADdiJp7Ttbkw7zzCS28hSz1zmeGNjqCaIDkhuEHX0w4ICiWxDFPGv9jpF
nwkYkBrlwIr49c0cT5VcRUO/zMyskshxsGZhCRzyONYSryKpG7Ojg4i+fbdzax+XDQ11Z1qKsTgz
S875D0dfyTxxYOgxQdEcAl78bMLyFFJMcE2UzD1ZRax1MsFX49Kln3Ka2PUIgHqBQzghr2jC65ZD
6d02QxlcpPSRNz3bomk0y3ucB+BUpGRzMG8Lytl1hSzOenJ1qDZYoM0zv/7ki4F0xBenYZI8fDFI
EsgfNhi6VKfzdTy68U4ZqHN+/WKOZ1heDLpKSkqw2I+2nJlRsowERerljQ0Ssug8NdEeHbs5t2s5
9Spci70t8xAJoQcfgGmnIpdlzkQ0SBIOFT+8GCx12Hx9N6dmIIstALwZDuU8u89jZoLTNgStkiAe
wsLX2SxTOJ4xEdXpDwxKf7+L5syITJQlY4bCHZZ1gH0QARMyRMfE/zU/uyqy9lnlv3x9V6cGz0yC
n2PdOBgcfsZDneTaVDB40sh07pJRo8Xmm79othSbKjCdn30KUoxqYX1mqTo15/0JMqFwdOLQQ+lU
DYXRJSR96rdNrmAZCzaScK14emAgnrnaqQ+eY4/Ox87J8qhIBv0FCSmsBk8GMtlmxNvuex0b+tcP
E8vF8aTAQyQk2dAEMueDedVt9aE1Kbl7Tturz1GoFhsFxfHCj8WcfFXb/VM8p1m1RYP0f8yTGzO1
xTZ00HQSGm/RWI7lSiuBamBIQ4/RtvG506128snbnLAZmcAbDyFjlV+rZk8yoUeRmzZBU75pjUvi
hnDqi8h2XtqB6oQtQ5oYuYiek76rL3y3eA1RdEzWbDfvM+OCKpK7sEZFwgHnPr5+kCeeIz1ttqC2
LYCpHC6Iqc1viAa2230+/ZKTRoaUREzpp+hXxrevr3XicZBwxsA250Itu+7P41oHt6OSXcLW3td+
qRQcVhmRgfWY5p7tkuBMqbw5s8M4Meg0jY4dOxpWrKMtdlel41AFBbcXE49LSO5SR7VDH6OaFgI7
+lNZ9eUKNUbn/f29ArkkwJidjSYOZ0qDyJeocurC46x2g6m5oiqd7qnGB1j5g+fRMYMze99Tb5JH
SxmA1AmXqezg6Vp0G2ujLDxFDcrlqHWoEnLR7HsoL15mcZD++g5PrDncIHsowcLGZvFgBGZ+ZYRR
waMduoDOhVH1K7UsypVAEftvLuWC+3DIhabOf7AgSNuImizniKa5RX4HZR57ut1Yl1GraWemr1Pf
qGBAzT6EudJ/8I12SOLyicqAV2ftIxij36ZZPhJKUy2ioNw7UDz++nDEBIbpQoe8SPvkcABqA702
vZ5yb9InNH52f1+11UpSBzhzoRMTMyV1wIuCyjM2jvl9fijiyAl7supzBEwD8yUYhq0zlY9nPglx
PCt/usbBN+EqcRIbJHR6CPq1BchquavN2rzXWwtqVtrXPEUVL2hfSfCKcfBU4L9CLESvtoVZTfGv
RQ2ZR3R6jQEFHLHoEGrAP0SiqXYkXYd73Q0AWY9YUn2p5lvS8GhLJ864RAbrX4SmQ5NCHXBnazO+
DYy3dj+5GWKrXAMgVGQ1qYEd6VQcoIbgFlI1u8NipmEQhHAbDna41ap6vEhxyN90IsyuO6XqPCdx
H6MiqZc84WSTUSuqFiFCQQ9xIn6zfpJrvw1NxMJJf1UYIgLrFrebrx/vqW/TwDuo8Z3gAzucP2E9
lc1o8W0iE34rh+bNCeWtIZSNyAooAn3xL4Yde242e5TvaQgdjAUzHPNSBGPukVUw15xuej256Jv8
zOb1uK02I551QeGPGoHlHlwGwlIoqsHNPUTkeymjCs2g87NMnmhCXyNIWbam/hpU+Zkjkzh9Xaq0
PFEO14cbMlfC/ZO9SU2kGKdv4UD6mFMZyh6ji5qu0cxwxinNDABL0pUrIi01mts5E3mpdxcmKn8z
7pULobbKRmuMfOkjDOWDk1v6nXSw3fiHqZHA0A9IAWFwBSu30SxqL/a0CjT/QU8AlziTWS6wehsJ
Nmr8yDG/B9aN/I3nQ7uL/9D7BzzHOLr4/0nmXIZ1E69tYC3PpTDPvYpTc7oFcRusN2UGMXtgP84R
xHCaWZ50uQcxcaS7tBh7dZtoTXfmyzo1F324zuHGqJNdlhZw/jzHnFHx1BuWZBmtvx4upxZECzwp
fQX6bWCYP9+MWuqyKOHUeTSdnCVhwAsO4y9FQuRIWI9nTGcnL0a9kjML8YFH216rYjLK8USiv7NI
T4IUA95sgwIULXUTnXl8pyYCi7I/qwWWvaPNbzqOwopRUXmkUO4hQFpL0FAvRVr9biI0C6F15klq
p76LuefNARYJwVE074RFlefLPi0m3x2Xl67tnKnqL3Rq8atCKKFnyBLEhXTFfaT6oTcGmBqCIsqv
ncBJNm5hjE82liDsGX4Ao+/rN33y5zEhUkaifkv7+vOb7ge/VpKQbU5fyt/CDZ5DvXtIBTqSf3Ed
2+GkyPF3tsx9vk7dKWMo0eN5nEQl1ZzmLR+VflW01ZmF9NS2dWZ5U2KZ/2IfjEPRuzg40F56DZ6R
sEbi2uf7qjBJwtBuiYN8zFL3TKHi1Af84ZKHG9Z4MlI0emrmEZS2Jafmt2ukiNutXVV0Z84c4tT3
OycPUIsmX4Ba0ufn2MxpLtNgZ0wz+vjahPIdCKq1hP3lkCYMQXYGopCCpubrqJy9Boo2KzMrRH+w
3F6ILQxf/BKMX6vjWMDVhs8obKqHYHLhnedpStpW7WwGu3eeHZNZE4JfjWBKqQeyvubSZqG/q72O
nQUAzCDV17hob5DiyDXxJr8jp+sX2SiidZuN+oNEdM1ir5tnvqZTT8GdnbqUOPhuDxuwaSrrGgwA
Oz85XUzNpC0a1XiBlnFJzfSlicb+zAVPveLZmYVQxqbYevjYZawFY8lmyItKICudbCu5+YNjEZjv
/UU9a9K/HjB/tBMHFV4UMzo3yHDhmHnwpgNlTOmSpplnZZO7DPvWejBCrVvmYjQvwyJNnwFAAl4x
UE7+sQs4IeyZrJ2g8SHp2yo9LNEzj+HEc2ezMVugScPgOHFwUHKt0QH8JFIPVq6xDqvRus5Dto1j
XNQvMbR8cgHDH2cexIkiJqoEqj7zrG0fnX2DwZyk3zGi68lHyioCY4MgVWxqv6q3QObFgi8F5aQJ
95VIuOVITwbnhXGOvT6zMw6rqbMvHDkG6dE02vTPY09FGmFlTZThW44FrZHZ1xAJWD9oq3Pzkidj
XzQxamQsVmAZU4rImpLRRwWg1N31olc34+jD1zHYeOvNpH5jW5xvw55PCsdUskHUZ26R5P8eEWMz
ZXdrw4rDNVphY1UpeeOFVmmvh7C1V05wqReJeEhEPtwybDGhjQyEl9Bp3V2q2t9VKIhnDuan7p8O
GB50e+7QHxaOKLfFKZQE7j9Nhge4zGhRrSF6iTQl3Hz90k9dCuE1WgPc6CwbBxsQmk4EMMzLEtTl
cCVLZ3bzDTLZuWEavHx9rT/v7XCkzdVfwemVZfDw+J8rVtr2pC57soM+tiB3b8TsNRna1pdFB1Q6
1S61QvXvmkHvb3RdCfZ6owBqEqncyhx+1Z8f9P/xDWfwDXOTk2Px/0UJHAXzXGMdePsZtlADm/oj
xuG/f/J/MA7uP0xPpEzQ9hAcUD5iHMQ/JionqmiOiXbUFEw2/0uxYdvAJ8Afo5bGbvR/OQ7aP9T3
5iR6Noyzuu6vKDbH3/bcZKWqqdHH5tcdTCOuGFHiS0V6TpS+h0XAVO0U/iJyON5/eDp3//mEP8Wo
Hk1Ymq1TGKSGirLr6NSb5ohAgHFzJZ1cLKwjrzIvhgURWO2ZCsmpe+IaVGupoaHOm//+hwpJ0Cg+
eRPgmZs+aeFhqbd1R6inVU5nlsUTF0LzhFRtnoDUo+10x1h0i2qCA10n70mavJMJ/R7z33/95LiM
Sf4MB2vKZwfvCE0I2hJzkB61AXftOmW5mCN3lskQ/YtHx7fKrEPXnf7TYTEwkGpm4KaSMDey6moA
0I0zXHeuqjw+c1PW8edA7hRCXN4T+JDDU53dwVQn/FJ6YQ+zxmrH+zEYnjHiPcsOhNvXT/B4H07p
Q9DqQp5hue6hngDOZsHYLKTnljVgMex8XgyacVEo0ZvqBOBscQovtBGf/NcXPvWF0DNEYPhn23T4
6qyqaPU0zKUny6h4aFHzA/jFW4suTpwZX/Mq9Hnh4B6pvzArsAdlVH/+6qc2bkdEL5IONRAQsNjj
mgxh/+Ff3NCHq8z7ow9jy2Er0iltylXcAc93NTx3GUng5P3+q0f34UoHX31P7lDR5VwpTNtxZQ3x
2wQ/f/n/MLz+5EV9fnR0uByoYsSkQAY7bO4XfmY6WSEz1ly9WEm1Uwg9kACkJiMb1y6wqJXmVtoG
tIDpqdVQrOJUuGtRGvmuK2n1LfsC1b9Dt3NZFTlmjTDKQKz74mJG22xaO3kf0aFeBJPWXUsbpjmY
7dpa6G5RLgrJP0KQZLZWgTMtW1YMzx7KbD9Wrv6S2HpxYfqx/9pl3biCtGV6vg0ioxhB/PUx33Ni
D9Ay6pEgxwUMc2fVlYFx0TQ0qtskzddsBfMH7KHGDg9b/7P0meW1xuK3Y7TbjwCzLmGpd/EytJ2w
WI9GCugLcy7tN36PwiblLfO56QSu9qZwA3kb6FOxalB+cdgTvk+SLFFYeANEA2MY++6mVJFCxyUU
P6WSyjJTubsJHhqBCnaztJtcJ8CXySUMInyVmKnw7RIrzRGygF5N2XRnZF20pb1TXGoqLGMnw7vq
uKRtkH+svwRhZ14OgRa/Bk6RPlt9giCpFvJ7aWX6i8+9y4WNwfe7zIx24jd1PqoQW7rNUoiRsT5Y
BiZ60GDpc91DLwC+mO3hNzavPo8G12Ypb602flc13mmLe+mF/Lj3oe79h8aaiot+nhrDui4ux5S9
76ZKUfQztt00BFBhDfeoRI0LZvRmSbxItO2CVMADs6KZONHmwA4R0y6MNohuAiFdaK9B/m5Bxrkh
UoCH2KYUEHWld5zFn88+reGFAKhwrgg0yNdJxEOgUg3sxABQnJUyeHQmzHxo/KPk1cVaDN24h6du
hnGGiYm4InzllZVuo1xX5bXWdtJdWaHffQt9qbhrXetqB+0hMRILS82rK8wY0wsMOfNxyJPsXbfJ
guAexzVuRX/m7JaeAU32uUCK/ygAHMVLHESQbivDxJKCuqPD+Dlk7lWFyIA6qs4raPwhIYxAlwE5
o0Gi0MGz3Oe6rBh2BizUZWewxE14prGmydldh88rfKbbHUC5c/L4zeW4vwHa2F2jLtWCReSCkq87
f7jvK7f7NlVTskWO3NAOUCo92sT4D6b1FDtJCQMt6NsFeF/tB+KS+pc+MbYMxR+1Vdqb9VNHmtr3
IIYlao8pc+hQ8GOrVhE7wr0iItV78gK0hDdhhkHyWgZ6viPlPF9XQ60vATy/E4TsXpH+K3b8EAjE
2DLh6dVlvwozK7yBnDCsyR6fbbS8oVaw9KGcTpehU4HaJJnmIe4qvLWhHMLfuXRNL08s0M1WCDPZ
0Npvsh6Jus8KDOluy4cwQbLHuBaBLaaSXSp4d2st3WKL/920lb0K6+GBwAqvKbofbThGuyy39HXr
w7tmKbT3Ycug1HJ+lqql3XXXVO46SBjnNHh9gJp28uKAgL3EubUB/k+i8DTIZpn1SQ1pLoqjhWhS
PmpmxeEuTOW4ytvYvRVsKjelwqhPWrLoO0J5FqIGlzRVzG5wvbutNq+70uC+9Sx+i2rFuXXo7r6l
A9AF0TUahZxee4yJoN8NLV8UCl7/tXV92r7pWKw62ktrs54YRhngahQRszdCqQA2465VliGMpr1m
VeXCUNM302SirCrmD/AS9n6KoG/ohNOsfJvMFGyZrbPHPV9daT2uGFxHfIbA70sCELJ2FY8xk5je
Fiur59JVUVRehCFwiZOh/xlSv5d5muPhrXEdIzhcV1F6i+602IQ96JmwzuRtXc776kIvLlNN8jH1
ZUgCe6YZNBV4OpHvkjxktRpxfsy6pOl8bxJH+632zFbd/I2Y6qTdJH4T3cTmEGw6ghWZ49hJLBSl
MUE6mZsalMgSv6e+NMXEjNgUw7KbrOIpGnhCk+3nq0G1q6UBDAiZV8PMnapVhWDKyh87GfjgVvOc
JLI229ctc48SMHv0LoM+6cgg7AjG3QiiQxZB3kU3wtfVH67WNpedQpxLUrS3TlKnXm2pIBlDKn6Z
GyjXTRXdCvLnvilxXN+OQ9hc+/H0Apegf3GS0Vk5I3pSY9JMbyKPa52HZA/jz/Lv0uS7XeJzj0T4
XgSzGaSJnhjPz1WnwrZHAgidKCPQQBV00MYadH9B3hCT+w/FLAimsVn05vLQhRKFZCXlzLxVzoyj
Zo4GH1YD3TzxSuV/JllQI1TSeAcbzl5kCFgAu1i38yVGkaH1KB0a1TYP3YWuhbJfNLUbQ/FPUyaz
mENeyScSu9kcKJrMmYIqVHtpzy1JPFYk5ZRTtUiloDoigrJRAQD15Qx20Z/qTM92fSlIrLMbVS4L
py13pFC3q1ajdJmu/HJAjnM59jpIahaftGL+y+zevy/1Hu8p4GiYDUbUZeGOqGUBNwLSUOfsjA4W
8YJMcUEiNXtx6kSLCQ/Aez3GIaSeLsl+SxM1gxYF9sXg2FIDrw+VhN2NqRJRNDCvj85chYD/0zR3
uWVj948N6BrL2gli6nthZawgnGldxtxTvzqJmjRL4L8PfSwGTPCaFbBDGH0jWkh77HZ5GicrON0/
DKclUyaOIfsJMtDhYG50i/HFxNHtTTNW5vwjhfgYmyBsxdDHLeNUF4siBirUEjbt6SV6sqH035LQ
TCDd6QlMI2rBgHBgesN9viE2GrjKEMCtyw29Jc88FdMNwzX4GaQ24q1Eq5VFaoMRj1NFuYgGU3U2
dpAxvxkW07cRsDvhtGT0ix4/rLmS3LCXUKTJls5onovBOy4AkbjL2V9VCWvTBUrhzzvseoIM1tZq
6sG8Z77ReyLgcfXYNDXZJ4ABi25GOjXkG0zsKxIXbh4D3rykFhZEEATOHdSOyqzz76FCgJ0DMfGR
JNUOoG9Buky9KtNgvBEYljCn9jaZxWl7748sc18fMY5OhrRl0PhwJTLCqXMc1HVrozOzoJcpaQNs
wnJAVSxQLMd5HhaXigGI4uvrHXfF5gva5POReCzwnx6cnPKKDY5hJbPaHD7YzKEoVlFNkNwqrrI3
chzddUL4161lOv3dn2WH5EBawKHea5tQIwsNuKL5BnGl2w4Ars4c7I5Lvfw+VCUoz2xcBkeHcomX
ARNsm3hhlhm7tquz90Jg9V/0TV8TCkJCE8IdsOuUJWOtueks9ppawi+WGhvtiJtgK5PvHL10VqPO
ybOOZE7AytialwbIkaucBuRVYtUu2TllJBdN65teMKv8BQi8Ym3Ymf+A98t4Exb14oXLX7aOotn7
0ddYgP1xQJkRRfHrn1Uxz3GGLvsp0c/V/I+tkPOzYEeJvtMySVc8+DiCFrs9q1fiNchO4BDUxYJ8
ENL3hPGtJGIB+T5RF04c6hsThvwSB8jfamexYtLrQsLMK+EzPfgFKDd6i1ZS5Lmct7emEhSX0ujP
TQNHFQuuQqECuwUuKoQN8yD5cM5uo7bzrbyIsISxebaQ0aKVtkgR0l3OGVYCTWiMOTxAa+++fT0e
9Pl7/3QcdtmiiLn+g+zt2I5GpKqB4K6nGVz3ge+lRuFeKb7vvmYtW2PyTszx1lVM95msxufEHct3
RZr9GkAy5MimyMNonm8Joi/JYRHroJFsJ42k8th/u1dxkde/Sn8O7lB8dHT/qbj8/3r12Xo1RbsP
L/pEvZp8nbf81+dS9Z8/9N9StQ0fnfbeLM1H/oSYjY/uf4jD7j90yyljYSWZdenUuf5bqRbuPziS
6MS4xiw1+UgcFvY/cxFbsylLGTbdW/E3xOHDZYFlyELWzRytclY8Yi3kKgDZLEwA9QaaORExbORX
+I/Gp0wbQHoF5jls72FBjQvCkXfosPLLjxXQ5LKFjTJZozcMyDOAcMOis/po++ElnCiLzxKAj4Pt
P6vrzFqgB4B08GDxaXCWUEIKB29sqHCwvyv3SVHRy7MNuVaVPl1oNZJMo4yV+7q3h6evL09I+9EP
QFarQ80zWNyPq8ttOxJHMdqNV6RWOhBQGE6b1A5Bd2Lsuxr0sNoNUGXqLdweYgYlKXZzSlxEZ7/G
FfRA0B7H8II4LEReIYtHoIHQcqY+2Yx6wj8LrYytkkgVFo5BArNk41sTQgEiZnxHCZfcC07nBHXS
uw2pHVAZskoi8czyG2facTvHs7JzDCCZQ4SnF7dAIDx5ajloj3Qa5E1FxNgjaN7hrhGwjXurlm9O
lkUchYtufA9r7ohKYvectvm4reMh54jOgQqSnMNut9Dzq5Aa3ysuJvmdzTt/sB9YFWvyNNYoSPx7
tyM1dNXVUi0ueFSsnYGm8md9moViqxOOS1qGXcNaBqf2OBacaeyhCG9NSELICF1M0VDP2ArbUbUv
0k4E2CGACsWNTWAV9f3rSQwRwrmsXwk/qnZJq5d78nD8HRbSYWuVWnpRYotda6LpnmOCrp7LeLIe
eDv6ekIPtc51TmCtNZQ/x6JnPNh056M+H58ALRTfW3XizZT0Bz1rxkHbPcEhosndK0tTIq8sw/G9
p2T8pFb8kVGt6hcLoNCVP3B2gjGnPbaEAL7ETZ9fDQXrQZbRfF+5cWnECyODNrWw2kkFmZHKdS05
o/d5p6+JLEzupcWJqSWGFmxvUf00fP5nkLDyLAM4voFHuB9wJKMtfw41w5m2wLi1oja9KP4Pe2e2
HLexpesnggPzcFsTWSzOoiiRNwhKlDADmRgz8fTny5L3bkt2WHH6ursjdru9LVcVkMNa//qHmJer
I7Hs1FSSwDR4GJLs7XCojwITRZh2BHRGhANeWE5aPYIWVIQh5vKWVPuAzNFs/lbZmtRfjCHheto2
h4bTvdILz8/Q89ebRM78q7xcX4iGWauj+MXJYonbtDKb3ZLBnZXZMxYE/JbQL5PNmOTNdsb+qtnM
BC98I31cX+jC9e8ynzeRInbe+C0oSEM8F7gb8X/fl4p4n6imGFEUL3QziogerMDS9DG0U/mVSmO9
aZdcf3QZ/F6QXIlpXi+rA1mH4zsAGZ0qgSW73HiPORbPdsh4j0Qx8KjNEq1bMqN0z69f8eUiNmDl
Tfghnke+w/on60G81FmUXtVD9bJYw0RQc9/cZfF3e0qItykssCkIXY17zIfg1YZP/9nFZOk5c1mb
WIQBrp67Kt+vX/00mslmjARZ5wGL0kTOqJwXFUbWeEilT9VJAOtdMi7B3UR5+NQWg3iZgrB7xWSN
1Rph59q7affq4Xx0KvEP/qBiE7BqleTaxO3SvWVEvyBL97SFg1BS7c4/LqbUPg7dYD0qLVqiL4py
vYFVPHwS0MYedTc6ZM5CgSFT08EVtSboIlzsAuzLjfDNTBXlmioIX69Dm9fUVBPtfR7Lz06BMSUO
txE+R64nb8cQI1IXbCJxqvBlBtEfvxb95L8UOIhV2eXsra2PLcBqtXuE4ct0o+WSBldL5k3+Ix6i
uEn6Sn90MLHdduGUtxsnUMjc5RoeWIcBkXSMxkh3VSNH09TeTh05rDjZJVe+Vd2P9mA9dHb9aAXT
rU+YxgGvs+BhJZRqE0Rka/ZBRkZneksgHbG+cFIvQeTzY+NWHweENvvJhMxOvv5SxCQ+gwG8V7nb
HK02+0oEfH7MVzr+1pnEddfMy74OZkV0ZTa+O8Ug91kxnBQg7wF3DAd32SrZObrHxzsKMkR3VJ3+
SsAxmZWz3vbYXoZlfAXgJ3dFLdt1I5JUHtGJ4qphKfIGbbx8mqKCQ9vU9fdMrGQDw3klG3Xw9Tbx
20fdRsXebazkVOI2fQOlfMFhjQ2LRalzKjT9zZTE2XGFBg7mNttHm4jUyybCCFOMXrzvFsvdEu/I
tmyNJbeNsN61Gvu0BEVyOWXOB69JkwNkwOEatNOr9y7P/usgliXcBtCoUNqvvEOIMuN8ifUkSffO
QiB2St4dsNIW0HzCcyBxYPUmIX6WaSh3Oh2+et0yXWRBxp3HBR4fcD6cN7mLEUHZhvKRps7BgrEa
DqiMc4VoxCLXKVavcTDTwHmVOrXKWGHVVfWCq1YXbUMV6gvCmMnxi0Jis+iCUEPOvkeF6KFdcFxi
ISfIBkd4sS5BMxwimPdWwh02gn1149eDOJFbjU+za7tHNH7DzstzdtWwJ7hKbloIghvSOoMrEfbq
47p45ZZYmHmLaOJyqXfebHUEbYbrm6jtAHZosz6JkuSSrTMkl2oNkmMzpfq+qLx1N6dgVVUj/G3o
1riThdW8qZes2g++5z9EA5ToDoR92mQ9zp22iMGFZzQBJhJ8CTwAlsQrP0ch4EVs6+XgpxoXwWS2
DhLXbYwdmofasbjLCTM4FoWnGJvM8y6zsuQZV3jnoi5Y8aHX5cd4Vuk+WVL/poOpSjjtYj0S5h7f
OnLVVzrusWT0gwRfbhn2zTc/k7fY5UTXicKnZesvC5GaNTpnRKV5dSOG1TkK1AFyW+Rhf6rX1HuZ
ykj7myhYsJNwl3o45ZrU5G3plPY3gfNdvfPR0aqdXdrzcZUy2YrG6i8mpw5elnoqCCQHNb/2x2z4
2nhlSMQ3gAeKEad1suAF7zobh69qwPKRPglkDGziEOXB/KUrnW471oupC4R8wCKu3mEu03b7mAHT
yVLGZwInzTJi+TX5Eb+X/pp5d+fjCAHRdbN0QYGhZpwO27LogjvtpsXlynD6iysYf5HhrCvzbgjW
MiVSWXrcQyYFvgyG9prxTcDhLMb3mJBmAbffjL3sauDCwa1Cf4f3RZybttJHAUuePUC8/XWU2iLd
ZYGJ8zIzUZmL4G7FLvnR6oTg54LsHqaqqLDERLmwbSjy8p0fKvFFiQk1Ro44EJNabmdsPOTVj+JL
Fi6DAUcP7wQBlQwQgpzf5zSG/ai0dveUoeEHVUnKMlMwYsQ8+9UOUKA+QjRvr2ucii99snR2Tbdw
GPclaEojXLxh82Dgck+aznpss2R6Llwvu8saKo02CMVttp6/RSI/e5ax4U6lNIcywfHfR7IuGEdF
lCeJlM49x2D77okQ1paVwc4bKBOvwoyDaNP0fB3jkXyRO9b0nBeExm0cacXt1m56fZE1oT7Zc8nv
n+ZlRy6TxvezlC/4IgCyalP+4nb1Eo2qxj6bnwAREaFwo/T3WIviQq1pt2/LIgHXXQBLNUlThJEL
r8bkLJEP/95EOP/UQziIOOmXQMb/plvuASW6LLPGy8xy5VUK5diUw1G7laXscZA35b0H+DTzYl4H
zcynXVoe9jQGv2tonF+RE3CZ8zfxIvxYSKn5FTnpPEgQ6Ngv/YLKf4tlVnAXhaMLDoFXuvYpCPOE
JztmtrqPMmxCyiHAGHfsXrO0ZWG2nrwavFmf2kXIz9Pk+3ekGKiPCxX34TcPzvuH5st4h6FRQ038
N9e7OIqraLa84dIqTEz8QMqlFmw02ynzO2ti1XEVscCcmRWPuT0uOdxTJqm8eysFdXPExOfm37/U
3/CfhLYNMhNEErQJ/t80EBk2l25S4E9H+hZpzWjsjIfjJK/XxZov+n7KdxzN615DjCTVfKKCKuG3
XES52aYolB/LxTfzC7zsARK7d1HU0UMcZphzjgSHpFYP7UGOwe/UxHB///Y8IyTLxqcBV34jduK/
/wtsFjCrFbXG1EthVrrVUSHKvWwSfeg0vAhR4CSS5F70fXb1fEnIQ3awHPcNU6FPeMl7iKMol6xg
yXYTTjI3c+/6L7PACLpYvepk24336uJNoLA+E+18wnM5JuLUqXaMh8kkUGzohqPkMksIB7EZEu17
1VCv1kzBKSCJh1WePqG3XHa9xG8Evt307PqT9ThnffjBCiL9vYkzGwPE1vctRqacsTgYUvcuXX2c
IBMdSbCkZqdZpi/JKv6h1TcrpCc/AU9WU6urdpUPLT4jnCnYwu588iQ+J+SfMgktIG6Ttbp3VSpu
KySh1+VEbO3sADmQATA/Z6tFzDLIZP3ae1MVXo31Gs3XMl0yHlJRZFxJw6j2QVbl9nYSXlrjN+yV
ExbbAUzUwd/xg1r3uUsJGBmkh7V1FK51dqwoaXbpav5GSkGf7uwBccE2LTAomNFxx+4JRc6A262n
BLcxNX1v52VLJnzOL87apNsrDmEYFIpSHr4IUUKaIp922saFj0ZkiP3hk41V9hZP5GA7BBZu7k1C
hKnqadzi3BdfdDlB1yjG4gIKBPupWliRJMSOu7wNp+exqF+jnv7RcBVf4qX2il2vi5mmkmeXGOvd
q3U1nOkgtx7xIfaODhfHQ+XBV0nxH2i3cTDWx5E0+zelCSL1tUNt6Nauu2HbVgdvjPt7OtH4Wksb
s/GFpj+s2+FT29DLKNyXj7biNBpNb8e0EXZAM87L1l9rBRWgXqaDs2bNkeQAupY2MvBwET00Xj89
287k7sk87d6CoSdP1qfDEg7d865vV26AkXi5T24JoCRlLW6JQ8Y6OPU5Tca0jXdePNIZpb6PAWwX
rOyRgQh5xmcO/+Vor/Jr1yqeSrPWG7I0hk1Q+Oslui95JYUElWMYSQBOYq7QvOG4DHQEANS48jPW
HTHDdWAWwm2S68wR/VWho/Y6zHhwaGT0RWu7AaPPdn5GukN7v4CvxwYBQlkjbpsKfCgqaJMR0azf
Y3bpui/iVbxUYXM/q0h8Id+ZdtsOsjun9bFfX3IUVT7/0tYyhbP51spPALFiBM/9tkOncq29pT46
Zqsqc77bVbXsSIcXr4FURGT1TYn9NBqT/TQXICOmeS2UTQOfK18+QJThzXQlpcj5LhZtBpsArEef
KlTQuSl6wXU8LJUBVvl1daRPa0YgiZpB187LEFdXw9tpSctRk6Vv/AzEwxu0fDgjPq3H8sE7rd6G
pB5siICojwQdFODyFFQ1upzrKQ0RFBp4wMosHgM2ItEWwJFHb4C8tSD1pRIAQkuef+/jVd+sbLd2
q3RGMbKYuKk4A72yhaoepUCyS/hzlZh4oADnBeI95EQiQt6OvOKM6fNRkYKzQWfmAuKsbEFEgEBw
aQjtKqvsYCsmgtaTkiVI8Iqz7FvyjbY4xxKZVBH5QsFj9wBfiIDQKIAIEjghP68edKxNMC7yK9a2
7p6gBP2xxap9k7p9fbQMuIIDG8caHT3J0wapMRHkm5hSo9+2a8G/qXEBe+TKEec5fPwZvzlfkqoC
u227HC6AbX2z7dWUy5HF66sbiiU5IAj+sTQLoEvhAw21nZM+wotpr0XnVjsJhfo6Hgf5uXPA0IgX
B1PDbqK9XrBAupt9Oi3Se0cOd8sd3vFY614ZhMA7sWVyvUScs92S8wgJvey/2uReYUNdwfgYaJ/2
Q0h5PpJhzCCuuZe9OYYx2hpO9VCDSCZFRM1b9fxxLlF9KpB/PuUG9aYuMbcADdqrE7Mk/HUa3idJ
0HHupNldNAlgo96sH8z2cc8Hh6xDfk5q0K9zeRsnIKSkE1SPzTKDIvlckyHy5afz3eCMQMBTnOV3
EUc+uBMgKnwP/y7KrICrYknia5lQhkhduU9LT55v0pDLE3ZUwj7t8DYPS+dJhB6y8YkXCam9Pura
bq9hDbTXgUsR25h3kFMevgyI9MUB4h/F+eJwmvnZTLgqZbKowOfsrnafrKblsOUc+0yainiBDE0M
NoKY7RkSnEdAy5hIkquszRfSoCk/B04TsaXNqQ4ZscMH2SmKk5Fmp2FjQzbzQEG7mk2h7bl7rV0L
gHoBM/aKlFZhpHD2MOnduYDLey57Fs/5mFURTwPkiLF452ef6Oq12Gi3Mf3EoEChesJUe0Cbj8Lk
dFrrAmQxDzMP0+Z4y2f2UZV43FrhLOjxPNaaZaePagEvc2vVFMfWD+QV83BARHNUYjAGv6jyqrs1
xvG+DosA1Is8Kk8m3A85kAl7sgedxkRI32A1BD1PRtO3qE3VxchX37QUeN62SGhCSOcWX+BDU3LI
Ya2PZcsmK0SR30EafZ3ngKe2RpZ3hNnGVpkrnsEI13HXzov8TFVS+ptJEaYNkahLqFumoLglt5tD
FoLT/Nx1KRWkhrk6T7xwHeP3VLlA6uf/97wxCSjlirGcqf8aLNypgkvl2OL0fk+Smj40eVlcdEvH
hi6oKrMo4JBBG5Pd+SJCErgGxXojwpWObIk0oYbV98lfu3CfDzSwZ6A4GsSrTyobFEGqAK0kLZlw
1+kCIIFfvByjusQLPfZf1j7LMZmnmB0BVPZTQJz1Bl5TfDWm45+6/P8bVf5mVOkZKcNfepK/jSo/
vQ150WaMiv86rPzzj/05rIQG8Qc8YMjVeJmioTFmpn8OKx3X/wOlBI3AXweVfkL6M6QS0938R23z
n2jU4A+4ysbfB9tzaCd8u/91NCpyE+gBTM4R5hgaC+q8n3uQFR7IBMgePjRz3azbtlDTQ49WLdzg
ADC8/uXB3P8YFP5VVfNzt3v+MPzojOqU+Ss/9xeWfBYonzueUMjcYnjV+h3jJ9Iwnqti7EMGZTaE
Vrx83pK57C//Fx9tfE9hzqN/+VVUUViVQ5nq+A8rEdIvbdLDIp41I8p9NBlKcKwcdzPYPUfNQJzz
70TcP8+DzS+nR3UZsyWIoTzn1493vYKOAB7+Q93Q9HC0z6Pc2iOg0VXRmY9TDdfFv//kXzzs/vxQ
lgrEbYf4b++Xx02OWTplInEfAk7/pxYO99FtOHsOEU5Jz4Ki/9ovPD584jgbLnIq0vdQDMQuWUwW
tjKEUiOirFSXMFWzdE8n4b/BNhnkNg1m2zlBlIWNXBjO92YQDmCYwlPK+40s5WdO14+fAbMkwMsK
H0CIOz8v0XiJvQmLFPfBmSzWylRjmFpPlTrEA0PVusD8D572AJfgv/q4f1irP4+6//zUhO3BUJ0P
/hWZCS07KlXQOw+lMzMWsgxDNWrz73bJ0Fs7q3oMfBPHFlGOYBA//W7U/rMY5/z5NLQ4K4aYVP/d
B2VOkraS5DU9hBYEfaJJxYtOJnWfzdL5jTT+FyDiz8/64UTHB/6NpwQOSzSNPTkP+M2qR0vkwLgz
YaL1JvW84V1Vvv8226HZnTbTcYFYAePDklL7rLz49wf/Tz8cMRynJXJCiJ6/rFqX2NMERYb9MI2S
TeJHad1du2NjZn8to69//7R/2iQRxx77kv/FV9UQK/4CwjiitAvLm92HfsDWudVgRUAVqjtNkd2d
GsijR29GOSFlwSpnDuDcNnOiiH0pHWvZOCWiDyuc1WMmITrvKwxcr/FuSfYoMyCZ5zM1SAsju9gE
Mf7fyHDtqf4dMvcPxwtyxQgfWmiPCSv25x9R1hnAlk4c0mZKWx7WCJr0ed2osREvZyZ5HS+ce5oH
2MTQxTNKKzgRGht0oRkTEs6IYeTFuqx1v3NSe3iPe1s9/vvD/qevCXcEAiZDbT+wf/malnKnGe8i
5yGgSis258dMaw2PwWb0Kuv+dyvb/XUxGek7YinUlQ5MWIh4Pz+YZszc0q708LAQpHQKxiZ4I0Pb
/IcHI2+yTb1Lvxtu0iLFnRgUm/HnAqf4QwHQj5S81eO7R6jifQkp4cK22AQ0MxycZk2cH9HArRGC
XIMTDHOExMbx4mvEOf6RaBnndtXT78xJf9iq/Q8Px0f1aChPANgAAjiw/6pHXBn2RrLQ2UPHn9om
Qq/9roys8k56tR4vW7CxZVsS3zwybrBIyYFrneaHBAWTIdGDSFJYimTrlu68txuy8JjqgIjn4TBR
imPZQP4fM9t1RxxfgkNYvlgfhdVkhNBFoBGbJSPTFqoBOb8727XZGeWwTHuugJAStGQU5seifcC5
LD/FQ1NeY7jQ3RKREMld3PX2xPCvtj47QBR3Tqfrr8xm0LVQBzDC1+tKBrSa83cddBpQT+ftrhi5
v9GEYUbMmKQU99LOu4ZpfoLLl98N9o7y16ToRJElnido24adEkUfknOMtywzorl6d5YzGUYZTnwg
3LrfgrXHX6RV98iJCG2rLle1ju5GgqT3R1fqwjqSWelfu9lEcS0YigAkJB/0MjvTNvJBQh+sBWI0
nPqxDbZycHGDbZgLC+D6pu63KvFzQvzKJXmGm821W7FGIj0ZYmRHGD1i/QULJiPRi5yRUVTTBcHb
QLtTbNuY04YSkIN4FtwCQ0HSxAaUCn5JCtmcEWha+wBeZR1dA85XEzezkzsxbVA7MVYmTIr0pBvm
jfLaUhjqHYiYhpe2EYWKj35W5LdzlYxfY4Q73SZzc/vCLsp+R3pmdgue3B/6hBBB2YmXBRDiszMA
KLpzrHbGYeWLHrtuiynVcIHrRXpwV697bZIh+Iw7Dy1aKPJ3For6lk1pOW7WPGt3NilWYpunJLP2
mWB46UTzloXV2NCM0lYpQHmLgMu4G999aZM9HRSZeLKCuKhOM7a7lX+F51HSPEUz2HLCAkBfE+2a
CIkuWIv2MX+BDB8kqcv/ddzFDcQWLMFyCKDVlibYLq6chIRD2lmPr1thRr7TUjcxwamm+FkD9dhV
FU+asX13ssF6PU57y3+T8QLrYkDlpTcN3I2Pyhp4YyhxuRTwR5q2c5RwrkDXKS4Kzarc5DH5lgcf
VROdpRMxRezxPQcdwzB/U5QdojIb0GVJFpZXmw28esOA6UlDf5iieB23qw79tzTAc4Y8b+rVsY45
jZoleCPdLHleXNCbYQUpCifQNcvnHIr8Jtk3ZJ0yUWSHxltmI/zrtQz4cnQckICjLH3GhQM9pm66
E2iK+yRt06xqkKDrcZw5nznOUvBBQMhs5zgjfwc9Fb9pLih8XNvmb8CPASSOAx5O73JTb8ba45/o
c6e8nVrJEYO+Ob7OGGtcJ1GnHrEJ4VIvLE7U8xlJDQdxK+ASjZi+XaZdDN82MY8y6cGMhmHiL8/f
tpkmcApkrOrejOhd4voKfS/PtUhVh35/B90FdVA2O7dYuTi3M+z7k4b2/jQ7a7IncEw/TgXthkcQ
w1OZulzPowK+1KZ61C7PHv0KP4otySdV+Ty8M3pGHWn+au61wJqkpPq0qzl4i2sjbzflkai5bWWS
yZeyaqh+VTHox3OhsFay1RAS6/DNNXStEgenl17yZZQbl++4YJhxPcYtx05a9q2ds6XDLrVvh76u
umuWEe/ONd+27SQXz4CSa0j5RgzsKcK7TiZ7AiDFS0puQ4EjoWv1+9RIYMNhBSydOwQqRzn0fPOZ
PzPj0owDISnuRP1uzwXOZEqVai3H9x/Nj2dKH10mRodJhH29heIjkW6JcPJv4FIj6WwC/y2PvL6+
4NrhCwqXQDZitFuic0XjpF9qK+fD2/MWwm24VIdZ9aYM4uYZd/3yEPvL8F4nA+9IIBJ1UQa8k2DC
BQx8xNnWmValyuGXORpAiGPAO4a86dt2gEjCz+lOsD7Cx0JPsJesHPIUiE1h0nG4cUezPIO2dm7t
rORmqnyTHl7OlKt+XOrpRiwZ5mENyeJUaWHLqp1ylHn7mP+5hjnAAh7JpuQ/MSF9VnMRgWXGJEOP
0gbSchPWSJ0josibhWeqBMODH4dAxTToURctT6WuIGWGOiBJgvn8SYTm49ESQr8wu74eGdhAkuhO
ScZbpdyXlzL1eKuFy+C05iLnOTCBOCVtkT5buQmP11n41scj+9Wum4ZsutUK4Suw4/seZu7mvBJ9
VTrDaSk4AgKHGn3v9DWHD/yRbLhPVOoux5i853QDHZKjye1Skml6tLFQxBSkQdrRYb+Go1F8xxM1
kEtK/Adto3b08GF/ci3oqlvm+1xNKnaeFq/nIeNr68CEScuk3ugiES8MUNno0lnU/fkXchNRIxv/
zU3fgXWfG15mtOJldTy2aEaLWnB02wiXAhickr/ZRTCB9+jlELcTJQEfxqzO87WpV5sVJWrAPi82
E7c1EEhD3NjalJPb7PppopMxT60Xs0p25ULy7a43X+cM8FZF6r+hvGW/EplL0jNT6kd71UyPI2/1
DhNBVfEmGDKOo6JiczGC5nTMhz4gMJwlP7HA0fHmRRp6+2WO5KUugrrZBwQYBo+qXwzIv/jkUVrg
lW8w7Fg1/NMIEZRN21pP/rEiK5rJQ8Lg7qpBCNPs6yl35Qcs53CgrNOKB72aywVbT3P2Kbe0LrrM
4ZCnFMlMS+4z8TQjt+50fgA/ziLTuM+ly7lgDtY+i7hxzms3zYh12ahRMHOOCv0F36n04bw+UZul
FyVAwMXcSr+6iaaYJRLbU3/pB9V8lWcQIf5cEM3SxN9FNFfztunn/pI4j2RfaxG8Zfi3P51XBbpl
NkXlps5t6IN/O7J1kIIatKEaLMKSkW467WYMWk4ivVZI5aULCNEHJZruwvwgC4KpwAEKqnDvL4bT
TSFEGrDjojv3+QksOecpyEPAd6fO2FkRysNH17h+HmCPqPup7DjtvcK5g0KwPtCps6hthugTcDmH
9vkE9KuxIuwWvjhRzqTrcX2PJU/Jixa2jbmAkE1mnl62AkuBYdNl/ZxCPYoTjqvJfNtyGtlmnoRi
cMiEVo+N9vtwI2jVnhOlKfyCjN89aRITNovrjxbeY71y8BMm3O8Dw9VCXY7T3OZ3zlDC2m45Rm97
e+ZbBDjFM8YqOla77WAV8zQGE0VIZlUIQxfYM61Q5vdGyXLvT270YYpVc+d6wdfcSq1tlZTDJebF
9ibCCuIEvbf8njGp30TwhzYe8vwKDa7HBlZcj2UhuJF0sazbEcgzoULR4XNVklcRwE5YN12wrDCY
p9IjET6G+5bJbtzks2qOhRDljecPjrPl1myOdPbqsnUE6V61gJWQwnX5nqjakARc9Ncw6Vhh/eCO
8V4xpbevpDn8r/AKA4hEkU9NNfkdHUzdMk/r4JS0oGzTVtbpYn2Ajs3r6eFBgVQlDg8Jqa26BwFc
NuhhiX7rzeEvjT8LZnzqUeaxeqwyRum1kvi7YjhwOjfKFcOA0+KZ6NgkN/rqszwcqh1gk9tRH/jp
wjdV58skzTm3QfG76ltHjcntkohkX5o73LHK9DmNU1bQuTHM7KwVVyjdBEfeyJnWIdFNT+BpxPCh
N74m3Mc/LgIbBZzaEuxkRqPyh44fepV/pAfjvSKA5/7s8fW+nJqM02oNIe3PRlh+PjeTsuJwxMTa
22vZsidqU2+KlDFX0zNg26UC+GpRPpPnGrVfN3Lu9ZIthOErRWpqVVdWFxzCzJzM69pxA9Hb5Zcw
Bopv/hzawwmHAnbcaDGSDyqGg2eTjRCJ+GmyuJmbilDIIwMjOzrSsKmReCeivONp6i+6cZgOte+6
Mb3KGLzZ1eo8xbEDZBcknErgPDySqIRguUlTl06iCblYwlmHTzmI9W6VkXcUgWI/rGaC+aNkxjLy
e5iRCglK1thMA5so3od6dA98cv6U95P6qIwLQe7r4qOYMmZq7BBOZ7odCN24WkSbKGxsd6t9Yd33
Voj4nHK6jfceQ7BLNwusr/BFgvcymdZvNVXl9w6xP+X2UiMgCbVLou5gX8NB7i4gEy6ffb5uv5vS
tIbfKttS7hnbyasArcRtEUHeyMqw+NSIMfuAzR4cZuJu9K4aAvsCY3Z9m3gi/Yjcv/raSc2/KWjt
YqBSbpPsfm0tOtbazhYHPxK7LzfYR4QvZ3Tm/yY8v5nwYHtg0N3/gsN/m/DcFF9x6X/7ab7z5x/6
c74Tu38gh0IAzFAD30SQ6v/OdxL7Dx/kKSHpKwCN8kOA5v/4psV/UEAiZwqhf9F2Gd3kf4Y8zh9h
YrJ1GD7BCgSY/P8Z8vyaCeFil+95PmxRbPp83OwNMPcXkFMqC4p8PTinFqoAZdmcNVw5fWBYQLnd
Yh7c5fSB12UFpon/Akk+0MNyAe0h4VqPirl1Hbjb5FwoHKjDlRAtwqH88pS5gCck1rfcVbIduKX/
8qT/AYb/GTLEhwCsEK0XM6MYR0Oohz9/83iYlhpT2v50rh8d0yEFeAZc6zmyGd1qTuB//0AvNgDz
/4Br5iPBUY2AHIZEyNv8BRG2itoT1tRlpzBMrrsRWG1bz0z4LnCZz7hIK2nJS6dnWJUQcyDZyP4c
+ZdJiAr2EGS50x3TCMXZZp1JIdu0YYqpj2vQ4Lil2dt3LTA+4SgUgS6Iz4Wftt2pHEz7g8EQeIJT
pZQPspfcgwHJn7AAlpZnfYaZ6xVqquuswdvYCjqVUsZ8VII3Trbvo9Q4YASkE2+W0KILCXkjOD1w
Ck8H/Ir1jTbXR48wS6JCpoXpPbos7VsUM+tI39THmOpsowxwcQ89CmjqjGPbuU/pJfPMfXIgAFGh
RQO/jWh7+XKusrNw4Wsot4iphAJKT3deuFDDzpX5ncobvlFimiG9Orn62CMixK5cWlzqbpnTr7gd
9ni3GNlH1iGMdCg+u9At8quxpy2PsoEq13KJFX9cexoFEhtd9UnEjrJePXfkyRWDqWwBpFR37IXp
UGbiMNdtGlLuYWRhaikxVXw7t5wpOdUqaRosotFzQ2+jLuzoiWFzo3IoTM5k8FaiJ36eNAYc89Tz
x2EN4e4hi/AB63D+1bTgPKQfME/o47v4OUdHJi79lSHJnucIchGc52tMDijfVACf9INeO17rzHDU
OWEdTMFzvtEj83ASWg3en4GqE2mZ0Vo9WtF2JSvwJs+W9cGKbWQZuDWpS8OhjiHGFQ4ZRb1mE9YI
gKg0wmiJdt3s1nvUTxldvHQM+1/pJ7DO8RYpNEYhTZnCOVsxKX/LyjG40bSWz9YcObfLLOp7z6uy
NxennktGe35MT9pGb21WzZ+ExwAMSh9LNl/gJM/LTOGdl8ZgoqFj0VeuCgMYl1y3zxbpAePDjzY1
mCOWzdybXoTmNOzv7FEFeNFSG7d4J5uGjy6aLmv1sLDxLfcr9mG8u8IT/vJd07iLF/6yKb8LtTAR
a+iiytDgHt0ZNmPGOW0pq5wnlJy8nrqyZAiKvfBuoU3SXK0ROCZPhs0VlS2bshLdkh4G2xLD5zOu
grUEG8FaIx5w4Qo3vDgXhwF6JbFJ1QC8NJcUsGfwCCc9eQlyAKDitQbPjbqJT/nR+TjsNmAeVfJc
onOlOwWYX7R55fZP1bpa1rM1Rau8Ht3e6u+1QglyqPHKWD6uDfOHj4VvN9VjaibhsHJ7gN2ZGnOd
jaPBqhueJQYnPEtlL5RFSZLxIAR8/Mu0jlHG+pwq+ZWQNEPb80KulMWL6yi0+l04m00x9lCDGPND
iuUwZxZfTBY6x9iJ8/CzquPJvStT6FvQ7Zyq+xp5i3Obh7Epb2vTmVn0EuoySrO+fO2dHsrtJpiQ
ZXlpPFafek4IJ0fItgb9Xde0bRhTQlspMHedAVO5FZ7bgJF2eTXIiHc+mvFPOaIt/RRPqay+BVHr
uhgiaUmjy/jPde8a7p9VwtuBNXtM6fYbdAJdaNvH3PUwrGGkiNmcRd4HwskVBleRxbcttryfg3lK
8RRzPkQExyxbp+mmj0hfrT089XzHwhi23pTlR69OUuYGaVFtmgJHbrAJHezyqAkusSEKTc5GKa0C
Tzd8Tw4+bjRtiVRBpy2HTHcUIrafh0C4W6+xXy18hzZjC/2q0u24KfJFxZdO5WZf6iGNvqmMQPfW
6du7sQ6vp6WXel/VvXogGjx7Dby53TdcUju0Nd4jDpDtq+PnzcFtbbyPorUJNvYY9cAruiLQqcIq
w12r+qYQWf3RLYdok9jDeFitET+aWRFg0kNCxQFR3M312lwHSO32E1zNB4518Uqhm3+Y/fp+iWxV
XvRy8A9SS7WxMUG4mP8fe2e2GzfSbelX6RdggfMANPqCzEGZqTEl2ZZvCMmWSQbn4BxP3x/lqvP/
sqvtUwenLxrouzJcVio5ROzYe61vZXV2T/umeCQdqkt2sq+w2bCBbYq8VcdCC2gDW9iYmHdWq5QT
lFA2WvUDm07zqXLKJt0I1VU7P9PrjynedC5tif4WTORQRa43zNeMOCyOumO5SWKv+5ZJT25ok9gX
5hoeNqFJvnaSzrM3qe5UC+YZyoFNx0zn1HZlvfeLdlmRi1Z98NLZ3CUOw/u4bvY63OeN5Dt+QpII
CgkXqHuocHuO26X0huu2t+P7oEndPe38fOdoYOHJqlU+0GnXvdbSvj2xYC8XpC0sh0kzAsjp+bRd
OimjHgF51A6LQHHauQ9jNqqvul6IE/NmdZKVDIrNryuU93qItT4hNmud/a3AGQtZ6/uSqK1LyxcF
gsG3Pk5O/zLSp7XrbmtMEujy1qeYt/w3Apq16nlfFZE66pDBuBr/PULd3n+qHavUSycnOLaI8J7w
+LIwND29yt+oPd5PbL9/OywxRPBR7TFE+KH6GlMsqF2QxEcbaBtrqi5Zs1cdtzOvJ+tfX8q/+zBP
17HeUCADhfjhUhq8w1pCEXh86+bXq972DVarZUOw/fVH/VzIAoNACk4trgNj/1EB1CaB12iz7h4t
dzGuq1XH6ZC4gAuAVle3RgL8489DZkT0ngEaw3Z+lAQYfs1rW5TOUc1p/OH7FlSlOjuGU3VUI99n
ib/+zPVyvX9G+HJregSECG7ej8X6UiZ2H8jePqKSprry0C7TKQ8Ap2AmAPGFz5t/xbiPaTR9OMH2
8etf4OeHFCqlw3XWyckwfxIY1JXd6nOBD2T4Pg2gOzwb9Hn+C58CyD2gm+nA2/jhqSlooVdx1rnH
BLExbV/am57/2+CEv/suHCh9dE+wdZwfX3O3t8zW0fgu2CJpCWVoopFs/xceE4fQRB1kMx6qn5Qj
eQuqtKFfdzRjmvLg9nnnvuvi3qaafTOP6jdHup/XL9Z01jC+lr0mUfxw+apsjJeJgR19p9j9ZCDW
hhU6UooMxPNs6SrSZ/o+v/r1bfv5ZYeKj/iO5GRSB396IwLsHrpqHBNeBW93XLNO9usEVAkmlL/+
qL/5ijwc6AypwUmg+HGx9PCi81GliaJ61fCW9LtUB66zsHlg8vUEN69Pza8/9O++H1IQHzGng9D0
R+HUiM/DQg1hHAuXSWpVgvAtdD/dc9Dhpv76s96QTu9fdaSpnkOom4fe6Oc3LYUBqrOegA7tEGEL
o3SIWPP04tyMSl7XIDAg+S3MWOd1JgeIcumuEV/M8Q4ils3hooaeiSvnK1EztDV9VQGj9XO3+V02
6M8LL0YsC0kjKxII+h8FXlXmTMz9AR6YDGcRkscZg7dZY78k1pVHTQSU9b+5Oj+/uwECJ+pKi+HN
quF7v1kmBf0S9Ac84r5GrTv76/i9xwWNqgoNRZQ28fq8i8y4boeifUK6royNtarvUJCgw2qTAZ0m
VRLabhxZ6T/eHCDVISz2eRm4d+YPsii9hTIz+rz1pfIpunVHfDYSyLFEe1cZWnj9d22cn55NFw4Z
bwOtHB5RcArvL0ibdWvRv6jjaNN/7nC9CeQI9KvZ2TmN//ry/92H0TciIJ24aLaDHz4MtHBAGmXA
5D1hziBW0SDuPU45jt5wSvr1h/10q/lmzIXp7sKTYjn7oS4qc81oulhfjm7scLBMsp4nixeRU+Kv
P+gHpSKVkctyuRYPKNLZ0n+sjAorzWYX7SUVhEy72+9zLI22OqF1ZH91p0aMdELsBHlaOqVQKIvG
syRgs3UbrBmNpVlOn0CbOCxFnYEZ7W3+8SZqC+h6MdMh2p3jeZtzOJ5AKd72FXCC8jeLx8/3Zw0+
BhLIvkYSwY+lUFbBT/HKrju+DTsmCIYn3G/ZPtHRQ/36ov308ruOwTNgw6WjpfcTLRHbtNmPM5Yg
uWoIfOanjIRW2QSp4vXJrubf9g/X3evfFkbUeKyHJq8+5DHSMH68S5UqLaOVjn1029l+JQN3PEqb
qe9bQ8T1Oro6rSqcx3qezd9sAOaPjwjaJhh8rovAfGXisQe8f83sAuAu3GdxNKDElKj3BBN1Bqeu
GiwwvXPsv2AAzu3NWHdGd/02mK8smWQXZr8w+XrTyOhDSRdR5Wu/ppXeerAYJP+NZtM6yNLtBIQI
I7v1+kWr+ElT5lwE8LHBpua+Vd85ooN5uz5ehcZmsF96aTTH7/oZ0+3mW2eaaY11cU7fL6dxBE+4
HZM1mQck6pWja7lk1pmXdxPdhmvp9tp+tjP3tl4MTe1rr0LfNfawW3RmxvolbWm9ijrPGYIwtWWD
/NaGvOIVpI9uasKnOECr7IgX1ogwyjkDeg8jbSHaDG2GJDTEogzGx1JijfgoENMprMJGYXydpI8M
R2j4ZqMApRDNUAAa6e24zPy3p7Ww1d2aFuUe8A8BdER6cyqqWsXfvg2u3orPMY/pvATFWte0DQLS
tEJa841uOdCU3EgkB/dFzkF+SHxtPjezKtNbqNnInvOkHfu7Dhh1uTEbj7e7NsomP9cKvDIah95o
d4ydmGuusmOm73V+9hoDyTZMVkWHVzjq1XIrtDuyNdZW1FRwm7GE8g/f1LAOaAN135CygQzIFPbl
nzqhBmbLLmM0Pu/cBt/yhj4InatepTTC/XJB9ABMn584gGWHUD5Z1aGdxaDdz3XGR7e5YtcKdDC2
bZgWVmfeVNPo9Gcj09CM5jwu6S3nVZytiEBBdLypwcZRdl6+GZCfRaqpmL2+jYodhQMX2d/IQcL0
psxDfhsb0yHFDBqzrxrgnWtZ0NPym6FT+7ngDBvCCqXLmAz6LB+MykGv5GcODxi5W655rWWSveGt
DqBnz9OH0ZVWA2oC+maG62F9j2mEoChVSz1/Y2wY32JjZ9j61oJzioFfxkpxINjCdJ6zOE3jbTd0
E7kdq6KHwS1ri76+M4gGhf9ckQGNesFhlm7MRpoR7wG/KDJ7pBeRdB2eotZ3OZmhLOK6mt3aM7dE
N7yQlDGNuxlQ/+330Yzhr4pAay0kEpvazq8xzZSGWDuxkvZ82Kzz4tlg2hq9bX+eO9BkTOldeZeO
xzwizPVsFjtYF8x34V7zmpaNxqShWGwurA2w0NqJwEyyu65q+UUMnd7JrinM7lwpo50/Y8mwNOA5
npPnZ78m8P3KmQsgd0JUdjSAq1teUWTyyBJeYtpYJhrESulCbWzx/k1eyX7MGCCtw5R2Bc+KzTSH
mAK7t7yPFOZ5j/pB9gg5wiIbG0hEcaxKevNa4YhjITu69UtBUxK/aKV8WhLQ14+lrs+02uiQ9z4N
MjWMYvq+4///Oelv56S8Nf+2/f7NnLSqXru6f/53IxyesvVf/TUoBc3pW6uZB3mHQRHDhv2nES7w
3qKidNd/m4W+zVD/GpQGf8C0tJDy0xPi6Oax6f41KLVgfWKpw11HRRvwk//RoBSG5fv9W0eES5SZ
Rw+DX1DHsvV+C7WwkpcE6+qnStfqtB3w5LvaBqZADEPNmJttbluYKxdrbORuJiwaDFvTW6/zXEAP
KFVWMWdauitspnZQr1J19XFWhW1/MAKqq83UGS8oipPHcsb3niWu83EEYXAFeKy/VQTaxbusFgS1
12gBrpKJv4xGdw6avSbS/EL2okIvgR+YbJW7QvbWizZBoToxjUI7bbtmfzkKMGWPVh4P3mWnWgX5
onCnAZ98aQ1fxdvw1uzQO7i1HkKX2akFuJDKu2VjSd0iWcUankg3mJg1DfAsr3Irw8kN295rdjn3
9h7tc+lGlkkCx7Yp4uzRSBcw+8y/VCQzQXsV/iqUAdAp9y6qpEPn9ekenejXgrp8m3nZyuNsMSOM
tPX3wsweFkzCt65ggomWdrGuYEPFJfhBrM59ZZF8LbG+bHtDe8aONKNMQwINVcJjowCRtm05+hMf
gO93Q6OydVDGad3Z0AvnagyYRxn94BmHAZklp34VxB9U6Xv3jefED7JfTP9AJpCFLqtrnAITu83K
7MlYfBpx4W41y/SiHOA116AZw3aYq6Mb1MWpbzwG4UM5ZSGVTcxseFmmUz/0iR9pSZNuvcxV57ZK
7Ezfo2vi8G+gSu8l3SJUr6Q/Tqra0Dwa08iOW7Hzlzi+sOvS/NQoCy6F6jT1EBQeKv8+mbzswtZ0
v/iQSULhHxOi5D19O7DHztp2gvXWdXtmI4veHTDbV2VYisLJjOekwyrMnSuM0HEKpOGdHZltY18r
qP7bWY+JtQkq40Dv+uynsbuFOkZCQl5PIsocOGN23ZYY44M+pObo/LBQmoU+3DHB8al4hNnlo17X
vId8RtLvmIdkkFeIhUWIoSj0svrablUbgQjaw2uIj15eoWzKu0dNS+9moLyh5GN2iZr7sByXJ0Of
1I4RQryLx+Webnp3aOHXIEttxWVbajqSIDvf9XFrHgPiHdEUGt220wiZKO05O9q0knaTX0MaKxZ1
0FteTdMtzMdgMT9XvQ/nz0i8UKS9RkqDGHd15fU9Wh1LHKjKXlCoFsdVg39qmUxslCr1LcSxPeOz
qLObYWfjUMkZMG6yUquipNUCjegAkUZJmr462LsBvoDOY/pAkpuO2cSWgNd02wfpMyzJZeXMJEOD
cN3D8bjvM60LjTozQsYMcWRLYdzy24uTcBZNMnjsmwMCj+EVX/2y8VOLi8PLdtE2I3lKbJBVokDi
ti1BDs490uFz7meXyoipSwcdkql6yNx+X+tdcPSS6dwFGPVVaW5g2G0TGGwycdPIH+3Hrm33/jJf
CWCIcHUGpGdN0W/HmGFaEtsfXJI6wgmnzMYoi9fC1iVkgcklYiod7tEqXfmtYURBDygAZBKLYOZf
2Q35L6KcmST5gYGGlGpABzO5LWdZMRwdJ56thiBY7oe7p+7pIi0NhgtfFl+UR6AkRX5wdFkuj4Nk
YjbHlrhOEWleAOxON7wVxl2Stnej6Laaz5dSdXU9+7Z4LtbVLB9irwl90WmnpjHtc2a27rFu+jTi
hlHS4IN68tr0k651lDPm/C3tS+Mi8TqOKFlbhAB/lshhcHkEoY77g2X9rrcm2CHKDQ658M6xK+8Y
g+s7lgn/VAtt8qIud/uPrCvDxsRFgTTb6sW1wP8WtX3e73Vu1E6v24GJlpOerXkOruSso27Q+o0t
yieANWbESI4EknJXgbwNZ9F4oaq6c+dWrC5kKhAWKHaA7yx+vRpNvp0BSUrZHdo4IjYo2Geifyiw
9uzMUsX3Uz5dNVqLJcnoxSOylkcH9FNYaONzp4JP6OkOABHQrYLahEBbwH80px2Ai0Ptin1gCvTA
orWvTSNp95Mvv1TO4mwdqboLvTcfmtjLeYBzJhllWownp53069SwzkPQXBZd+sHNTZg7oLj02l7w
izVbVws+28HE6NV2onxdSxvNv/U7a99lYj7P3DoiR8YEUbyr/M95nBifCsd3N9LyeNU0mxOrN14R
07Ed2/zI6bjfOWNrniSQT6SfTcbYPKjTKF8KH9nnoA5p3V/0jTiOWZzvYUNkURJoyAohOLKZIaqM
Ay/0JzwvYW0P9hdb434hitf8ayTnONfLFV/iyfYKPqIW4QOrt7Bl05dmdu1oMofLOWvZE6bi0bDH
iwrCZTAqNlYRYEGR/f1IHxT2f/llnKuLwF8+CS8vtiPfB+FAnUfEKGencUFOKktjh3fMN6PEcdT1
DEwG8lTcNpuBU9jJyZxkt2jWEnZDYj3F9dCc6R7lVagxnG22fs7KNJZWdZtoI/kgtQQw1LOvNZCW
L5baERvDMJpdNTQD9rYqRuVhcngZdECBloYUcVq3Z/BitRuEmu9cT6RKfkCsUd3oCaL6jb0UWMhI
zxXDuRKafwi6XB3n0Xq0Z7150eSoJRdxiTZi53gTQBWrMCYZ2nYNq4l91tyOffCl1MZbI/VQqNtT
f+6c6naqNI0DpHZX4qu+ITjyYyctuRtmtz4Cpf3od6SEz1l+NDXELzQux40JQewzy6t9MZHd8iyU
IbfooOTBmjVzK+ox3bvAR0Lfb/KozG2+bDc+BUnSbSvd164S1EofCFybQrK+/W/uADx2YIwfOqlV
PNe+t9x7k4aQZPCfrBxHWemX3gc0r9lGi109InBMPIBT0tFT0DwNPLKLLYsYutleXyJu2Crft0C5
MP/mvebXSzjBbEvxtZH5y6Jr3hkt6/jR6jBkMom/BlviEMPDlu0JrPWRn0k75VAs7bDRZXEieqUG
bzPY1AhVcmWYxUWfx3kElg0UyBDUZ8QRLZA1Px3uIO/6F8pz24+aCi7qfpkfRjLadkaQBVkUQPm8
rPr+a5v7X1idC7ID3WDDGW54zIRxcisr2DcB+VMOIq8tcVxsEByuN70JFSh1TNovWi1MlBYWahzT
aS+xoKBX7bvlsrSn4GKqjRmmZvulSEojGuYigziJMPmeBbJDMDZYhR+6/ZQWexsT3M4u7ZzNq9Oq
p5bR5SnBSLMrqAWRvEtrgbuFCY6QncW6L1PLeKGh4r7YWYXyVvVJEMYpOVO0zbf0vbC4ICZH6wTw
0i7HozcoDbQPCTuWeRNzULF4bysJiz1lVF9SeUQpkPkEG2ds0Jc8STQSu7wck/tAoxA1rii0ohLw
lwzUwTWnr4yx3H0L32VTMi8jryxZxSm1GSpEzvjn9D137egIuw8h5Taboq4FbK/h89jbpHKpBi8J
pPqNUxC6JeOW/S+voctXuPHipg/RuRUXFkKDMJWCRCJ92sbSuhapsJAJuXJfNK5/ylJsRqJn3pR7
ATKzdFeMrTwToG3vdeNlKFIKJvQQW1HGj3SdyrBozU2s2RbJek2z6RxJwpKIGd4u1dZrCayveO5K
OXchgzUjqrWqIXt03KAvallOQPkgoBzDroUIrPL08xT0ly4F/k73ucSQ7B4Jcqm3RPqiDMrK0+SS
JCYMHxHdTGmItg30ZuI17IlFfahr+xwgLtlDHf1SVMMjqhqQ5q6660vOKWbvwMtBBxnJpt809pKG
VuPIK03OIwAmzfzA0A3LFsaox7nvaKBAXAIapmHNNSR0whptSMpANTRFTWetVI8EEaKIQqeFYSHO
vubS2Bizp8hb4ymfCzdcdBtU/OzHj55RXBKBZl9Lm1TGoa2+UfwCQ0q77UoAiFItN7mlI1LHLiXf
figfpS2yTUFo4g6fVbC1bYods/Ud/K2iuAKzboYLuaE7kizaa9ePX/ROJpsgn8nqmfL5rl2QQgad
a0RL4VH1GAQq6Y24ruZlwH1ZRyWekEh1cu2Z6Ms1aV5HzfB1HAK1FXnjyAA+8KZLpr5fa84bcImf
TF89J42794xuuOSYu3AxcpQ1CpNzPm5Rpe2L9Jvmt0NouKu6vRPNRZvL2zazQD+nLI9p60eIF/Rd
03C8RUxn7aH8783aMehWiRMAUTZQoRO/6D9iySZjPlPPszd8AUbyUtc5z09tAXe48ur4sR5VD5Kp
Sj5rGkjEAdYWfhcVJZZ3qQL/k98QYBcE9T5ncwwBnYO7B6UVapVuXNp2cycmqjMN10wETAUQcQ6Q
kty5Gres0m6h8I5+mJezYksQMV+XnaBFetCku8X3u4PkCf68yPTVyglTsuJpCVPL7DC427C1YZ+V
T0UtypqUeaO8ZsuyUcxhl6HAq6W3MVNZ3U3IKi9GbQboItx8LzItkVFjgoOMasIJn3CgItOj+ckh
p2kfp8EvDiMO/QNVdU7malrt7aCyd7j4k9OkD+5OVsPDgt+BUUVwE/iDuK3wL39zsm44qTRzj43l
r1aPJT8OeGF3zmTLB7sijMyX5jNneHGVVzYH/ES/IaFrhOFVJ5cWHbtoQMF+RcsYqrSa571VQxoV
I6elkWyCXc9UYyMznNhWhearsuxNgm6QdE7mdVnXJxt6GxrjLZ0IgQF5cSOsrZkW8Y2LTJh0++UF
hnsQlqaHaLfgilHUXlVDUV1IsRwcOSJbnMZr5HeUFV2KEDUPPpM6km1a30P3WaaIchunogySajPl
/PguIP2PdydxZ8o9Tv0724SzSaJ8xAxF7FLY8wfqxoNXVii1i3LcsVw5W1bzhVvvVFusmAT8NTcc
pvzzgJF7z1GYjguWpyfs78EKldTzK7ZqdqGJ08L10gWnqqv8sMkFiNDYc8IhLyONlndYG2aLgb/T
IVkW2QWGdCOSssEw3Hf6qc/b/tjV1rdWAdpHhhWuZwtTZdcGq/t2hoV5KyS3sQZHIIKckIyimCIN
VRk8gKzf5Oi5T5MtbjMTcWNel1eJ632o/QCTfW600dzw+HfzvKsMfZ9M9DuK3uEs46TLyqbmRyHc
RPjYv6q6QUnYXy3070O5xHS4LTTBLecs06qiEi5dOPUpXw/yHby7CG0xq7KjxxdpXaAHzxuHomU5
Tryp0bDyqvWhZ410DAlZf3wZPfEC8Pfg2+0tcIb5gPHZ3HCEPLFEf2jisQL9Pm85avEk0+WP+rEj
l87I9GtlDObeB4fiBopNl54vqm3jjMv+4Ithq0Y3j9oW+D0HHVV9bG2Ntsk0Tf7OpMfM2nk2l2Th
G439NncnTl7+RHwWx0FsStiYQB3SEQBkkk1HLPjUcXb1UvV1cCcSjRvpO/t2atMNikP1iKLi1lMB
IQ2NYQKz1Hd953ihLaVwIwplDeKptxAm44kHMBqvvtFed8o85b77DKSLrvhzb5T7ofe/yXFpOOZm
ZFAaSkRdGWxaUUWGaARWpvFb08s8KrT8c9pq6bZdW/9r/Cc+s5qmik+vRIkg2VQVvYDUUJQtxIiK
WtzKlAU66gbpzsh8be8GEqB51KjpG2S1BXr/kUP52IK06AZ2cgTvgMH1pt1W3QzgIO095vruCWfh
CT9q5IqZ2c2cF8OOLg4KnGJwQsxZ8DmEsbQDibpK7m3SBAKMUrAwsqJlAMKq1ofMDqVTUhpjqQtn
KvL+QSN9sNuVPmrPndTySUYWIza8upwRYCW05kC4rR0YLVhZrpETN/Qc4IfqlwMWmJcun728J+gm
6OhYfB83/3f36/ev9fVz+dr9z/UHf6G4YJ1L+//1/o/d9z8nr/Xa/X73B6KEs365G17lcn7thoJ/
yg/68//8z/7l/3h9+ym/7cQzPP91J76jPy6z9434t3/0r0Y8rJQAU8XqVmJC/1cX3vnDA9bx3XL0
H0Yl/Q+Xs6C79sXX0Kz1w//sv1suoDr0HB7/g+4jhbD/Sf8dvtOP7XeEe6uAiWocUSbMnvftd2m4
BHG3Ca4IR6fKJK7UHfvQRnDPC+ja45OelB4mBqc+Z81SXa8d87D1MQNEVTCIreFl+r3oc7VspTnn
N6mPmTd0NVTagSf3c5BZR8J3DdqMGRkgjo82h8gHIC1hjPmEaHMnPY3FVF/qCaOCsDaLSyI081sP
KMG+1IN0H3uxt7fzgto9KTVo44Cn9ypL5YHRgHs1dOtSq7pUQ1HO7BscLrBob66nzzmk/HyDCTSJ
LFj5e6GtlQO5Hee6tYnszLRpPgz6S56r+pm2gH+lciu2QtqrPQUkU+WJUcAO37l7M8WzzzzaDQod
nEqtHzj32he5NLUvUy3bb16TBTeWqPwDifHyNZnNuMUo3hi3WdoMK0NUnu3Ono4i93QG0Jh8yb0S
5isGZE6oDmZfuo0W5yisIdeJXiWnrlHal8olpTAki5YRqmqrw5K1n+BhtWDUV7tE6o+PadP3YHd6
yLzkaMmX1YfyiVUhD+gAU3O6RKwOtLICJFB+hUgNqUFo6pk8pJhCPSp3Qz63zNgHXPfTR9d02VUg
+rzAB+ovApX1O8POsi8KktZlpssbTSXOMZd9c5SxUicSncaocrxu55HWZG4k5w5Cn5fBlNzPJP/E
qZeGGldp4KeVWrczO6sA3OTFkaxLly86B2yyRjzg73Q0MiX0dE9wa/GAwjT9mPdZmnNmbCxKeAKm
tsR/CYNGAPoiemZWjvGAZ4+WtT1cDXagOrjEupWHIBLiXbri/oqEJn00dVW6KZRFJBmunOlbRoOQ
0nFeRVhVwSC7AUd1m+GnCW2OA5eJrNUG0jVZwdIvr5peA6zECGqJ8nKiL0VfjX3KqZvkQ+wp0yV1
O7Ff2nmygTJhVdh7BSehGpvIhWoUM2+KPuowH2s+boLgLomXNJp8bUuQCAf7Zdy40rnOimD8Ark7
P+iS9tEkaNpvxm4gsalK55NSdHuZFffVY1CL+BP5TIl2pDPfim1QecZX+oDdEKYkD51HiLLxdlxy
46kPipiirmoHuH5V+1kij4BkNRnPOc0eStalX9YMucK/gAE/wZTxgxpTztKRd2HNdhj3EHghThjW
B2vU0xM8KPuFgl8ngIBRchJ5UhUXTVL5n4Wne1e5My/6AZlF8KDoUtK7Y9i0sqOLsdg0SVeTW1SV
z4gBgkda/y8a7vqN20iL+Hl3eXUayYgLd3tdbTF5V59EQokRFZJYNG5WJZ96jyMedCbRHPwY3zqN
LWZuveMEl2vEzoa9/w7xX2CHRO/0W3ZhrPa+tLc+SpWIkpmw43HoaBk12QaMD2XQ1BOfUBve0dE7
fGBWSltT0tne18PAikYrxItINtL3Y2FnZ3PUnH2d6fm80QJ83iShSv0JIBUh9TaL6WjqDbSwqszE
nvD4YrWYt9c0w1DEBLXVnzGM21xYrxQfyX1pF6o2Ot0sZvFwAB1B29nXpubz6C3QF2ykZxfERicE
kutLd2N3UvtSOx7N/s4Q4+3SLhqLiwIDXmsiIALetsedRuTZZ0Ksp9e2SKenxa6MK6vLyF7vp85f
MPEvMo6C2Gpv0iWI8w1o5JIGxRRj8dHIGjf05j7JuwaKUzDR6JUZvrO83biVd7SbheA78FCgHrpi
MyZZfBA5yybgz3Y/6+VDUjnDvpNkJ0FxM+hdSFwmOJmWiqHF6G6Rj6uvCpdRuR0NQpNqayjpV6cj
HkLdFzegO4pxONlF61Y9gxoADB/JIOB8s3jQVPRP/pLT56ZRYxl9Tx7H0ombeI610AyEe2MIXF7K
KOTZJeLtDLQzuWVZnNGP5+owJtMH6tTq3KI4PA9GF5shOK74w4SenggXhn5h5VVUtKiQPvgrGiDs
Jl4rn4TcW32Yy1t8tO2O2BV40AD9EHgxTOGMTQuU+RrLNrtdNJdLdj2YwUAz0msFBW9ZXotA59d1
c21nQBfjwqDd4lUPaDoZsnMvMRG6N4znzCvHqWJOcaqP721fugeR5dMDtZyPzmekOraUttxUWjKU
+15ra+RZS3wdEKBzz8TJOwBF07/QmCcYfJHOHl8y4Pq4VZ9zW8wEnLeaukiMYqFcXGipMLfdtj0B
YTn9n3EzZIY6mb3yDmmW0gKZxG1bDBi/4GvdxDWDWxbZHHayitephclQpU5qaOv2Go4+1LcJ3r79
ej0fZD0bl5DA5QXLhbcXQMxv8nwcOdCaE6P1QKVf4x4LZDZzOgtlO2OHdqC8HxemUndmLqd9sATB
ARJc90HGNVx/wxkveJ/chaEwlDyrgTnALYKEjYpo0TcM71NOs1bQ3k2WXjJCFRYpcoFnkB2UgStv
C/uGk2Z8BX1iPnRsjIh5TMBHgf9Fr7Pgi9FZZg2Xxmk/kTqYftanOCdnTmv2aE41aNgjSw2PX8om
bReWE8HE9XbZKPJbJiHTZ8De0ybvDffJrDP/xlwq3rx0XTQxo5gZAMjJUVspTbO+r5bgE85P3Hdj
CvwGl1ULHRDuh5kyWJiCp0yL83sEmF1768ou6y4sD99qqFw3Jx1JGK1+abr0c2geG5XeYs+Fmb7O
67nytamWe9kmmxl4xbKzUtfbNdBYoxSrYByJZLpThskMtAdHXEI/19JPTmM52bPp8opHmDx1Zysn
Jtu05YmSVO6VYczzyJwzyTN9OPLImpKp0FhhhX5uY/VE2Tt/ZGxbfRHjbH4I0AQ8GG3SHLHRPrSV
t2zJkIFc0nZN5A0kxHsQy9xCPbEAfiOh51n07pM3TMMLdisqCJtou7Bzhicv0MSF6/nFbWsU28ku
tUtuDnI0SX5IhSjwm6WcEdxN0+acY+nG444bMmLK66W/s5wpXyJa+bSmGslQ4sF3B7ktlanuUkW9
w/xpckrt/865CPqBrLv6W//+JPR2uvnXMen/odOTgUob2dH/mfdw8Tw9Z+/OTn/+kz/PToZj/+Gv
CcEcUKA2vCmV/qJ5u/ofpo1FDuMHkzqOSv9BezBN9E0GsiIHawA6HB8QxJ+HKMP/gyxbHCnohj2D
v/lnSO/3EmTSRlYzD7QJ09URpoP3fX+G0jkTKBRE5n3XNcwWGlUSqjUaiK0ibNDBZWNDrUxRI35p
PLh/aZprZ3K2ln1F3dRERUaQRtHN5FPocTFtNFrQPUPSrTOPJB7oOj/H1RICfMAjZnSz5gbPLbSj
Q50SVjDYprlltB5QmmIQTwPyGTKRI54wl/yshKUQSKLHWMPEXivFAYH+9WTfaDMc/7kqsgLKVj89
B6CUnj0rXbJNknLZ0DquUEKZS9QPhQ5ZZSE+ZDBT8Yw0ZrllEzc2JoC3J1qnklIy4ShhLap/HWWC
7KCB3JeY+qoVcO9WmiFgy6IzHweL0Mjf+CvevDb/UoG/3QIXagd3FdY5juk1+unfgBulsm2xBobf
K2kFB8canC3MMPwBQT0zgrDMlqqRDl9wW3uNeVlN5qradLFk/G/2zmTJbSTbtr9y7c6R5o4egzth
TwajVTQKTWCSQkLfOHrg6+9yKrOeFFmV+crsjZ7VRKbKUjBI0OE4fs7ea6+TTAx75oXzFkNmdQyQ
MF4voRPfmNCQyLzMjJdSOe1DPBvY7JM0ve6dDrilH3f5c56H/j6KyaToW6u69f3mCSKjc3Dq8Yzy
w3w0Y5Poq+AtVa768tNNcvfj0/1Mdw9+PbvzoaH66gXsk2lFYMt7Y1cNEzQiQq/8gIApfJX624+q
Sn7EkzPdGZ5ojnCjmmORjpxmqbXNVWFA42mRyF1P/SS+1OBHYFmgD7+NSjs7jZXlfAhn/qYs0/xm
1hXMBMMcb2OY7WcrUtOd44fPkY2UPkiS/DlDY0xySC4OCZlt+9hojH02WO5mrppuC5eBNW11YrgS
i/VWuv15bEwJeit0DlTiLY9MxnDJNGfbySFFR9RBvHOS17wO0hNj6/ErRQdyVIrir3UTWkdvzhsk
eRSSyH+HdT30uy4BTsBNmd14AyUUKbbJIbPeeNinzcoF7IH4OV2cK98mHC8J/anfJOiAV5WXBnux
NObaTHQAYQmPbir5ljCQJ+k1Y05FIEVuvswM97/hdabOLpl4uUi6AkXOpSd3Zdy2B4TqyVXedeI6
1Pg7DnfDNdgmPhxEDfgEKl7SAyOPNFgvdmQ+GJB1b9tOckHNJNoldCEPo6PvTSNbiAUY2xc7btWX
IMoiRi5NsBbYav4GQe78umfh0YHx4moPjQ42MNFe/nrD6FTqMBo84yEmuem+C/qSnOQ2f6YLwETC
6wNgw3rtcAL+OjLGWrcdiYQEb83xG2Gf2jxOyo7qhHrxlM2MNc4Feur6I/xdwnB6t2Dcx6tkAzy5
VTpY5T7nuz9X5HVho8cYD4hiwg9emQ+TaDJiM2c+6nzJOIrDZM12Ne8G2zH1hlplJ2Y5ndw6HfIC
ig10Quk0TDdNVi33l2VLqh9zxcSdUd478kzDJIQg5XNCMIr2JWBA/gJUXt0kbdLoOMcYObPFwf9L
KbK9qhq61P2EEGBl9b27t0HkedvMj/1bX6hq/hubzMV/9X/2K335aer5WFkxpNB78/St/dN+NSqJ
EXppwgezqZG7dtiK8SQo40O6BHwCKimxBuZhPKZzMsQrB9FUTUwZ5/+9D6aKcxv3IG0JmsQnGtX1
52xwm3kVqLGO0Fk14WtjQ+ZaCdr3RwVo4u/MUVqW++4DYDnmbZESgdnvvfOlRL3aSGT8D+T4dVsQ
mNONqiNmry7MwFVbss+ECvijY7psMSWD4K1LQOhnAGTOlRzd8Dv3HrNKc8YJMnny7I5TdorNuof1
l/vhI6hWjCpxGTEj+ut98/I8fv/ePSwpiJFpvSJjfXfxCw6hiz06D1XP4Wo1tm34ndUc+ocGEOyz
XMiMSad2us2pZfcdoGPaZVTJR79OhlNV+Fi2ArM55o7WannKeOzcItgHo90la5pcJeE7bXL2gMDc
jQVl/qprx/b7wGOCr4hWRxuO/VEsiz+sgTnATbTHrNx7g0czCgfJajIbtqG+D19MwL4HTI3+CW0c
EeJYH3d5SzJhncfTK8eqZc98LzzScGOAxGHVB5BgTt9k1LJfmYinGGLUptySrBfsrCr7IhHFtrFV
qhVJf/Uxx9nxSrOpOVITAAnUt16Iu+itCQE2b0mF4u1B3sTW3pgP2BHmflOApVoHgIbeBDG4u1TE
4Ssrb/hm54XeQfSloddz6qErXdtC99/sgp2vThqh44+yR0HADipX5SYfaX58taoCbG4UT8dsNMma
BTGxRqtgnuNpbOGM59NNKheeJX+9ECgS36/iwCLy5WL6vpSD78oG9uqihw2nHuJcdpxYcdhOq8ve
nI+T2s9kJ68JruQDxNC0d5Ri9WcU30gWJHvSltP+MTaUh4UkzU8qyRm3zYVIQDwaaVKsoqjcERWk
b1fpiS/zKPIntv/uiznaw7c+8WxjE7hO4W3aGPHsvqQcux4IUtsWnphZB3YJKTK38jDf5ZKm84r2
KULNyJg281J7x8lGfIHYB/1B3ALjMDhRBso17i1uLJgDvejflMNjhfUVbxrA4rhUlnZv6/RNL9eR
aLh1+GbGpHuB6HRAr0EaE1ipBdby/CLrutxYFS173k/M0RqW0x6KIos1NRE1u77vfbU8wuybYchO
lUwJlGMObKwQrqr9osy4uiZN0ibpuM/iZ54DyXOLHiNfLfVo+asqofdFMCOtaZpKbnRAhC+mdWGx
G6zaGKC5wWH9gSA2XeDQXDgJf+JR1RaIEmkrgg2N+27bQbwSfNyMLS/ncEVK8djw97DruQ3m2FzC
te+2tk33V5aPUdS1x1DYPHUWmVpfYgv3zDqSbp1dGVB+KH+C+R50ZWVsFxBkXwoYHBFI18LfzOzs
Ym1gyjlHnCNpTlSZT+4dZGH0UfRIiBKyPkqI5D7rqV/u0zIIkXfgIXhoqC0PnSYMrlr0ZN9NN/OP
PvooOLQF82nfDWlNi2YZt4RP0aho3QSdYhMyS2wwbOHbo8pk/thsusDJjJVTh2KTWEv+nTbDQ1cp
7LYOZSu5fRlZkzl6lxvPw95mFt645mEQcGWCebm/3Ej/ryd+/9+dbKF96FPlvz7ZXldl97n8/OtY
8PIzfxxthf0bp1AXhYTmouDP/cdkkPnfb4LdScAqlBxhtXOGI2MX/89/X9Kq9FEHczeCOe6yfxxt
bfs3C/xIAO2VoZ7LyfjfmQ/a+vz8y3MehqLLaZw1C4oG2IG2Y/9UqOjSiyfjTCJdTVOJUXqBPAVD
s7N2lJvNBw/sWokQIiKITaPDriMzB6XMqPetDVGGr0hlMMnWE7GajvGi0EBUred+pfDGF1Emvs2z
oZ7PFaqn/CVZbHWu2kW8pYDRyacmdqhfCTBTs27vD9Y+gRz6hHfAw+OigmE4IVJsxmuqqHIb455k
IIBOB1+IS0Y7Lsu17MNuxdH1LPq55jhb+wTVp+VibpjdfxqYUdF/jFFkDJOYmVH48hsWd4bzM8S3
XeCHMY/dsUTyYbtxcp3jvz32ee8djKZvjkNVpIzWk3K6H5SxN2FhbyozeBnJ8uU4lHcI+qJKvytU
uy+TQ6ML8SWKYiBmMRTd5qCls1IivZFht+mrnMJjxePYoXlc6sxelCHteqHxt8gV3zxXWSw9Q0Uz
cU7EO7d3bT2m7tUoPecrV4Ro0TZIw+ZxcevlCHKsNewrr4FDvU0buQLtRnz6vvHrON+akzlek9GX
J3autURMnMsdwu9ikOvRjuPOOqTJFONkR17PWcu7WpCOocJcS+Yy5rQli74H1r8KogbG01EWiOCH
K0D9KfYHesngAi4mW8+rN7XpEJdsmfKhbTkmIVs0pjfmVXX6XRfn32cyyEfrxixbp4AahhZ0RytT
u6Hx4Xof6xEyFUkBwXAeoyw74bGtuVBNFsbo9fr0mKDpsrZw/O8ZGZEsk7Dxh3E23vJcHGjrJynL
ElHbZq6ziAellCc/zaptFIllR+h8ts8qeNBJPT10sPcJIzZyc5METcw+qrro5PsMnNa2xdUmx8UP
DwLmTrfNrdk5FhxhdnQO288VfY+vZqektQuy1kWDplCVdH7oI70kzhTvSBvIU2shfbatKD+lHFTl
wS77T3FqD8RPVLZzZ3AFHcaLdfQpamwBw9gudhjQjP1g2RiY+HXXuWvVe7nI6b6sOqk1jMxLyC7x
kH/4Y7/KTJFdae8AEiCzRQWYueVxIAD3JunClFZ/l9tnDN/LifkCGp5UQMft6bk2Fr4ogRi+z6Mb
N+apuult9wwCCOLilIWf6HYHO6iKA/NSy94Sm1WeeunVTxjRCQLwnHu9sm9DSUgMLTvMTkpeLymj
UtrR3dpHR7pjhMJ02LZq8b2Ss7itnCz6GNUJCC9lQ30bsvzQ5oht5sSN9mk6ZHsQQOEKOT7Q5hGT
fe02wYfIJvjEhTmq41ieF1PcllaKlQyR+DlbBufM5IN5MmE5L44iX3UFvnnEMmCZr4UzT/jteH5H
qzEX1oNr2iTqwH77bng+st6Oq7HTUQ3Hvsu/gtkI8NqFsIGMflbBihOX/aGmUIlRow/VV9ufo0dE
x5FYVVnjfEFFS0WHRYzXqI0jlEAgdZBOV6onWnUUiOuzCZuXn6bpFu7gtLPKyD9MDvk6IwHi/qp3
kdt1TiRZ6H2XXMkg7h87xBHrnOvz2E7qnmWN8Nycz+SZQGrNwuBgkErpg+RW3slvDIhvgZ37b3QX
47sg95MDMS7lG6qNYJMLmvqrGguvu50rm9pcSBLL04euaPwjjstpk7G6P0ijqouVHGcTt4IVrscO
DZdgAj9PDq4uj2ikmxQEy6rqhfWpyqNxVcQ9Js5R2ukGBpfz6vhjgKW9Xh4qJCGEjDXjC2LecuVY
KRViXjPDH7zpqzGVeEtMq/seIRBdZ45atlUetwAJTOujiYnqdpEILQYizu/m0ql2mkR/ZyIIvAqN
UXzwZLNk61Y1mdpVVRtt20qJz9jUm4099dUDabhVh40kxnaZ9sbKll30HZWgIMSp9F4tintjs7C0
thSohGt380BdFpEUW5LlcfSpw1aeP7jXploiwnIMa2dH0nyCf1Jf+aMTn6qgISxJIhTslGDEOQfx
/C2ZsaI4OGvStTLDeNOKOWd+J9FNhxPYTCkH87g089yvMfB/KwqcT3KqAuazZnWNFSldG5ZqznBA
x/vcM7Y9yWLXajCdhMZJEodHyzWy61hItZEoAT7l7UDmCvkn117tY+kbZYuA342DBzuAGD743XSs
pjCxEePYRLcSunzbDHX2UgSVeon8srlDRho+11mYXPUTWMJ49JcnSVthG4sq3c/Iyrbh3KmVcEuQ
jjaftlozsBTdscyXAb+W1z+B/hXzKrHbcmMkyExdxyZNWcTiTrUe8kiPyf2pHA20PUU2zlcOqphs
nTSk2PqVbXEdu/GjPaEHdQbMapizcG7it1pOMpHuV5PXN9ZVWCZ3Ucekz01F8DIvDg4pe+FB75dI
Vggjb5Odm2Tu2QOa/xh6NKhXBvSYDI8dI/iNP07nXlXNrq1Jp/+Pff3/TjQHQOcvi+Obb18a0pV+
rY5//NDv1XHg/GZJkFeX6Yqg0OX1/hj86MKZgQ/2dczo2ob+j+LYQiEHGsh3EdaByvqZ8i3+nWLY
fE+qFoyYqDVti6k+My3e2K/FcG71BsP1eDhbxRIMMWox5rasIstW6VyeIe7ac00ygx7LswEyoc/0
sN7RY/tWD/DzwmeWX/L2dY/PvTX1qH+6TP07LQAwL1oAk4SXHQiV/qOtpQKNr1UDgxYQBJ2f3Jha
VJBd9AXgXvTsJ27XWAOtm04LEaBoqJ0Y/AKlgyjvOi1YCC7aBRjT2TNW6PGkyZX9ivlI+VGoEeqy
iA1gKX4VPOSxXzw0ZvfsaolEC/IZ9wKyCVc5i447bx40RnVnaXkFWSnTlji27pTVVIWgbel8uHJi
2mAzcUoylT/2OAs/cwZVB8j9IU2fBayG4il+B88tflFF1s9rNpR6Y0WDSWSeR/XnqPjBmdx0Owh7
4F4V5XRuGKecfdU+FcjSInZME/+iTUW5Fla9PJZdn62FnL5k04QvxRoyNgFjSM4qKVEklrXTfqIf
RQmg+A6f8iwtbvxxiHdGFy+npoCqsIqp+Tf54Hua4oF9KaXzc2cGLS24PLpFHZ/uOMZnON4dtMbw
9g5irCgn4rI/E0WfYL8sXH/VART+wM7Y7zLkT+sOgcqtj63nMJuqvPaUGM9siPPBl671ObWt6oRB
rfvg+kR6sw0a2bY0a1yQTYxPvmBLuoYAInZKesYG+mh5b3TC+kD0WvcKvSH/TpSWeDQJZNq4HIBu
i9YxbqzEA8iKxoRrRd9eTWXAlusXH60mGXaSsMBNyV69HcsM9JSgPWtYzYR2rG1vZVdD4Zm6aR1Y
Q6JWKQsHHLcRBF8tK0UxpxrJNN5YLEDSEz6nrU11cV+2g0D6GahuO4fFsipEhTUA8tkKDdbnwRz8
qwuGE/BEfWM3Mlr3pUAbbi5wpNto2k3SCKbtQPF7rhnoHfKo9g88QvNvaRmld0yHStZUtNxmTlrX
JACGxle8LX6xCqNWBis1uphoYYH2V2Xieo9zHcenhHPliuSTdKNBJh+xlYiXZkqnsxtkYhvbbX+d
eAReINNTw31DV/5V5RxWVkZeT1fEjUePTDScW1/ZSMHqaD8MHhpB0XbovzgbZo7VzWAbFvTfUpYe
ckAF7yUGtr1x286jjYW/Eq0pzZ0jhp3waOJGPDozD+cV7m0MLlQAnHJp8xTPbCM1dU2+HEr6TlsE
bc42MWpx7cWyHPf9UKOUQM62bQBA3BLjF902sW1uXEW2HqPcAFQTbbKXNow9gof8fv6AOMRiJlDm
9LJSGR+oL4tTv6DpYBzojSG9SuUMu7KmCk9DCzu54ZT0jQysPc+eJFQOQXoV1mtbqZCdJKmXzVJU
b7lkykGNWkzX1uIVPOUzJ8k26TwYz9HQtqS0SBJbaBlEE6g9mSI2Ssnl201oR7AZ+/V0b+ZCvjRt
WPZrPAZNrXa5WyFEvpbolScm01ZU9KCFqUyiIlgzdmbkCUChb8WHEPPD7D5FHhEfD53W9+LIh65Z
npbaBOOw7nxM8PXGHsxs/NCkU+R/tSPOiyXAjVyMzlMBq0Z5W7+m67kz+r5L32baHDLboxhoGh5c
dH7+0yTjPvr2P//9+a1ISAVtuyb52v3S8KJ7RFfpXzfJbnRT67/Wn5sqT971yn786O/VgOf8xrjP
9bCIOR7PVS0q+b0a8Ol6mRpvI6DD0KSyaIj93itDMM9akUg0fB6r/Bg/9YeW3vqNf0okCJAb50fz
7Q8Pwe/jd+wHPzwF/2Qc7wmt8/hproSdgkMIxQFKEJ/RqvduruTp4xziqfQACwn+pAyyGMxVywl8
Yw4NW1s31KICpeLFGFYx1NjH0kRptnYX5NZrc8QksrOWqci2lVNFiqdOJTFw1wQoCDJhyT4sEkLE
KUHsY82h/6ZyEFl0NiYz2l5EQ2BMtY4/kqTHNIe9d8kgoljxzyRWVK8E5dWvtVigREFvgCk/ltI/
y9i0P2MTIQAq0HiNqoxcd9VXpl/vTQLkm22bGfpHLgCyjMfBHXqK4Llns8AIU2vqMJQS4ubw3z4X
iaTTjeXpqPPUyLyqJw8smFlm1amCye/jQfKI0PQFgRxESPIo1ykjkkkfRH2b3tCM87iHI6HjnmpI
HkDIzKg5CGnJR2FL8il0nlVVGf3BGmLraRlJ6CwtHdZoCRpGWGOIeDJ1UEqtczd/pBagOdMdI/K5
6B3QqnlLm4Qr8IPEr4MirZDz2mqyGv6ZPYGQvSTDzhE/t+oj3oAjifOiV8BvIz1VR1rGJOL2lssj
zg0mPrWteY9+ZoHiSwWfPcgd4gP6UViksuHILWF631gZMnIfoNqqGROc3WEyHK0qQLgGpiD8neKM
+Q76djEVQLxY11zhH18omUTQ+hDaBs9mr7/hYSbdhK+0bT8SPklbcbyExE/A5YqNaPHi3RuFyUeo
MHuheRli/vTbHGYcTDUuOfpy3uMPtNtIDoRD94Q8kr3qCgdsQFbEPDCZnVi7vFgMLKjj8j0Odf6C
GMrgec4ZPCyts5vLGCIDcCJYP2ab3nuDjfT6kv2Fn958LG0WIJZWvWoLFnqGIzvczciGyMEKTf78
fdKmFxEFDlKmS8aJ1w2sBiplvtnA6gh0uQSbQAjt7Wu49xAAUZOz+AwTqlk4mNx6AO66Nw/URbQV
OmUlHhU3IRJPvuCqRhdGSQJcn+Rk4tJOJb7AhOQ2vIzbgSXKcZzb8lwhj7QPYJGso5HSk6BrYPG+
k6UHzljoMEKLxDESBcaCFRPKHgzgpE0jiKz47ga9TmbUIa+9/op8C89d4fT1qy9bXozjMrM6hy44
QmYiYZj3bGtb1q9YG8PnyxJODDI95ozg60rf7Po0/xq6RJ+P9JD79aiBoRfkKspF4JoxRetOg96f
f0RmapSbta5znwXT63D1HGEmK+ASRavDyLBpcPFgPvBlCzaORCbq9YIoVU6NPIKAW/lo4yB4NlIx
ANxpU+hxqUJIkxN9A6pFByovpk/EW+yMw+oSgukJorh/xMPoSpv7QQgWmKHzk5m1cn3CxpaPg0ky
3AxW0VzZSAyIECChbdRhuIvCH7/qLtnLFcI2RoMG9GPyU5lb36UXdKXR0ETeIiMJNgLq6gGcn4Cm
igjOIXxpY9ENazAOZ3xea+LksFsYXMdboCrcYWZD73K1WOxYhUlT8GFuJwYXKZTqZFYkjtIYfMgY
cx79MiNVpJA5r4PjjgTJDIB12hHeIXSEeufUPVcQBtJDTcgdMoE4U6+ZIOIzkG20xzNhPl6CPBBJ
IUX347RZPrRwWu3D1LNFMroLzlOWsaKMAInzJoex8RiiDahPUeUB0rLKgswa6lc8tToSHbkflMFh
JE4x15mabQJJfCtBP1vrEMUY8cgoMtS6aUkbEoiM8UKXUj6qHhBi6swjXd4GSokuz1kvsu0CEpJY
pSMkDndV0Ku9SXSqS1FI3k9a1FqPHOiVgym/mhk6NLy8GYXtW5TR4kxih9Ud8CsYTwTPYApkemXT
cDvQE+Yoelnztkl/aC06PjOmfL3+exxuN5d4YIfxDp9T6MfIMErVMUpx4GCic2F/a9qOeNbY0usx
mEEw1soPng1r4Yv8saWlrSR3D1AvS8kJ/aY/pn6LLFoN9thwOjbkne1yd+U54YzrfuTyWiS2XO64
YvDt57EEabmelNPEu8vOSjCBdPcj8ebPMsGZ/TxGZH68OJxvk3Vuaz2AHEBF2zERe4EOJk57VdzL
uDcJbynfUBEEx6au9cNACf1wDnWW3iWjeFwcNjKKZ+5gv/JruZriuJQx0vB4PrD9WAXxmhHm1ngV
gXOQZDotwVVRth1R7V44ETnUJkF+v6Sci0SSe2Tfdkb0fEljRjtQ8BWVgrsm6yf2Wu5J3KhsMRUg
YpNzK21E960qi2eCTZtTEE69QLVAC4w6xGoeTRsHW6AfRHCP8keOfjV4nN6/42wjQu7dwdo1ChqZ
krK7cQTZSZgzI1BwUfyUeAq1F2TbT6ozt4ZJDHqLEHfdIK4QXso9sOoLWRjjoetmoh/6GnpS0BTh
HWaiao2HDa1lv6vrVu0M1wvuansAZeU9hMh4xMvs5rWhc38KzlKMeQp2VQZilu0SXGgJZm+1wL2C
f20BdEX+IZnvyk7XmOeKg0R5TiS5XQNzsjNrl5XmgNc2WXaixxjtQPuD5uKNhGyaZY27e3YBQRwC
lmWzjjD5Tlz+OLjqLHu59afOO7XENt8TXURrYzJqSGqjfMLkUl0btERvkyXzT54Zsnol2U8uCo9t
5Kc1oqx6AoOeef0VLA2OdkStWavWcKbPuV2lT7NXPAEOVfk5V619rzLQXQYKIn9tL02w8wdr+N4i
lvsS+x3NTaRIq4VFtlWQjDZ+MzdQilJaE4Ma6NB3QG84ajG+tGmD9KBtr33EiPM118t9A2Fa7pae
FtCcJ4I8tPEp0ITCLMG86YXjpyGcCNVKvS+IP+eH2JlLsl85xFmZR8pV5zT3reCygrNz0SsX01cm
oI8G6h/mBW177ScxmsZldtaV1xc7AoDsfRgM3rlGB7WNVPuogp6JcuNSGW3bQlXXgF/ZouCFEDwX
11uEqSiJikaeTAxPByeo2mMW9Pa5sgAtctHK7ZAp5wOwIpQRSvlbA77OKmXHAvFWZHf05sgb8k/G
kslbHgJ4RWyc8rB/3WOOo+s+At9hlVZ5MI222XNopGadIb1NEVA0J+MLAxxnvLYc0zcpfgFGWc59
n4BzI5NHPGRN6p+rOe+emKca57mo6ewbvsfPjdSuX7ohD6hLTHM5dQhM4VV01UcklPSwih5XLOvb
zB7NBvkZ0CbjRmCpg/IrvU3m27veA8OSVlnBxMjzPhtZ8XEyVJYjKMl15lrT7gxohQAyvZEBztL1
exFm8drxM7Vm8482i5PzIMJ6fRxK562GYLs1O0kkUy1yvVvJ48zI73PYYF7fhFU7fSSbakt13VAJ
JqLczJnItp2y3cdQsaOw8zfFNqlksjIS0zuIllE3BLJ505oz5LYR6NSZ7ieKxtrqQaqxkdD9UpvO
EQ9gn3K5jZy8wVfooX1LH5JQ0v2QaaGH0Es7RG9s/tEuTk21WXxZM4gdAOFEMWG8hAFb4b5zY4ON
qUncg5/147ORtabPY48EAFweEqETHYEmjdXWc5vqOmm5LxIGrs8IvvPj4mJOBa6U7XBSLts+FvzP
1GNCQDfiaYwmnyUODto2TnhRKfzYSAucQFBRo3Okipt46NoXTcy7Ykx27WYlPDWqgQ9Fb4qP0NXc
ZgUPKqQpqtQMS8ute0FoKzTHk6HkYiLgslLEeIHVq5EmiUHlBCTGCm/DjoRDVM0VxxAib/3XUOUZ
CWNpOqIcNMZZBJj/mHBZ6K/SanEIqwdQuYpazJMR2DLRW6+MLnnqaiylC8TKRytIk8cp8Gs2/Pes
ouTaCKeAXTygwWi2Tk8NykiXArwcWwoRd7B5NiWqzueTkMv0MJujfKQWJTVOSzrjwKA+++nE/08O
z+/kyPro7HCwNzlAmx7HaP3//yQz6eMwZzScpIewCqA2F1VFLNliL337ESku0Qx2EVCNVKVD2gzi
Jh6+f/0GtKX+/eEd5ZZ+I9pzb5nvevtj7KLZMrvo4EyBD5ClbKNk0wcyNG+k0cYRxWZY7xMriSMw
pOFSbmsIpDdR2clHXxDYa1cMnP/9y6KjhB1B2Q5U39Nv+qfLUlp9WCELiA5IlynSJ57+2wlVWkBF
RgxVhwqk2PQFAPONMUT1699cE1oj768Jv560VADdWGvsd2zecvayvhwWrslMfswBg9lc88TB/p/y
hcSzg/fMGn3rMfNC4yh1+f0jpXSwVW3e2u48ZFDjIUvHh06foGsVlen3S/TfWOo46r95w3/+Eh3P
k45H21tgjHh/vYYgSgzL8HM4gAP6j2Ce+haOaqYToZ0A/y9J38gRplZ9hng2PygIww+XlM2kmpqH
olQ/hn//sikkdc/n154QaiHLJkjC9hAGXpbdT9+g4eCvJCU8hsejBXyuATy+oyX13NLiAfQFx5+W
gkkuiy0961jr+OwSoEC+lw2P5DWWIn0G48r+9aWy/tkb00IxbDOAJi5Tsp+XljeIuikaFR9ql/k1
pSZnr57MzbHxJqoiqy0/oBHy7eNcoZncTDjwstNgm8NDbw8BdqJhDJ4Z7nJati91scQ3sb8EeUX2
QvmeRLSA85BAS/rm9HrKQHBnGwBdKE29ZgLXQ2Pw7cehNClwcfSL7gKUMxIcZMgQkIYUcbSu4z4T
m87aWlofOx/APU5Af305zF+9NAwYpesRs+ZiI6OF+KdkMtwGKiHj1thbscMeaFYLWHq/10edcuLd
s/ETgmv6g/GhNBeaJ1MR87bmpF8+TIHL1YosnTTjLIbOxLP5KxeLPyeEVRG4X46Ulon0CCVnSpcG
UyMpEBVOZlwpHszNbQQ97vAjaRJqPs0b5HUDK4QDwdvlw/6nE/23nWhSQn5aF38Cqt98G//r8Jlu
TZw0337tYV9+8o9G9AXPwm1jC9wb/2hCe+Zvjm5ME8gGS4WgabbTPwSbDLKFy7gDXSYDbUfLLH9v
QtumTp7mn1sWO5fPPvvvzKj1U+rn7QYnCS+EFommCrYw991zFGzTFOEyXw4E6sZra0FLZLrR808X
5e7Hy/1sPHvf5778koDnguPwOf+UttVVGK3IYVoOfUbYxOS1C4Gdg7euM7vb/vWvYsD/p89DR5eZ
HV434bzP2MLXNqk0wsI4DQmBnnmCpM0ECia1Iikn/OdQSDxn0+LYK+Cu1d/8+j9dTh88m6394FLy
pemJw8+bJPBc3xldUx3ScnxEQ/3iJ+3mrz/h+2csswkcQMh/yfdiwuu+e8Y2jTH3tJKU7i4/To71
jDywWvdIjxF6qm9//cuIwnp/QYFrmZD7dTmBYk2wEH/+RHj4bOD22NbYtNUpygpZr6vAKE6Zw1gw
B0lth6MC0xHh7UKdBYxvpfDmg9WhbdRsmOHTCDIjxq3AMbIjrM6Ac0g1BKDSoAdVKNuDtFyZStZa
BhasGuQNR/pu1hczHfdMBrvvpa0tNU0nzGfIb2SRzEFfbPCJWzckACAUizNr04t5ep6Rsp5RAI4I
/Zn3IzNSQfHocqR5SWavAk3SWPdhVDm3TldmDy4F+2qwYW0SjBvd9EMpVwwOQ5grvQIm4Kjd0C/L
kdHmNWC6YWcVxXfbyx+qxP6K8vW+g0eD9tUvTrWYPkV0kPgVqbtFLQTdHePkJqsxNnDgxOlTyo3T
puM35JDq6KXxbT3j5UoC5Ke2WfRbtAHuzQSFdh0YbngyI+vZM2R4SuOkW6N/0hjk4RvCreBxIpxm
M8s0vVkCFeEnggff+wgagiHi9ArzYxrD4bAkebhNxRRfI5NdUzXjGCYJ8cqJhJtt0aZ12BjGOQqO
DD+BiSekQj8qj5oi9h25plPLyZsMbtIWaonCtpyaxn2yS894iXHq3dJu4nV8opIeK5kh5W2S/iAs
By1H05DcYxIgchUWqrmucmgAZqmyHWAClkihIENU1bxOGSlBnOnN3ZDk4pmqGM/EoCbAconZv/aJ
AAW/FrM8E/scPSYxCj+aU3IV0l/dxMoFnTwmOvLVaMIzbsHmvl5QoxVNew4JKnhVi9892nBmDyDd
5LWcLPdQlKwFiATJru/KaV8W1muMBhMdeAIPNPWs6WDTNLsXkJD2hlU310tkVHc9h1YTsM51NDH9
Xwd1LnbNyBytch0UD4lL3Sg5ie2bwO6vknDMVsSyuncJqKMwxLWEwYRjbiCjTyn2FggYzss0RCe7
CBVwu/G+nrMnxM3auZ0aexuI7VXXIhhKYp7sQw9zgbxsuTctWBSAVvLDDCT06ND+uporzOArETnV
bTHz3GBF4wYgXzsS90yq5s+tATeK0G10R1FqXHWRa+6tiVaDmzPAp3FLdzcLMScpofhtUWbRIAkM
w1pXOHJ2IS2u02T44aufdSWt4yjYR2H4v+yd2ZKc1tptnwgHi2YBt0C21bcq6YYoWRJ9t+h5+jNI
WedsyfvYv+O/9YV3hL2VyqpMWHzNnGNOVzN6VEAMA2o6Gr0Doo6Iex8agmHpyHeiAY2KnaNMlMV0
XjGoXW9EiX2USe+1hrSLgoVFsXSSd1BaHzwBGSzGHfuIzVc/GqP5iZyHa2r0+IleFNqJwycNsvTc
W/UQjFGu/NUCyh5NIz5Sl0hruWY3WtfCHoUIFRKf9IWUaUIRCFddfBcX6ymCfrLD//wAqnXfQyA5
ZtpATDR4o8Oa89fGkWxfSOpxsDB1kxY2rar3g1Gb791IWnSdNHLXzXscjOazbTdeUDH7rk6VM3b3
g9aY75v1/0SRah50kSB62ZQfSQKj0betZr2NirwnPChqlpdauMU1B9J6EmSM+yhJPqoanJLhuZo/
IXcMiBKGr6Un16gsDwkPANhoKMlxi9EQFaWobrvSPRWj8bLt3nwjEnCbXHW2lIs0FStAGOWaexNH
+dcIbhYIl27nDKxwB91qPmeDOd41CMc8n14ZsXK/yLt0QfCCH7g4ydJQR3AYeVhP6/RWo9lClc0E
1te9jPFNIbmBwL3OmyxfKz6IqdVRTK7WA3ldMiSuWwSiKLPOZ/fMGKJI+p0kKIr7RM5fynIB6tJW
NIldFeTKyV7txAbW46XggFtVbPEusxUQBGnvCrctDsPqWNeFmU4ti+J1RLzkakeouhIcpfO7I0wo
OluvG7aRncGqdJ1nUAniQLpTuVOGtUDeXYhTyy1jh98gOQ4pTqx6HvDgg4K6k6nIMZXF8ScXV12c
LocCO1jYjcn8Iji5QgOfPRqwpXg2yV0P0AnQ4mp9bjxhT9xJ4tI+9EtufZpHmdxKJdcPXWWGNeRP
JneNUreDaHpw1RlXHiyqI6A65RP/ooU8PL9VjKbQrKt8L1mYnHg+TqcxMzkz2rl25BUcS/wqoVF0
w/e64t8i/2+LfIIH/6Mq+q9F/vmr6r4uP1f4l5f9qPBNACFITUBkYXz6Li/9Q2qCCoVyjcIKBiMz
ka3+/1HkC6xXwiH1YCvnHHOTh/5QmgAc4a/Tdf4f3WIMIP9JkU9n8EsV5+lATWyXqEWXppXb4ecq
zmgVj7jBVkdv1FKToHkTzV1cq/wqiUb7CntIOz7Fdhedaz1NBiQhVf+QNNpYHvJMEF+v1Agxn+yl
NCCezCTaAlO80cwMEYkdSR/YBerwbyvy4T006ytIpts4F4kZgj2Mnmejst+47d8LWHgxf9XzyP35
1G9u/E55z7glQQNXNAR+LYuoY2iJHhRjyXozTBaea25k8dhJ4A590zM1zVHD+gxIjMeqwlTZKZw1
F6O1bHjhJFG8M0Ccb8u5hjKrCfEYrYZGsI7mfesMheGzYWI4+WO5qlM8Zgx/rDlv3s2RxIJ16jb2
QpfBQuWDuuQBKyf5zPefBpq22UUnMaLJA3XiHqjXvTrIyuG0AiMOHHPghZ09ATZkLwTaF6936X1g
NtHGQbURBpyyX29kg2HTNjyComCaHaGr4Q7T8Kauwp0mn7yGZd+lvRdMKZAz9IGegueepjgwpo4G
hy0CNbDRxNrHYQDDAUezBIaOxuZauZ2nHyZbYK7O2fcBWhvEm7r40vOZRSJPjWS+c5tC+7YmkxfM
JliAPJlxz3JY3jYIpA6Xn6/bfiqubFABEAbUyYBlXPkV6/DAkZDO9roCBDEMywjyv1mpH/mQwcT1
aBpG/LQOE0ceWwD6En/o83y6xjefJMeoEPl6RO6ozH1iO/CfzXUrN7IIMH2lgW9Yrfo0KounJPE/
G7UjNt4aspXkXjSLC7E/t+gn+5JrwW3yczZ0Xci7E5bQdXYKWY8ULCxHxavSzOIpadTy1jZJd+2S
lfCcraO7hyOuZEghap6BzsVXUQs6Mlsa+CEIRq5oWdPAlRnjY9BmKS0LvyRgEG1nI1epDraOWgW/
Cb4sJvVyi3+BQ1VNy8G1Ou9QFIb5bZLk0ASsP8raFwi1kjA2wLHtvUzvk9u8qPm7vKFo9rImp8DA
LDbyDfujAjbC/DjvHqMSvEO6TnmAFz8N116PbkpZpkRpxZN7EL0n9opt92tB9X8oXfISgW1tQQlz
n5buIRd699TX1pvdFxDl2YlW7rxkARX2Zm7CSryyDituyjha+6ATUu5TF/MzXNomGHSMWjgeLHjV
g6tAlRf1fSfX8qHTTLmflqW8t1NLnIe4wntJmgU+dOa+BFn0O8Oz1nNibaunHKNeMBW2+TIzWvTZ
OBMOsZFW/AmGqG91GOwQtqVcVNDS9lU/zjuj7gkf0KOMrM+p04hvMLsbwGwg/lwzv0Iha9+zryWi
hPXKluPY6QOtWxFlzEg9SgTSG4dwmnXnbVy19CYSIv59UVmGV6E+sfRkA9x4eViR1zqRQMDY3F8y
ojgDnde8r61HCLgGO6k6xnXZPrUebP/dNIqEDRCudJiE1foy24uOSrZNbkeaBGLSm/pVk/ZyMFpH
N3bmgnkIkDKKt121rKJB5NPDK0+qbmcOFUT+iYNC+EMx6eEo5XI1RU39kMwrBBJ+f5OgR1Zep6as
nS6Ua6zOQ0SIlbZIJMP5RCXul1tupa+3wxAQrMb636kaFajCSJ6lg1eRLhsDGBKW7GoEtbuwxUlZ
KWcGaSumbKAneON8SFAmBdNSvpNc2u5UuhhgaVvntgaw8pznKJ18SE7r3pvmDHhAVfRw4txV3ZPA
CsIN9xn1IYe5IZEgh50coo+Xk6XN++ibh0LxjM2+Cw38h8Brt7uIBRZLWFiLr2rCJi81sLYQMOH/
Y1DiCaNqWR1mmCcnpMiGxe0wGY/w+3gjLG1zWKEZM4OChcHNpE/Yh5JJ86pbJIbLLZkL9RLWNaQR
hJLrjXKFfXWpAf4tl/6+XJJ/rc5lJvqRyuGXYml70Y9iSfzG8ACaDaNz5w+Q9Y9iyfvNgWINfc35
7lRnvvejWrJ/0xnsgcKRVPGYddjl/BiJ6v+bjEkKsp9HiPa2e7Gp46i+4O38UiuJUbajrsc8fohH
ReZXxfadCUj0di1AHf1HJflfJqN/GubxXkiddD4LzxKAuX6uyyiaQAy5ojpdNF/ruKDa45B7XfgE
rtt2/bu47V/XplumvA4ZAJ6uBcPp1zqQZ6HhIGfk/RBrsVpA/RIBRlrFbT9b5qnqI3KDzdkVz2TB
GM9//cv+WoTy5lShaLpcvj3Gir/8sq3G5r/uaJNXRZZRWZTIxwoxok/elsZztHqvkaH/3a/8Xz5i
CBoumh4S7plE/7IS7TtM1JPrlCdVivk+p//8gjyalY2XEjAc6/800hy1ueAi5e1YCzHq+nUGnOna
3CA98egio/rKcRvmWVRvqGpM7ZMZjfLvtq5/+lwdNoaMgtkW8OECXfj5Ilo6oa9xNI/HoZ5bJDsy
6gye1Zs42Z0s9kULVNZbt6gseGi5eGxHu3qtGgRw26pzrTBeds4jIZsAotRoD4ThbZUS44j5jQ3W
31wFLFh/vcEcG5039z6DZbqmX11xVcm+PCt7tDIomaxn1MZ2dNXFIAP3cc1TlzATMZ15Ii8F3JPe
Fs/cg8ujxqL/aOiJlOe0c9HGLo39HpsdC8VEFlxL4HjRYCMBuYVUWCbnEX5JufuuUycCqySyzGYz
ORgdq0JNpUjRF2N195h5xK2mHE3tLrLXRlvmR9FjO4vSTVK+KlR2n5FRke0o1TqPO7QyRnalTISM
klNChqlLTslxE71+IGnRix5bxROXzNKsRTlJqLzGoNsgFU585SqdCXAROLHnm97yRuthrpbputIT
1reAymlKaDMRfG0HgcLeii9nJJVdm/r53stblK3weFEJZ0bzcVVIYSVZzEzTR+iPbmmO9zrhA2Xg
tcSGBbOebcYaZb+7Sp8fWRSzvC3HCPk6lqNHrUU+avcA7dI1td/ZeRuMsVAhf5R1T/gFvBC2zpcF
/GApflPqbsb0RccbYu2JXskn2uTCOJnfi4HP8RLBfRHsDh5f2uq23uvUrvb7ZZN92fG25kR2+UKY
iktq+6YN6VCNPX6/VhO2N9i7GPAMN2k+d1+KrGb2j9Gj+WgsY9MdumlknaohyEnOnhOl5Slvtbbs
fcnIbNj1lpF8uCyb3YbzNMSVj1q0XDZbAKRZ673ePA1J3HDzbztaD2Xca8OEillltS2RaQMJHWXC
e6UucmQTet09LQ5h56M0+Ei5u5uP80y7FcRoOLYVgeJL8hJhngawJrgkSGB7TCfLQ89Jl40Qgs/f
mntov4Nr7ZLccULGe9gwW7bct5c/00fg1stFzzg31uSo8bs+JGjZwyn2vP3QdlzAoDWolPp8ao5d
l0XRlWDa2pAeNA3k0syuh8IcQztNsotaj6wtXPe3PSPyxvbdMjfmp0ZWOmbmCCv3uMdzsGxRgrwA
rKfQT5PonXGmjNZYZncdsacorodsCtuY7O9H4E6oNZOaiSeEtqGPrg3ocx9Z+E1fxkVrR7wB3Zre
TwsMyA8dHz/jYFLhDx0V74TokIgojY14UOs5BbQ92nzO3XNjRgkqFVRWUeUte89k8pdAf2HhROiS
m5m3truNesfpyEB/ZnJdz8+yHEj1alguSUNbbi07l0GH6e2t09GBMauWfr/MgnyypH+ckpaZes+o
41Nv5UBeErOjJSFdc75ihz8eLbeOqXB16Cm+Xq+3iILjL23HsUmv5ZyrNJG3jQ6YyR9Wa7nGWlfy
hc+MAuBg4H2omrX/4rGbgKGlsagPubi9s4XdtSI3fezojhwnejUR5SIW06wXInc0bOvtewXoCRgC
ZuZjC3J65A+anDlK31hVS05IcyL4F59zGUEAe2Rao6ginV5q6MmnVSGK7/rmo00r+LrlMWYQdLZk
dXtE+E/LGb1ePBSNhVVgIccFB0g+vc81Zr3MlptpBTVhpunZB6Tm3FgXs0Skdwi1HdMEYedtejcv
qkIeozWrtHK3puQ7dfwa8R7hm2uf7WLFR78iPflUwp1aT2tiDe7JLFGebcJBRuWmErCeJX6oz4QC
2XKnKnoCr4muJ62J7xVWgVPses9OkrSvRa/elxLlMpegeGU0PYTZwOfE9Jpz3m5EegZYbnwatIi1
A5x6/abxJueJhUfuhOk4nWys12Nowk0MuC+dK7wkyt17dJl36OjnYb9axmuZuE1Yzx2WyrGE2ADQ
vHXwcVr2yO4uqm7Zc1mfC2Hy5xueWOrFTjwj+uy5U6r8tm2ier/CYSsIPssHK8ixPV3jNh746EoS
dFYa1LfFcYlFsCr3jqw1nQBrbAyOIFQSQnbUfaxnl1qk6bFpmROBpbkY+VpbD6EdeDiLw8IqYoWn
u1sgbGTurTYvPBZK9qyhVsjuy3cTQ7S5UHK5ctHQCc6PXay7WzTYdinRnTN4SGpx+93n0UqDMz2D
jf56MVXIPvGuu4mvhnQub3MRDRk/k8Oi0E8bi/+Q5KBrcDrFHvmBDRKy2Mg579Wojksycg6OdoxL
CuQxvjGmSkHm1rxzxsOEzBIHX0tj8vbSnpjgX5isKHmY+USr9b7SdaNs345JhwWJ2jkXidPGvkvu
+6lyK39oJut6GgYmjBd/lOq17ktl5jw5hKm4Ioy1xeRV8HzsUki6YUlLrMKlhQSypW85VAyLiUL/
+48lKhu5VJtkVBKRpvH4Ql1UX7UFFomLO6ofqX1LCCQ7sRb4fRjNgKwA/YJv40aQw2sGuvLqjxMZ
3cmdYY/81GnZ8LtO48pbVvTPziOStqLjaSFZVKE9SOJtFDK5+ug4QTxb8jzkHeiZtLWXp0ir7Y8y
ERysi8LtNTVqTjHjDRla0UHEz5OzsislSU1eWxhROs5FRzwVtaafmyHRvvWq9Q7JMHmzz89MlXPx
AhnzxGXhAlIdgtZDeGiqzZwWM9XI98qxkEXFc4oKUbU133hhb/6eoXGxkbA+7aunaPtGM6A97+tQ
csUVHV+jJjbSZm+sCERZaDeEMRauHemvEFhBM/A5UVo+STPVhqdRktNIKuWUxIn7yH7JkzyqsNOZ
RD7HyF33S04en3jJXKrl+DBPvY1vxJ4fC73GyqxbRKYSZp+G/US+2SQX41Ay35nQFCT6ObcU/riy
H4NUS5Yd/7BHRcR2LrK1YeectI+1y8mS42JDB+2lZw1Zpj92CY+exS2P7EgBqc4kORbDdFkxybDS
N+Ss411ZSxcFbWk+xC5Hukkg1l7osQAkKEpfzXN7qkdU2XFfiMfK4ohhrd0Tpc2ExRc5FQmYz/yb
llrgi8Y6IsumLnE+tmMdcgdOZHVW3yqigMhAv/Nwgp24rikMhla/8/pGv2NQNoYjlnfZLSX+H7vd
URtHSNeHTeOtY55uE/LhLevO0nvrBsJr9cC3zXO5moszT76SHTLYP0czwSiVchd7xc2Q4y4w+aju
dMx0L40mBzaOhnlbjyWea8wFFJDALAuvYC073puleKTyq3bEe+jfcIPbZ/P7nLIkM4NggsqZLMTo
WrZ+hfHGF2IN3MJ7xEBTEpaDXtQU2tqIbIMncOcvpFNygiTbuvriJXP6rL4aWkM7SXNpm5suR9uL
FITTJpWboG4dt2y7CHJAd7/kU8YwlrL7b1rxrUv6SQkFepKGw2awwBDyT7qadTQyjydec2wwoVP0
g3czCHvlSvyHXbCLgkeYzDJo+y0at5+7NS9K+iGr++b4Xcg4oE99bnEqFN89pNLaWpfLcfjX7/un
1p/33RZKUtKZWnSKP78vLXkBOmlujnNWyPdeA+tadjO+pgkbpWJ5Ui2PUiacxVCCqHL/+t3/pMvi
3bdVFuBCyQ+xMVb+U0ZEygrTEyFryNURDcjqKuMZkT+BuA7TXx/mBP+LwpS2ZKu8MRX9kIz/O7H7
+4ndJoP7Cz89E7ubr3P6e/3LzG572R8zO+xlW46ctHEZ6FAiN63iHzM7oXuQdYBOQjyBI3mx2f/w
0jsbWodQERf52S8bTpafgCug8QjoOMY2DfrFO/9XXnr7l7tX9zzenumghfkPnaH1y9CuBUq4TmjF
r3nUpcu7BRSvw7fj9NZOx3/AesKcUOosxxRdcqmdaly/NiEEtlMdsbzpByJIli/KJBUn0PTGDma4
FOvVXEnnKzIEikroM2ptjxW6GTh9PJvxPj8h9F/dAe/uYBhw5gqnAh6iLzFHDWvDNUu8Oz3Veudh
rIdRmAy9e9UsT2aloj6Q09jrHwtzKtJl07DwkFZJzaDinBLjFMyug4ZmBDuHPSleMbkk1ySrtI37
lBiUA1MW6LR5yBiI50Rvl6FV756ZjEixc6HEFPqHtHX6daA7GV2jDDq9rPQrTLs5yVV6+3uCfWnv
tM1ybxtFRXzVMmW8VC7a+qmpdCe9uVxV/96Af3sDys0d8hc34AVoEb7ndf/+8y14eeEft6AHmIKb
azs8TbwvhuCM/b+3oAX6lbNVN5C+/qwk5uZkZM7twUNtUwHwXPgxNrd/87AYcHvqBhYWxAn/5Ba0
nJ/P+E31apmOZIJscCda4lftLXPfppOzY1yvdLPxeki7eOmRUhq6Xy7djcawa9eUlOn+6NpZ68Pa
WD9iwpcIDVNx7MZGu4742XdLq5X7mPIdWdna3dRxdSSvazi77eSEVuHJq3qotKe2go4KewItW+pu
qNJSPo1YF6klCbuDR4GETjRt7ZdbnS3BiOIEXcXegOxQ+d4YmYRKAZzh54ZWZ8fHPE1uJE3rmd0l
+6Q2epjW9m7u6nCzavhwZ8Wx7VgQE6SRB04hz8JCXDXkXkh1/2VAkRsOGSu1clRZoMxquYlUTChk
r4cYN7nh2Lm1RaftcGiJPWb29WDXLRaG2DholV198JYx23XNtuktrF0xqzuVL9aOcqp/V0YPUsEp
cTTbxLuZJe2LKGE98klZWAtd77h0Q/ro0OqFpRArLAYD+UC9bHzIZjyCE71Ti6cjJc1XKkkibAdC
H3xLb0wYfbYJJgI65gRBxx+JXjlj6rxJBEMPuvxHTy+nXU+ypgdRvAFA70eFAacW9Sp761gPjUjH
zpEhiUqWV7sf2TRCDN2BauzDHgxkWCxDHChbk7QLw+eyQ7c7zwhnK5FeNbRMgQkitl6dvZayErcJ
rwxJ7tT8lBGz39ry6EXeuUfnGLi5gRZ2jbTXxcSnzKzLhtsIxdIcCF42rNhDQFkuJ4Ot7jN5f3DJ
hDuGMK8JX5uFTZ6khv1w1q2womn1bZfOY5DwYrGk7zyRfWrmxrpqCa3Gm0xUvW224dCpyTfxRlIj
OeixcD8WMJLyrH2uO/nqzut1ZkyOH8P53GsV7ljm8snBacr31c4+ZW1vHbI6UgzJpmqHek47t4b3
1QL+EPajZ4dcE5tWzZcTl4Sr4gfiGlEdxuxs8VAWQR73weiKNbC6QvdFb5+YQotPi7UKpHPdFcE1
n9fFmnczc41dlvK0syvYC+tKUDZwWuIuqqwNnbixjskKu9QifyRgftCGuVBvWtejqXbmKKTZJQWg
XtoD2kRrV5uetZdIZPaRmb0o/AE3DKvLvel+jr1OP8+x0wZ2I7XnwhLk2SH2sEJg8eljOeZuUHXs
/LM8WQ4knqpn0GxuyF6QqCEWhCFc8xtkIMUeuO7EaCuR+xX/ZGgjp9pVM3jz3tB0MjbVutNhZu0w
zSTBYOcGkckmmk0nkyeBGzZIY3c8An459fZoXOFwHEKNp/zLgK5uP7gExxi4pAMZe1NoT2Xr63aN
X8rO9BeSWXW/14Tkzm3XfZ80TuANAJRhg1ZPuWYu9xGmzLPou8n2sUglYFC0PNnJxp1QWpQyIEI9
Z9/f5Xt+1OHaQZvOH9SuK8ZDB7LEb/GQf07RBIKKw1Q6tuC2BmahobPyeTYAURh/FIS4m/q3OUpc
YKi1fd54fX4m+yciq09Y6+TZJR/Pt5T9KNkt7ADF1LuEdFd/nQoZWsyY0Vx7vwOgfUwh4wAZuS+G
qmffn4rDkmpfS2td9oUCm9s71+nEn++c6kBfvdmcq2rvxJoKaP6bcNmatcQBui+s9L2tobTGLjAK
1MBHZ5tOFjkFyuQOfUCns+wM5DehqlBu67FUN4vh7IfSePfardVP2dWPgOaeIiOJg9LxdgPQf5IW
Mkit7dexw+nvrAQR2ipDM1tAW4aAnO+zwhh3+QIvZenzJkSA6R4Zo93VhfFJyu46i63s1Nnzqzt1
DjY02QfFYkpCetPq2fPGD0WkppBd11ciKsGWRijpp7h4NsRw5Vi9um1c45zWiPXtui7Aw0hoi+q+
SJh3RmbiBlHbflNqgJrvWXhp16E+WBbkvAgg266d+uIaoA1B3LNycT+A0y0wM3Rm8slbmGYu1nKs
i0pcrRK952gs7b53C6ziLu9YreszzIn0voM0mgkeQszrZmQdSGZzERd7RdyIr5f20wbVYe7fpldL
251iBWINtrnG5IEoeTaaepiUrfxY5PPbFA3D0VmcL/VgQOmJi2Q/GP10mKtZ20OfwaNdjt5dX7Am
ih3ghpa1/eDTTdMy7OhZswQlccfZWu9YAe/nNmUfhbvgJBLtw+A1md/C4TahMXMWDsPJHVfFWZMq
GH6RPHL+pucEG8Qh1jjlyKrFdkAWLkMoAxj7atr7GNc6KfENQZdWIw6xk32YxtRGv+8+L3131bHi
8sE2fDO1xjkXVRFtjvXVtxop9nbtuDthlfrZbejPa4sn+cqpuidotA4nd4Ex+JmxaNW/WGCr8Qbg
22+96jhPzGEaeLNAK6dXBhGls4FhZZcVfsvVV7p3zFC9CRZQAjCFm4wJq92Zx9ao0xFVzZZf9GIO
2FDR4y+L6gDL2V3N6Z3jJGimFGakEdmPpoUGSn2sx7laq7Myx87xgqzepg+I+grmVIWPQmdV6t/y
+n/GjbXsv1ak3JGeXVc/FdbfX/KjtyU4gV09aeGG55gUsJTIPwprw6LoNhle4Ph0qaGpeX/oUeRv
BhtFXoeY4g9h74/CWvzmeUS3czbimqLw9v5JYW0av0gYqJa3sZRtYOsmVYEy/ufhSd4Naz4NHlF+
uQcJIKAY5cRXcS7vvKixrAdLtqo7YLGpeEZHHrERPreUDPKI9AGClmgJua7hrm8Llbw3HxMXFNj8
weYBlBMchVPLBxqXH+O10qf7vmj1L6XeoKtid03mQkB0k4uzYBA17I6aG8QdD7VnofdL2uxcZpX4
ZrJlwC+C2fuzts2PZsiLZye3Wr+uY1RoPa4pqN7RIV4JyTa9QifNNa0JAjflMPgt+/LcX4sGletq
WtqLo2uf3VkyQdw8Wqg2HdjyY3pKaashIFnpyWEn9mmCH7KjgqWOVZVMHhVJveCy63m5x7kVeWFj
TKXamQ2/sU90Su/uOnidIVut5KpFbUj2K0kt8SQ/p/TjLx2P6OzWNmYthHfn3KVKZ9i8EGsAyUfC
JenZULGp9GaPEF4d6hT02Z6tHt/E8hYtdQV91hsHhspR/ETHFHk+pRRT7IUf/5TKKLlapxloRpoK
+yCtWT/FlTnuPMYKiA/hWoi9A7Ei3kzVzYdFzdBk4IB3geuM5VnrKpCAmg2hnIN6de/cfHIGzuIt
QDpbUyKHnTnBYZnZXafw9jjLxx7+PCYkxZUVGPlYzqFHGlSY6oO563Q2BGR0JN8cRa2XxGl+7FJr
2E8xsXz2JqIc6sR5aFeLfVwF9SE0lr5+yCV9EhB4fCBlKx4025t21ViyUbEcnuxK2fLLRAJISPs0
3NIyrnRUS10mnMiL54p9W2nNNfB7yDJ6NehOc8aTMbkNMxmogxzyAD54Fo0JgFMrb5P6tFapsHzd
BDFU+YlLnQUcqGMzFOW0EER/oa8CTy8s0wpLTnDzYehivqtVjM4T65kUops2e80riysHd19N3MCS
eFhelb6B+ehGNpWlEXcAdinUWXY1cfKlbB1CN7PCyR2/cBeiY0cgrx0OqLm+7TQ3vSaBKbmSUTW9
G2UiiXJnH79b2ActpzleWDVQM1WKElzqyXGhpKmhBFmF8Hux9ERn4C3rj7oqnX0Vp+k9xieK/KQd
kaTWQF65s8nx2sCIS9qHKtusVk2E8/96hfnchoZm4dFK+DbDZtyyOPRKU6ufbblB9+z7UzSekGOc
m3ktp9uis/WDAiZEz2rGoJTFlvmVOciUCs1JbzXqoHFP2l9BjJzQJXCNwp3eDGjMh55KE7ea3rFY
7rP1ARTP79rqVdxTxKzMAW39Yt/2tUnKV98mZb+Ph6V+m0misnwXls4zGWYGFVTUqOrAf2S3yHCu
74+cRMsTXs25Phk2lU6QIqCWh0JPjAmrJEg9s27UN8DvL/bATspM7W59GnNjbI5TnggkvdEyh26j
iSuz63QSOTPjwYKMUPmkSWXlLos5zeyBfUW+tNlhnU33nGnEgUNz1+b5ehYTai0wBmvIO4F0daNu
V4g4Yk/Pd1Xv42bNQmO1zAcN9C1W0CEpQullxhVKVW9nuhmYDS3dQHhWMotnkMRpCDnM4HvOrTj7
rFone0f5rb2Yqhg/dvo8qp2qLYt7zZpH1MaruSuF1PoTUwPQiNBwuh2BGrG64g9YQG+0DREG87RZ
IFW5YDzOFhwoZnsLisaGNmshny2klSVjgrYr9m2pYtQdI+2/1iqahQjYNBap2i6hIdZVMxD9ACP6
WSyx+Qqq8QOcDrJYvvP4vEo3jtKdnAdppyKMe0hLvZFgXvWAe6HxB9qFeTCKA3xh82MVddZtURoo
yEqFwvBmUnV9AzRHZge3rc23tp/fyKYEo9XLlCWlSKMC7sGo92xXSbQYbsqmFLfrIrpHdlGZCshQ
mOMHMbNipRGyimVdjqXp9A5gMgtvI5GSHafGLXmeYv/vuLLq0375u3ElOFrgH///ceX916raQnDe
q/TnceX3F/5Q+VpwCuDaIuRl/k8WFALgP6oqV//NFgD+sDgZDOsxRf2/qooQZolOU6fUEZAJbAqu
P6oqE22w4Np2hCsQyW3RUv9gY/B9offTws/ZzFqOQIGIXV/+KpssSk6pstEZkjhVvoTUNlzidrFl
CkVz7e1gP5KTR7KGKvdTL1vPR9VJ7KFbC32/tmwTAjJMNY9xWl/YYcIgSfNZZg2h8n5vxj66mySK
/nIRemilaOP8Fa2M4GHbdSjyFitcZcEcSzOR0uxofiHCGQnbsR0oqvWgEa7+CrWSp+zmL4BDoiON
WNeXyNCwH1hwdnfqYkrg2dU+QXnFqqBfbAvi4mC4mBnyi7GhvpgcKJJy9rEMeIakOqbOmn7FGBX/
Pm3+iJnXvNlLnQ0h4HbrOrlYKXBhoSMDnwN7fNjcFvXmu0C/WVyNmxcjrZP+Ztz8GWJzakR6hGmj
3vwbVHp0706cjYHNhxLMm9ND2zwfRVmiUkD5g9x/84S4io8Zqy3qCCwG+rmSmHMrdMQMc3CUGB6f
vLW5TKbVK+/7zXnSbx4UfXOjZJsvJblYVIDJV2d4GzyrNwdLPiXO3mAn2Qf0nzeVI2J9tzgS24vC
k58FFWYYtlb99VBbb4TL9k8CE6p7cFWEfcYAycoSenPVVGowX+ciN/ZIMt0DgMsM+80aRTeY1XHh
m3oelDU2A9seu0fY5262k5c1+bYw58lY7axSPDrjPdmeCKcmqz1Q+NxbA97TrTYwN2LU8FFs63hV
mvPd2GV24LGv1zq3D+zLCj9hmW9ua31ksBEqm6x6sLelP0bWD0gNZYg7Og8xhiz7ahMJLJtcQGp2
eZxQEOi16IOcQILHaJMXDJvQINokB7GssfiZ7q60mI8kg16H0UWm4G2KhcyL7D3I9vwboJ/fBUGf
e55XCB2STfPARY5Ea9NBdJsiAjQpITQAMEgBMiymiPZDzdUWMOy7wpye+KXbyhDV49sKltpfN9VF
sukv7E2JMW2ajHhAnSEG9F3FptigxYpPJJe2j3bRNDeoS7yzA6sTND9qD8VjAbrmpgAZW66biyxk
3hQizQLpYEAlF2YXAUkjGRC7m6pk2fQlY5xaaE3k/2HvzLbjNrIs+iv9A9ACAkMAr5mJnMhMzoP0
gkVRIuZ5CuDre4Oyqy3alqv6ufxQ9iqbAhMJRNy495x9rHxCeeIGmYq3UDRGGlW2MVsoVJIfepXx
h3pl0hCW3gk0T+OdzbaKxsWGsmg8GgRuJb5uJ/GF0+jyBgZnED0pa0b70RtJZm4Lb1GvZpBzuf4Q
n2GOiCcPSam+ylCFDmtSquFlo7LVbKKQzSI5jMtsklTKGSWwAuFKeGYDXG+4G+LYGvFMxj0yoTDU
EEamKAaTz2naNXOxId6ykCQJ2K1YT5XjzZuhFYqVrY/D8HNuxCGkocigDE61MkfFwWhA9xW+JA51
RqyWPt04SRItaFG6PsKXLg33U+dan/uyGLtXmXpG6iA1xLQ2rLK+K49xV6CCXhUBp0r+5gTpIUG4
o1Gg6whE74u0d6gxaw69a9E1IuDFIu/jvzv1v7VTSybxv9qpb6Py2/f/ObTZS/Htp/7Hjx/8fac2
PhmCETybgAeJ/p1D9NtOLbHqIDanD/u7Uef37of4xE8wtV9oYL9hjf6v+wGcT1+yKRe383+wR0M9
pLPx0x5N58XULQYMjBeZVFIo/FE2UiO5anLPKwkpI/srIS71zksBQQNG9WBKCvt5zIfhRBQO5vq+
es5CWzvoozyLss9Yleco3VStleNPzgs64fojOrUQpnVWJ6xk+HnmXjMPDXBM9GCa3ILaGlduK88V
zrKVUMZ1gobuxTPzkzNmJ1MbYTRXwaZrbG/dj+hss4ESGsXXG9m58ZnONiQCWTF+LEpGDJpLKq8t
EFLq80Xp6deO0TIYaMaXpWJe4SD26RET3dLFb22WsD9zJvPBj56lqXYjpC9g5cWblxYnLMe3gbIj
NsN+C9T5RBTdtZVMF/RxqzW4OMDA8QtVRLkp6/nVJpY2G4xXqAHP9dRuS0KBOQdG5hNG133cuGAR
dYhrZbskDGnu2ejM53TIXiTAx60ejrekrJPFa1x37IIbMAVvSbUguRkjbs1sKjeAh3GbLE3kYRzu
Q3O8dQsFQ5IB0aHJvFcqAG9nRNYeGPJFCj3jMGdYHLSx5cbo+tqy46OIQCCrFD13NN2OlfUcmekx
VNlLUyd4Ee0zolkaFI7V+hYfaLTit7Kbri2OqtvJ7La1VwFPtRa/cA/zpotoqwtE/KLkRomoQTZm
N92KMiDy49Tr1siCS3iMrMehttzLKH/pDYSu+qKy6FgRsTy0gNX5D7R6vh5b/boT466P5gvDZZim
DfpFJUttPaTRm4lyw7eN+JSm6oKq0d67JY2oJOYTltb0SN4RhI7OyZgemNombbnQELsJxaI1XzZ2
ciyn+bGxaoLLbXWf6/ZGTcW4LqIGoEkZvxRA8/xMKGJr5otBhDELeBOf01o+x0r/6tbmlQf8BikJ
42TR7WcbjHathvu5tvekFTB5bcx9SK+brpTLCLGDG9L38wUk9sgfCZpZIxEw8VHwJKi56+jD5eaq
avXHIjRePXPEYEqMPAKt7GjI4b5u+ntLZW85fZs1kYREkObq3gyMCHROV23pbUB4d7RobeBwIfSb
+24Uzpl26XNZF8kWxCD+cktuu+Xn+JwkCTB0GU3nGYTwtCfHALQ56fCV0KovBCp5a0hJ06bRguHG
JLFgk6kwWDPytteT1w17ujPDsS7t4UDGs3tQgwZRBOuQT1M+v6LJNG1x1gxHOpXtWmiZ+doZ7Zdp
aJxLwwX0yFNTxgzQG+TEycbDDr6R6Ty+BLKEtBJWIkM3bNXFY1oEj7lCLbmZMXjHK0IS1sjrz1aR
fgELTDS7yhi9st3NZrypuqnxa0tFyEWR5DHYUw2ZoGUHD0DW50yLrouSbDs6Go+lBuGoZdhDfo/9
ghuoeS0KzFgFbTk/c1BKSDAC1ew52zzOexpwZXDN/BcETMHjPyfitQRwBmgzp8k20NBVwtiakt4H
v8XiWeAxrAPOIQphHVpR2e+U4KGbUvksNefci3o8BEPzpo3NheWkxz9sOv+Oy3FJK8ZKCa+VNrb8
KP6LE8fCRJKWe4t2MzP6uluaZ+fYrmnTGM7q11f7k3+Tq3lsaCYqMMtwP/o30Qb3hTOh6wp51TeA
eY4iMyFOmyzov77SnyWVywkVobXguMoY4ENffpRSmQmG7b3o0hdvoT0ty3FijEgZME2VB/5J/9GV
+FtA6M8iG9hyC/gPiAdDCWge/P3nHTE0Cy9yCUCiLrMjBlDDPQ4CgtxNaz9qdraAiI5kdVw0Lavb
rz/unxCg79cmXx5wNOpV8Ls/XxuJ5jgnk1vs27wxNwm8jespgOzAcnFBtybd6556HVs1bNORpOVk
aHlvPQbhTTS9RvRZw2K+6EOku8wB9x7ZMWvSwXzhjhcjjnFkNRzeUlrKdZmcCqchCmC4VXn4qNsR
eEtlnXu6+GtVlt7Otsvqc4j7co1UdNr8+pP+xSNkQl0RSK0M3RYfBy4iiz1sMRayI9FurRJBtDdf
Qwqp/+GOLmndH+objwth3gTOwpDno//XGw1GHO7yrHoE83CUup4MOOc6zQmKaS/ZADA9daGR32TD
dC07Pb9hpEse6hy+1QPr8lKqYOpPoS+oi1Aj8NYb+3vNc85mM+wil+XexrDBBIE0zFoJ+m+2mHZ5
KKrFckVUp960t0WqHhWqdkbFsXVETZUz/O2ICCnityBGIFOkGd+icsud0pK3oJwfXcTwc8dJQ1Xm
HrLvnlCCeB3m83uAzwXSgGwt+vlaTrW5gmVuEI2tfWlsxCzSoMb69Rf2YUL2/lbAJ4S7iJVaMCP7
+cmcpVbWFokh+3kkmIFyQrGy2ZWAETOa+19fiwr7T9+ZrbNPMbKV+CGXf/8HQm8jphiA+lSAeh9u
ocQdc3Al/3CJv1hZiLMQlrX8758tvRjJ0i7TdbSp3lCBgVGwQYL5dVnpmaFPu66B1yKsvaeJ8xh4
kQ+R4aip4KlNkq8uKtGVQIPG0D0x94SWscl6rE7VlJ9o+LzNzkiSasCkJzMdBgWM/1c9iUCXWez4
KOgeXBosK4cJ98Ga0GXhCxlXaNqBECJ72opGRCvTq8WuV/SsdBG/2QWPYB2np0GlkCEZK0BOoUA1
OMLaECMLzuJr2ry3ZSEiH93fDxrD366K1l+8sXwXYHjhruqWZYufv5RCVGDcprzYGxkHhSHK43VM
wONKAMA/GRF3IKbcQoLmnnMbQ0rQNkRYG/kVY4xHlwGST5uGoVcwj/SmjZIWmf48JpW5cXXO1Ong
nINeIvMJ7DMesGSDhUgjJ2JEG5hMj7oYX+dWX8UyvoN8TFVV84EbTe3SSH+cKMRWVRBVOzMbd0Dm
bkPb6VcJUipUDSx8rTOMDEIIP86DzNsJe370qmb4IRD425v0Fy8Je8byF/1TTm8f7tEY1mgvx6HY
jxDrKXHANo/8OhYdvqAK/+EbAXj65/fEZRdmWcPt7f7pnawtc6IN1Bf7BlyObzjIKN0gOQbsVJ7B
94OCmYHvxAGJqMdulSRUgGEGH58CsC8DZ1UWoD5jFFnMRgkAxA7XAXt2v7apcakN7lXmITaLvMWy
W5Tmxqza1zyZb1VG01UumzGPWWimL8G4VKngdZJZP9U9qENVijXlqg8Qxd12fKXvx0smnOYmtvkP
vcWqqHX8RDUO2yrou1U2d9FB4WR7PwQFhUJtAr7qWPTjfdxxkHTp/K7nmqOePY/3TReSrmARpm0O
9yI1rgn7wTZDtWYweYNOPaGBQ6CW8/+ABOCBrHpiNq2m9ZfXqFX2uZTjvcPIBVtWqvE+4UrOaqol
mDgnfP7uRlb81w19ozqxecW6oL70bPUKXGEzkkDAyDI+xQQiYrKmFLcy6zmJBrKgLAeYkL2HgnAE
M3mc83oRE/ACd1125FC8ywN2ljgceDB5O5yxO2WG/SUil/KYGvZ5IBzeFM20Xg5GanGgjuARL1wq
e+g2zwIp5z/sx85fvN7UOnDU8K/wROkfKg8kXUktLHqZrZxeUSfetjr73sAxK7B5rZf66/2oXS48
pM6j0nt/54uo205jO66I230taGht0q5IfA/Brjs0psQcGBJNJNzC91Q/7TOj1TigpYgDQyv24RKG
r6TCeaeqgZM546v1uxmzZEEPYz1LJgUaa0zSTY+DSbmlN2a1dvS4X6uQONbMpbIOORiSCxqZaA2T
kDJbJv19R+jYCj3vbYNSGaVhdhr6/tayCdYqM0f5cQPPth7nC1yppMaBx8kNbWZiPb067Vxtm6q7
lZwOUCw754FNhENmf29CLFiq+U7+vr/+V7r/D7Mw4NsGtcTfz8Luyv5vsih/+9Hfe2zuJ5s/ir6b
g/PrjxRw1/yEuoeCAugM8n46Zr8rjEz7E4p9tPQ4bx1LwPz+v1kY7Tf2OptXAtqIWNCB/0GfDajg
h7WaDErd1tEqAcrkvP/xJNNDlSuaJC7BZktj9D14ynQhihhPKYaTrVOwkK/J1HVvvNjELyriIj7T
HS83A/nP7gZ1PmFhQWw+OW00XUMzK+6G1gm+QL3B/DubEAskSVb7qllSHMBM2xfxcjwDGYhuYFTI
STadpsCERvgVzEvqfABpdMV5jSzbJH+2zmq/9uJwXpF6T5VHYxkNyzwkxVub9xgGpTdZ21RrravI
SCC9RIG11kr6Ab5ea+YRfUCRr/gKimSjmZGIDoNq0VGWk3MSoIMrljNkBn1umkya4IuwauqFr7J6
+KwzcvY2uF6771zFwC9rFYg0g76gmedWNUAt6WTTj6BBFXB0WafUzylRvCN9GJ3C1Sd9KH+L+cL3
dmDDDSlsku2MOQ6+zY7NCpySf/RUzcTgrAN+syerstunYtTTWy/VUfLCNLka+6C4r1q3vOraZpgu
VK1Ce2ORI4MiKWIywnAtMwI0HTUDhjmq3BuV8nvVbB6sU0YQ5Cv0M4hMrUTJmzmeqy9G6LrXQUYl
s2It141NgM8DOVM2llvp5qAYZ3lQVV5dpUbtXduw8KPLxPLsfcv92w5l7V0y36h3cxQtOT4egb3v
nvDYLso7QrTcG41zBKeUiJ1ocm0I7OxJ7DHk1pUp0X8T346WEQKoellepU09aHczsxnfkYmBwIG5
FLE2vcXeLOx2P2t5x2c2zK1ZxPXXkf3rc9OX4olZLkIYj9aXs7aBWX4ztJzg4y6Czsdgw7tRyHmQ
blreHXtUeKPMmXgUTzX0mGw4wzTwWvITEDSQ1BRp44tLIhemfsO7rCpThtt+0lG/qKSI94Gsu/kA
FYTDVBz02qUgdWhcj0LmvqkTCUQIFAPS7hDZTI1W4Vj1t5KWeXoZwVy+rlzNMFcGnaGHgknwKUKu
TiAPKi7SedwfUT3Oe25PCAUZB4b2W6TPe77P9J71g42YlMT3BCBwxKQBpe/JQNaPmCBsQu42bN7j
g2AfaN2xe88VyuolY0hULelCNn81q2KJIZJBqN1NY0OLLA1OMs+Hi3ggtigivyjwCDLKqCi81+RH
wJH4EXcU5rosNnKJQbJNPSbpEoaHvoQkBQ1xSfoSnNSZenao53B8jDsRbzQvKk+wHmq/ZQ9LlvAl
zB7UwTIRhrtKeYYemZ2GKIkdQpuKJb6pbFDLMn4282qtuwQ8xUvUk5MS+kSN1pL/VPA77Cc9Jhdq
6EW/mTqlLjTgJ4eyp6c6ecVtObuXXdIGh2QwWiw/pTqOcdL7ktRoWsvIxOqShrtmad9wnvg1uvF1
Hcw7WFgJwnmBS7zq5JkUyTvSS2Gsh+MO5Kb9aDQLHLNHwjhPfXmFwf/WME3BSICjsNZSN4QWfo4h
AwjhVk64JSlozXy3uNCLqv2eTPKszyL4DPN3RKVcZ3eFQ3GbDGW7hiOM7jlrh2ujD8xtvWSjjDFO
CsuZz3HtTrsM4/c6itpsOxkp0YAaP2XQD4At0pQViWDz5zKQtEozeTVXzakb02BdiYhuJfm3uzpA
MZo4mn5qmmC8ctrMRfpTfvVYbXfI7Vw/DqZgi3+NeXlgt+sSyuN+LilmsmHQjgnhvRdTRgReL8Mv
ZSzaTWhw8kkluW/C60sKk7J5ApE+7vU87B7o93Q8GKO2A0Lw1jdOtpsIl/O7hsiowRDBFzO1tXyF
BcI6OImVQ2rilHHoHU4LeJ4s+6IAYbCFj8FctQrJk6wwtB/dgH6D0jR501eRh9CcrSnJgZh0tpXz
VDizPE9tTYY5wMA48d067m4RqwaPXg3RxLTzAAdRH4HTd+uvRZmWnE1UnD5XxKZtjZ7DdBALd5sT
f7kr56H6XI2B/uQ1oeZ3A2HM5VjM5wJxGxL9EWs1XJQbk39xah2lXXGUfpTghvS14ZFXGLazc2YY
aqhVr7rUONoqCS+9NHc9emR2TUBj3Mt1KqgaVzVSqY01EphuQ5JYD8Iwzyace+QkkUJViLBxJ1EI
4jSS6VFrwmzTVCGKWq3XHrtKb5944op6E/djdaGbzeIcKW9o9utnM0mLjQtB3ukzHgMLnqsS7Vot
QxuBpwZQgqWhrJPJd5Mp2vc+b+jDka1JoGgXjDb7oEMcLm0Sc51MNQH2yMQeSqLVbyMvdb+RJx/6
lVfDsgvEF83r3+K4CJ9RBYEMnwp93Vr2Q2HZGiF+LZBKMwV0A9+VV6kOHsLG2tFg/RI4/asrans3
l1ZH9C/wWTSgz9MweZsuw3QiZfNS53DZB1M/gLFNkQaI6nsYyIHEXg3aAgFq+wE6QrkWOKQYUATG
Nciwxk/bMb0pDOdchF1xSYuv9/NOgEUS6IKxikTNWPmtkc/nxcuIfbH91ifRPWMISinqC7oxQDzN
gSg6gmc3TBdJOPGWxTW166WYqd11x6lupdjl/KgI4heRpveacJifjbX+JRKSWJ/Yld8B5Nz2g/FG
XALurxi+liY/FwR/bmobWIpKdXn0pmC+rPTeQpND6kDIWYBZ/HEs0oC1s6p8/MEIGsPB3Cdqyg/m
UB1AlC4eIuMhHqf0MuOZXxUxVgqjaWk1JF20JuFh1wxZdSw7dWfNUbs15qhgsrlERiTzNxIsrXVn
9uUdbXtQG+3MvQ5yc6KfUgw+FKGODM8236oe0kmjua9BKJ6Jzww+67VtXqHdJgrOtW9qo+O5sl9z
kRsIuXsGbVFcXVQFMzkAEN9lPkLLNb7R9ayjTc+vRMx3O+7dCqxra1WWH4NtwT7qRDsqFnkLcSTc
RNmYbJFVqitRyOC6Ccpjw5deZg1Zs/o5mlprTQYUjygTPBS/CpuSkUDDqZIHlVYOU9Wo3+HgsJE6
iaK87SPYUglHQTkQUumAbrPY0i+1unU24G8fO7J1l2KzNoqrUnbh2ho9TnnlG7pg/CI5jCxNvwrG
9mrOEH9EHQJc3ElJlX9hLophpVX3Y9tfV0Z31WnFiWoNI5oz02nrArWeph7myYBZkjQTRLhuFg0b
G8Uroypp2ZdF4rqXTl4X4PualZgkVnfaXPO1aIr0v5jTf8tUAvxTcEj6+4Pf43cYS0X3R1XFbz/z
+4nP+GQByPIcUzd+qBz/pX+U5ic06NhGoOf9OA7+68xnvVNO6TgsqYaMBCTHwd91FeITBhWGPjAO
XMYSlvxPznwfutiCLCZ6gVhUaKdIFB4futiIkfqZxEgm1i5ttTyK3BXtCXP1h3vyF5O/P/WxHYP5
BlRKl44jd+JD3yboh5o9LAz2fVIQrTPoHnJj5OBfFsbzde6QYJfN9RLUOMMw+/W1l+/r50Y9F8cv
T0uY2ya52T/3hIFCZmTpYIsOLa9Mt7JpIfgpzqNgsNPbBH3lS+jlFf6MIjY37TzF35VGRKvvNI65
yaidYdXwqncDAzaz1mqITWXEXp4wNk8yrHRMV9kdwhBKfSuD25yEk83/40NIWK3G0vviQfpwB/XG
quAbzd6+npUA9VPO21wjWDyW4/RQI/9aB0ZKxr0GKwgfplpyuZFr2GW4eFVibzlpCnVdYqlY6QOh
kJ4Hxnlw0+yAgyXdugOFVx73NMqQc1Nt5ZQTv/4Mf2re8T240vGwX7j0OD5O01rSQftJjh7sDdhc
DbpNgJbNRNGSvP36Sn/qcC9XcpfJL/1m4L0fbpZNaY9HnysNGNKZkJLN3jlufWw6s77RbY6dv77e
h5doQb3yXGNTJm6Th+wj8UAY0A1z+oN7FIXNDStKu5p7sEW/vspf3D8LFwbQB5fJr/mRbeI1LBfZ
qLk00sd453LXKtOL92nr3v/6Qu+pqT/JrZZmkkESJi8ee/rHRSEJGUbBOnP3zOsIvpUtoTUez8y0
wC+nHNsCfVUkvGXZpbfTALOuypx0Y9FZuI0AbV/ktl3fNKRagWUc2JYg9elLSUdeQUiMzREvLOdl
ns2HIZQFY/JZtxBZJHAMSRDjIqpacllcEe9b4bRPozPH+19/SPN9GPjTp0RdzrQKKfASRufZC5/2
DwO8QAQZcp5G7cclWCVfIlbkEraCQSLdlmkr0AqUb2DTiWRZwll4eJM9gFAMvMYS3VIR4gKiYQTl
RbJLjcPmycDxdrapCb7IkQAYmySYxhjFnYGeBAIfEcfrxsFlIfTU20YzeUfdEigThYXY4PmZdiko
xWQIv7CcpXunI4gm7AU9+iWcht0l2ueEAPlm6MR7bD2Q4JY4mwjI7q41S/ceTlVySDQIbYVRR6h4
wuA1og+5ztFeH0gcIuKHmOV6NczE56DDzXZD4Nh+NQgLwRNeMocTFgGxRlju06ZMHzvMaNkSzIOL
SbuyvWr6Nk1kMFOMdD44CnNnBxbtusSJxHqmitpoS+iPjTn7vurb/AkMRfpWGVGJo1n3pomhCuXv
aix1k8lOpJ6lW6QbucQLATbODskSOTTXnnPlLDFEnRsv0J48Hq+I6OJIlmT2i05yEQ4uhPdkGWkp
oUZakWkbK4xDX5PNMc/h98MTqX3IF4sUqDiXQUWkoUK+CvYOQY+G2x2S/+VyPykRk2ptMphGrDES
SZSbn+2IOABkO7jy0jy/xKk0PWjvaU1Grs9nA+Qk2LIlzklnfyH2g4gnNE/uATCo+dIETntNLFJb
HDq9xxogW/M+tbbFEhhFiY1erjbNl3KJk0ojoTG0UpijF3vYQwG9Y12mauSrUZS7SyzVSD5VFJk3
IiAejrVtOHDgmVaTpjoXVYX4ZjZ8541jVDdTk53igBBH4qFTEj8yjHtLOBYuLLhCOpxAgdtKDy1r
lXgqvCuS8ESf5Uu0xGxFXaffBgbRW0njPGG1fxF5UWzoByVrLXG8x84O3K3ZNMalVP1IYAaBXuUw
E+2lm4AMklpbdUvwl/SIAIPWCvUzL7DoQByjEUNUWNqqYj0t8WHaEiRWLZFi+EhBsb7njBE1DW2A
zUhu2IaAKISuw6BujMlUDgkqa9pWu7BpPFx2S4xZQ/DCS4I4j1z1VrqMBemiM4lOqqsZqTnLVGsQ
iTYZ1iFCM783lsA0WfK6OBoAkRR8hwAz4UN2jGAcRIiouihYYMnFazNY4XMCOeGbI9vp2Rya8Zi7
7gBE0ANdAz3jstG1ald3tFI48A2H3uD90qa0IshhwkcFbUG2xoH2uZzrjVE7uZ/r8GWVNqsHa9CL
ranTf9bTsPKtrCTeamIITN8u3hlOXVzGYNLBECAihw5TXCZFD/ogdlR99Co0/k7ZTzvNodtbt3pK
kNowvQ00UMoz5KlsE1QUBfMw6UQoCOSvgvFRHLJzGHPgroTeV74+jMLnEzdH6WDhGunWEUqhTxc0
Bdqn2RutK8GLep4I3wPXGGBHBc5WDt+NBJoC1t0ZG2PSvEaSHpxTxvKRhMLiskD7da/p1BdZCRiT
uBeqk4GSDxeXvgK8kfDbZYpmd4/4xldkEN5mdMeeIUymm1SfR7CV1IWaXdHZSsEpj+SHbKvQ6x/L
rqWPiOvv26xFOpQFIIZJw4ckg40wnawMjjOiyv00mdXZjObgKFsmk9OIA2gNUAlWIm4332sGPjmg
n6uFZ7Oxe1P4dHKxEIMsupplFbQrmm78jPCy9il0nIVfAAd3THsydYYB1GSgOQuWxJQzxuE0sX3T
i+wrg4VhPRPLuKs6Me/1xMnWnuyDI7WKjV/T8Ti3Zs1xcHheDTOa3qiBh8eYUHXfLEV9xLs3ZCtq
G7Ez8NTugkKzL8iX1G4nLkBgN1gDuh+y5tfGVPqFkPaF5Azl8VaXBA8GDKBvG/oPG7KKjGfdtUEp
0LyUQ13u2kSgbKBeNC9spe+6mkXBwNdCbskCWY5qReI8Gv0hS6JtuQCZy6K/NwJNrMeuixEqQ8eU
sc7pusD4nEbhsGveAc/cfpm+NpZbR5dNmwOBxgMK+lIV/bTqchChDcNiHCtBjm3BUhMkZvpkVnRW
o1D5fHjf3v87qfynSSVLBoXj3x9Y73HtfW/b799/OrL++Knfjqyu8clZ8tB/P3j+ZgLw9E9E2YL2
Wtx8VKCLk+93wJ/zCQOAjnkOtqOxTDb/dVw1rU+c+hY8gkcxzib6H40oOTp/PM0J4g0M1CjI5cD9
fazt5dTALB3t4qANjGSq3cDIIhn8QBtHMqJyBgOrJbJ7vOwExUbe1igsWkXiIG3AfZ1bMVKBoM19
5qzGuSXVFo2YnvoOQ75NGDrEo44N9tvQUc85lqYaX5dtvnhhYRxEpZOu6tnMoaLQQjklv/VF1R0G
sw13Nh3NDTywem0EaQRsqet306DrbIWmBR7cU+3WZoxCvBmHLjwM5bNV1e5Lwcty6Am42eqxs+X8
KDc6W+h6SOLwymgAqhZTTMUYmQOJUK2F1QoTTfkcGX29E4M2H4miXKYLwnG+4g+vopXK8TVgvQ3D
U9lM3UOadO6lQvVy248NhWYGh7A3vJOegLNyczIOIaoC96btup9lP2zSmOZgkOjNrpFITMcYpjXS
5puyKuWhAZ69dTQyNGfalFeF9I4hFZxdqvSafZ1uWUA2GVp618+w0K/6tLbvGt2EAlNb+hojk3Xp
Jao99O2s7QNtZraXRtoRwVZFvVZjeccBvWnxD51qh03Zr10N9MOIoNGAQ+0Lw5aXIcvIDm5MvhW1
afOntvMNVWx7krFGD7QX947K1evEeNhvx4S5qEzbmzmlgThOTrZ1CMnYaJWabq04kV97+m1VMX3R
87gFFkebuB+AsYGuDB4HNy63SRI432ANpBNyNpGcQtx4KDsqFa2V6nLfzcH5xMzA97STmy1sbRyB
dIR8Vn0BfIZsKsKmvK9uU4xvIVPI7bwQsJgt5YXPewO8A4UKFKGkeojwjD1AFZhe2GEok4vZ1k+E
oQ0XrrbAbkByRKvYiyq/Ctn9AdKQ08uM8hjoTnFlGkN5ArL6ECkNvRmK4Hrv9mV6o8paO5J7NlyJ
vIFqXFNK4ICxsFfHjEjlvtdgZm4bqHDDyuutNF3PvRqPzB22SSFwa89qyWmzKnct6OouozKR76fe
ZSg0e3a4Qh2gU3gLuF3mCEkXLnEoIcRDO1Zizq81DbkvlrkVh8T61DjipcxqGVzWZqaii8rInpy4
kbd5ae8CzTW0Qxv3ViB2GYSvVK4Gbyy819maaow/wTRfAedtr9teuPkr8mJa4laBWt7t+ge7UuZ1
4/YRjXz4VPdW0KL3aXrDD7PCO46lFPnKC1qCfKvIqW4rpeUJJOZpCPeVJdPmQWSjlaoNLSKoDsSD
yRL+f2u7rQaJJBH6FQsl9z0fiLsLnIRZv0+DSyfuqh67tQ646FxPkuhvnZK0bvzWnoybQnl98C0J
sCDY8eytWOFWEeAFpL501Xly7XSFo6lHBdhYRrpWw4JA1jsv+Sq1YNL2bjHo5cEu6QOsyKbuqfDf
QyeW1rV1GsmsBv5PHkpqoFZflfpkhAcDMNSwKupRXRedtL4xHe/SHVNumAnIchndDlrsIftCF+D5
lPRccgY2Dw9E6ca9CaglZ/ydIbDTxyresfYtqN4UNMRKeC2cA/JRExPBlFeUV+DiRemQNVNHZncB
HtXWSeAaON1LJUMorIVzRSaq2toWwgddz4Zk1djc47VjBNM92UriooHC2qzSsqn19Zx7I8YL0zkV
nlUf0tjjvVd2sJzJrQ5tsSl3vSGiHaG77q6MmvS6ENnlHNILXDWGXV6qaAmfriq5LcfOihCSuHJh
IcSQ+/qiB8uQOOLoymaHXzFZ3lVQTgZHbL8JS1PbQkDV72RG7JsjMLiuiS3RVo5WFJiS+vLWHSRa
Kwd5iJ0EgomR6V1MJDSssroxNqmywl3XMNdazXMPry+nwfhaT/VX9qjmjBqIAD25wCUG9CGU5bV+
F85GsOUM4j5QjLY3FoADNociIwZWtldl50Ip1yb9OEAof52FYyO/NzatxG/F0hnsc/6o51Qa8YbI
BPfzYNSqJPVCVPvErtWFnOV8QjrrrsJacTAYp4Txk8n0sS6HM4knW4YRFiYqHXd0Z0Ywg5LBtPyE
odM1YvSE4BJv1xLT+TDLsjtMztDvjKYAYgmlFvqMgVJjbqGJjBl9UolGJNk0SrgXsbmU3sCNNuh/
ihVKVHWnPMteCQPpTAj17xqiBXg2/Hq+lXh4c/kA26rFj7YyRitiaZytZ9OsIasPNCNeANp2J0PO
xncG/uXW7kBnpCSU7522Np80xfVI5Qw3FWHaWyJZKvImuuyc6mP92PMenphDN9dLj/wSf0dBdB7s
YEaH8a42o+GcksdMOGfm7LN5+FK7Vnw5WVH0FKAnOAeB4fGHtA6VAAmTYPw4kZa5qZ9bxWl7HfPm
X9uJVDsACM0L8n4QAbTJTGauN/gyVL6yctc55MwJ4egszrIkLb+ObVivKpXr8O5K/UAi3xM6TIcJ
GGNj+LwkU2iTiekxBTWnG/Dsi0D3LdIFT3Yc6xem1pJEwe4PAp/I8o31v+ydyXbdRpZFf6V+AF6B
Hpi+vmFPit0EixIl9EAgAl3g62s/pZ3Ldma50vOc5UpZokQ+BG6ce84+bHGxxtr9F8jCfQS/MsXe
4lEgEluYffQ4BwgUvgD8Syo5v0BIMXjXbCbwmJZccS61glO0uBEPtRr7TUsU4MOZWT7NHmvBVSgK
TgKlSvrcQROaLHxEjojA4dMgk6fZkw6MzO//O9//J1lfFz/h/zPfzx/6j7P9z9/x62wfu7/4LEJc
FkjBbyjuX+d75vdfAtdxQmZkKpIY8H8/34OK55cQuJGDCTn9c753/F8i2s24KwgyFz9Tw3/Dgoic
/ad1DSZxrrY44RAtWRXxtf4oy7LAtbip8smfOke9jJYXrnhNf4tmp7pZbKvbZhaw25m0xUM4Rdda
y/E1GIvuUbawgIXSpwHE1qqLLqdcO1hHk7hBsh/bIrtj7LA+QO0DKAta0R28KCESyYSW6rsm9I3L
YZuXjAboiXZ4XGwVOTfICaL9oqvOoVTHKpfW3cOyhUMQSSVC6NvgcmbUzXjsa2+VJLT/7pYlFbgO
5KRU96WKmp5wfNhgyjtB6QycVeckcb8NM+HpXVZ5jjz1qJcVC/qmRLZmXDIU0uX42O1T2Brn2TOp
ZnBaCPixz/GSGUCFExr/CDvCR3ArSaMUT4wI1nDpDirHbkNBU/tRNEn0mQYFcxh1tbOm1DNrxUg8
V19ea1j9ConLrfL0vsQOf2arslzQrTGvzAI9i2s/e+XdKAouWUtL7GvD5uGAWk73VZP3NJo0bn8o
rDmCQhr5b6wDYDy5aXbIdf6YVhXMznkorjs26ofCmZ6LNge43E8FOmsMbHlKs4XCjDR7yeeckcAA
d6Mq5rr11Dmj7eVFp3UDV1XfufUMDq0ZY+yaafCtn5OJVpvpbYFxtgZ3SvLSPaZz+TyPcJ8NUNET
m6ivKVzPrZuUwyOMdgQ1jIN7ZvhnckLtCkPAtKcwKtxFTrPn7vnAcuwZIMuPtsr784IgvIrL9Iax
LlzXQ//W1vpUj21zKPtcbqCLbcBpOSsNaeEspaCGl7hwltL0WzrlsxQWyiU2hG1Zj9+DvAmu62BJ
7qa4pahOzBaD9iX4ARa5ZN2/90YP9xYyogO2ZTOO47xObQQlbxqzq2So1HXUo9mFZB6PYZvnu2Ze
/BU9G9w4L8i9fHDGfQ2Y7GuElnOalTFb2fnWQyqNB3cy/Z64SXvrW/0jZpL5EVW/QgdnQG9ymR+a
MghWQy6CldsappzGp3IZJuKRcyHbKeXEu7T2sVFkVrwfg+l765f1EWcltBDOjhXSU96s8ah+bbn0
UgfU1Ns0RZ5CZdOMgW7NkrU3a3+xoC2LsdpCPMlXkTM/2X6DUlmVz1aVHEEV0y6nCUX4vfXiGxgx
bjkXp6wjbm+Ryv7hDr56H5YQMweZkZJZnTdZB7oZc2Z5BXB4OAcUGlHYpqJu40JX/tH2ARnEkVoO
H1xwJFIYaiNmCxqmrINTiuEBS+8UPlZeKe8CgfJNWJaUtSTOusOBFW0Trvz46qjj4Z3GG74X9pLu
86J1yH+kCvyW2/PV+GCVy4q4ybeh6ugISsbxjtyrDeGKj0UajyDfonk2n53kUN2moWdOQ583BwCt
Zor3PR+t+VLuK+Z1x9+2XNES0/+wu45dU0o18C6YhyH7YQpN9zT9RB3uQNHJ6Yb8jX7TTNajs8o8
BFh7rMU5a+IahgBMvayznD3tZvzLSrZdpgj2YdZySqDBrVuBic3HrLZy5XJp4ejcbRIvVCSl1Ks5
0fI62178HOZyvqkK64NH6sVZckFpXNnCEcdaanXeTSFQm+kdLihnzj8THalN7sj8uVYFDTCB9PNr
QiMjG7dhcTcL6PI7HNVfugqaJAVjLi5bxPCTHfdEl93xasTU/QAawnqksCZkIeHnm7SMqYOpY8rn
hzTjMZ5mx9kmbTPvcCGK6wAAI5DyHhti3/ew7rKWTHXe7ChKMogaPLXkS4N7CszdXdLRc2R1FYxu
aLhVRuIjN/ow2UDnVglBD94lS7Qi4trcT655awZSM95Yx9+Uo+9DhqAJ3pM7Htyofw1MQURJUPTs
uOMRYFy0KQeMoNyuZE9ikiavwuqtM1iejKX7YFMztMDDb+l5MmmELdSzOQ8ic5NPUXm7WGK8NnkM
+dIMtE80s7OaNfU8Y+j87DgEQx57MwOaQ4liUQwraas9NZOE/tz+Oh44tQgKGsgHePMEauyxLxm4
gwm+ZmpPD0MEWbqM8Ki3VARhAm6xGMzz3jJdfFRiTLB6zohYQVx/M0j/W3HpEBpsy9owlkPgqQFK
rEgo66c4L0C5R0SaOuD8G6ohjyCkUoxg8sfchV9o0Gu3LBWGndAScLaJqW/0yL6zmoFODEDgZJXd
56XJGf/TcLbniv6d6WKDdMLmlpSkuIJj024bYYrdlPfiuJCLOFh+GCP/N/j+iCqsoxR5DaCfQXkC
6uvUJeddF7wvC3a+himf60v/7rRlefZlAmbIsN1M3MmQiyzYa1Uj3ZK5l62nsvwxBFW8m+XyTjEN
BeYLRk+kOz+5Tlo7wdxbcPSXcfr1YjcAoc5dIimdZJ3hQLiZvGjk5Q7aCwLfW2v7P7BAfvf6vNpV
PgPDOHsvtRqydV1quu4i/qhFeTCPh7n/oQaP2JmGBOJxiIJfnbK71q+K+9hp5VFEznJF2yffhrB8
H+pEbDhMIeDDKH6JDBtcr3cf85w16Jjihi5mMB9DkFdfnYY4Ww054DjQk7ArxtCsG9iLOyJe9RVh
QeD+ZvHWo2u+6iwxhPKCcDXF/B2mrCy3AhfnsxbOcle68Ex5m8bkgrNwYK03lZK//sgu5I3Hvuxx
GTfRUxf6/F5XmEc1JMegmqc1Von0foC2fOf3SfEGuv3RD4Jp3Vbpjee0+uAOUQoXOisk0faEbzRh
A+8LtnnqUHzMbgZ8q7ckgcONKkz5SY+T2Swd3tg8GElkpK2DG3xu8Hzzc1450m5vR3uBrglt6hDO
fvQ+lVq8DWL+Vsikv12EaxXbcczGQyF7l8qtYCSVUcwNJ6vsxxVlBlAsxhgh0ff5RIj6oYti/2Ey
Qos1p6bFiOFIZ+1D5f+hlRtxg9ZFys8UYEC7MqEK9lLaPo9MQybkgOtyGdaDw2ueVeEjJJJhTbD7
Cl9L8aop8vjapN2pmrIEhmsLLL1L3U9WPz6+8Nz5ZqeFBdIfUnG5svJhPsoJuWSVlxnkNrai8zdR
RdVGtoN+XCbVHRMOz2tgWtU+boK7JWjOCZ7FcDPyOpgPxMoKPs7BGH4maUjDqKPD27j38xc6Jrxr
e8j9jaqnautj3iHvKhfcxR0hh7Z32wfleirHryj0zVw6EUvCpKW+rZdDullURJ8AQp25bSIY+Kmt
il0STv3uIlFtJX8v9JHA2hfIJ/WebGr+wmlWvvCKG16raRaP6NcJi7QwPwp/YuJNuuDUNSOacE7S
HQo3SJ7n1KHo4DxaBl1vYaNJJJoHIhNTuZV5FZ/Q4MZ1Vs92uZq9RtJoBgduEVrd90BMX0S0DJ8+
Mc9DpFs4ZUXR33pppr60rq9Knr+26Dcu3LKy9sFyMV2RzVU9/YtcH/T0lEI5JD7ie0O8WWLpkuit
pBm3ecHzcGYrUqMRJ1XwZUqiJXhNSyzDmxEPHNPP4MU8iAoGv1EBURSv9AKUoTJ7G8MJmGAbDo/V
0hg0nqyxrqtmzt+Qv5sd24H6wridKyIoDaWSUZFGK8/DEbHS9VS/iGRO7hFl4J7XHK8wlB6nmtkY
H/jwtambFgxbCIylX9KzahhJq2bsWNrVY/1EcpJ4twid/URn7FXR6m5narTQNu2qtbSWikyQkv5u
ogb1nnSWUht/IVlUkJzcjoU9XNXNMqw8p2gOdO+mdw4Nr+YhCgvV3s5pNvubOJ1FF5QgjWlvzT9r
PPtGR5BpHJIpn4yb+aVVqWTX6T22vzYuQZJFq9Mw6bI6XtHlRD9TNXvWGoa7va0W2aiNqzPOUYAY
M6NT4B76LPBfnOgCTaEeSoYH0H/S/gqAMtkIJLP0Kh/HvFvxEVYFIIp0gv87UFVXWiFrpYz169XY
W/IwwId7mLueu4DdWfvFB0w99oYKj0nJo+IzuRl6N7+ShZ+vE2cIf9SQXb+J5pLgUDn5iT3bmSdd
xkn+BlcLeLMXT9jegwvDYVmwzuPQ+95GMj0EQ80IbhNBWnfI4s+A4MQ2Dzidt3AYy51GjfwQDNbn
Ccl3VXE/bkMp9i1/7Glxuv5eyly+ZrNXP0yT7Z8WmU9rB5zyxs9sKG92Vrt4ePB94pVgOuhKjb0c
cLACLnzjeR0yPn/HL5opckuUJmavbRfblHcdw3lntrOj+u1QhUfCB+Om5eL+0Kd5vFOlcD58ULWH
ulSSjTQnE1aAaBUCitznqTtuVHtpOs3rgB+vzqavVWyN+8rxbt05iz8BmN+O/E3gYQlnLR3HHDq7
op9kGNIrADwR9ZYAXrZ8brqdjGd/25GRAZSzXBpRihymUVJnW2AaGbcRq3zXzPSrNg7rg5XTAGJN
vEmaKaAQJaqwZVvCMphUXHfXJh4qVhxat727mAc5ZYeB7Nz1XBLu8CF0KyZwq9pWJsu+Sxl410mS
5xy0XXpIWotnV3PwD7IgapNhBFBUjytwS7x0JnOPEh/fjHNabgmPBYcyyP0tsSkOTN0C0RP2XRTV
8MQ1rh8KONMPSjmKTdPixGGw66KbEnPaGm2w3NpVgoMH1OLbT6XbnS7F0HWe1Rhr9FvnhmxZEMQ9
f7bFqpXjp8BNcojgjx1NfTHwcfG8iKj9QGweIqAB1rgC1BlsgqX68GM32+I6A57VzK8y4hKR0l+/
dJ8YsF51MV4+b0Ait5iyaHOeXXcLzJUSCprST3Cv2EDoOcFUJ4I1M7Mt1lZD4eBWUW42pDDKr1p2
JnxadIjLoQzXjkJbrdK0vEN/EGIzePMQbUc8LDe6Z94uBOuk7iL/zJGWx7jrqu1CzeqBMKr4PjVc
0Yq+GA90oA2byeqc+6KncAGT3rc+m/tTWOesL6IyPGGz3mSZkVQaB7ScQoY4kdYb2Q1m6S7Nu6/c
1xjFTEN83VuK+tgMcizXKRSbF9IuGvvsdO0SX31mlHrKra5bh6oPz1lAVrabFwbHNjsm03LJfQyW
2jTj8B7bHeA2466ywnluLI68YgT4LANa3GlBj14gRdcrdG0SlyIaWWsk/tPSlvQ3L6Vzbkx2lVvN
Wy9DTbtT9ojV6wdmW+Y/w3TUpLJ5zFqHLnf8mu7YeJ/ap/lWpPB5pFU/z1hKf0hZWwvdH1HQr1A9
GL5nOmNXS1A/RKYHEt2mBT3pMkreRzEQwZnHEadcbKaHjhopMlxRQrwIAWLa+RoiCMM/+Q2vmv19
ObjxQ8OBBeDC9dn/FGMCjj5SWW/xJNTbQJTqRC5jNS15OnPVSTb8qGR4jXFG3o4B+jVdqVZLh29J
IVXg0Li7xShj6+0gMnkDtjA68j/4pbKJfjip84CpjMMjyql/xw51Mj4vV9udviWlZDVeWmW6pSGV
iEyIN86v5tOShyWPuv2seCWtK7vHqOVctEDZkLGIaXMK7eBSsd0z5eVQ+QFweOtUOxwJwazG6QBz
nc6b7p0CnBPAHvT4XBI1Sq3rJCYMuFSwVosuPEl77HeTW4bbsAyqk/SR/7pY6HXDqL9mMnXWiddd
qXS8p8r6k60zn/jE+KRQm/vOk80GYSY8Nl7pUNraZ3vuLgiIS23dTo73ktuePveJRRGOCqDtVG6z
z4RMt3lb2xR7cjlT/qCPlBQKlIu+Rcj3P0mqxfeDJZDhkimnRN68lykhSKc37o6VJ+jE3v2a4J5+
nCKMUsFMEBQyUzt993U4PnL2YYkNqEsMsYOdVIcYJewCv4PlXVcqstBZ8hxssSjLQxw0115fgcdf
XA9UWY4dfRtCMCL/IrLy1PF+tCnC3ZW5kR/abtu3CxqJ5inYxt9KAMjz2jal9dFSMHAbiso6FLzw
1MqFtnWIykJdUSrhrHGdFNlmzlOyPvRQuLUxX5mzeLRSCreoIYtu28lNoI9nwzcrD36QhTVyFWeW
PnXI0PfL7GHfw0bfrGUuJvbu/nDnOJm33ChAR3I1hXW7RwWtcUj07FOWC3/tAokOyZ7m80YSgmeD
Drd5RxsOKEGRWDc2mBmIx7wMDnkyPpnU/8KE4D92SQpBvjP9geeAZLPSxMbi6HmKaJORWeM8poK0
k87c28jWyUc9XzIGdRJBz3WwFFRc0q3z5DDUXLGAw/qHgfjMDNHPu5TqG/iPeTCcvIbzZxX0OFz3
aQLhBZEIjv+EFsZMU8PabbjcMN5NLR2XoIrVs5Jed+46DI6rrA1jsRpgWu+NLIDscS68wfWP3RvC
UeKJegc72ETdsLwM8IlWPMYJohECNUs87KvX7iCpvuLT07EIn/r91DX51SKlVBteWFDf6SJnYjKY
cW2nx9+o+sskxCnzVpdB+A7LN+LRHor+ICPaRKga6hhaI48S8NSqRlhf7vzoD7JHfBKYjvF00HMu
HSt+rn4mgbO0SHFUJ+m8QVMzD6aESLR2edC2Szez5Qo1F+/Z4RXNCFrLzejKH6CHmy0rgntjMdYv
OsAsS35/48uBHqM86e7ndHReioIJfAPmAdSx8u073bXUTsAHiB60r3ifcpa1d9VijS+Wlw8nl26U
YVWzXbtWxupfSmmJG1yHZu9IQD1cXrV7j7MgfIjZ8ROcg698tqzM+WqqvDz1OhqBDl+YMbMz8JS2
DcfqqvajxmFmxBGIGxIPB+3LvLEGtrnUOitwODco/JdCkli5FTQ6x/gAsyefn3RdwP9XabGZS323
pJr9ICs6h3aUdn4SS5ieCjwQ66bCnVhB4n9LbM2gtgSsD1E6FOgjCAz49fPuZQj8djdZvHXT1uNl
xkdqw2Un34pUF3tpEYTGcV2fVTKHx3ES/ZZ2yPJK2sDlmextcdVCAPrSF01P5d1MJTSRe8zoikpF
N++te1l28gbyVHSoMzvd6nGRexy/3tqVJZ8SS039dQQo7RX11uIlNsknwXx3pdpu2g090z9yZohK
Y2UPZIzHdRSndCOwy1inUtfXQx9/s0YbZ4hdJ4cg8/uNBQv5Oh55NNwCTlXeucc2s6M7sKbzcTL+
eApwuU8rrPwbr+fWMTAxrtGb1Uln8XBtqbC8InPwtYlmezsm0P+KyHykpqaPwaMUJ4kKZEU7qdHK
lHm2cjchl2RnW+mwwLb4oO+zkQLJURnnWOoWzaYtG+MgtC2bzJ3tDcagcNX78I4ssai3HBLZmqsC
xlc1A+0KbXKFUdiiA9txVW0a3xmrh9kHhW0yXjaFf0k2Y/Qpr6yw20w+6xs0VptJo812NnnxVdwu
N3658P+L5F67s7md+gYdeCyfY+28uimHNYaJbQ5faYNS8hE3WEbilIXHBDZ7o61KbBqIbDvHLr3D
5NXQzouHJZJcFci2wbsRC/zq5dbNctwSRfcidVfcgX3HFeYcGKz6/bh447s1swZxXOuViJ3YiYUJ
eYajtJcjL2qyxR91XHT309Ddg3+ozEq0Ea92+3IRzCrrFlOiAUmP07qjx+IK+OSnZ4XD9c8yFsX5
D5NzgXTkwSbtJ8KfaT1fjVLO0Gu7l/+urf+jtTVxL9bJ/7ct9eW77v/nOVcpxJiPP6yv//E7f0tT
hoQfgefEXDx9MlAuf+iv6+vIwbXK3trDHWr/iqL+jVItWGzz2QgjsMsuFefsnH9NU7rhL0Qpg0vW
ia6dS4/X30lTBtG/hLTcSzGFd7HPsgxx/8w4TY03VazZMii04XBuo8bHaoSYcXYNUg2OJSz9DMv2
g7atlalTvBWsPTeVsKdDmSlEyATA3E71sXqkHonx263i5xz/IEI/x5ubD3F7bme/28Hj77GIlZl/
hN0cqt1QDAl2FcubeA4jv/JXXumzRYyx9fuyng9d4p1wn7IhVoYNQVpH6ReC1XBFRp/mzDgoXuNp
erZ1laBfJdp8WfqRntGpMrt8tMSm94rhPp1a+9S3DZadmVQ2e5bLK3mxEvD8WPOu+C3AOViNj3tW
8vd5Igu9yeZiOii3owdmMg3SqCteFqXGc4Ey/ES6xt3RpZfdYSgDdBuz6F9RklDqrVMH+SYHor+D
KQvQMJtM/ZhmiLCOO9PxoPll5lH7HNv5F3gNrDWifryOPMN6perXVkeVQQojhYqC3OsfS1mEd6j3
7n0CYAx9iDeNvWvNcFHsImvZ4NCLIe2OGE0lCkRgugrRiG+hq3tv7bW4XBwLF04yu4w/pTzgXbpi
hYddf8huuRlgkXEMvU6bkHjQ2vMnhIkqXTwiK+rCUkP+BXG69ETn+wOWRioKNTGKlcwXe2uNDj26
hWFTqnTj8/Pwh6slcg59Id4AnvjE4dnCkMV4Tho8YPGkvhi6gUHqiOb9Um1+sjMZrmoTZVjkwFvb
vQ/JP00ftNe4eP1C+i2jooY93NAWyXe5zsKVrNuAqJkOkPWt5KIKjm+JSpx72peLrY8b+sos8nvv
gCVnFbUE26TL07tlKvRpjnH/FIG7BlU7wwCCQVDZAe0ijZXc227/igsY7aQPy2MWqCQ9Tz2uv/s5
TtvuA5OyfseNBRICIst9UEv/fAkgP5YBGETLb4YrX+suWPdjzbdskrW6BlTzPtGDdGMx8ZHdEd+9
piZxNwE9QevsjmNBSVKV0w8K78TWm1qZ6C1Ks+FpsS6R/jGptkFH/I8dInung/AGH1E6aJsKh9U0
vWd4HsXGNqwet5q8P+6OQlHcwk9564fYfXPgc4I29wWWtsjEleyoFASYYZBbpXM3+fbbouM3oQZK
xdx4q0KGTC5FuYzXHjkjtUdOYBWbOsELkaqnNJHfBZd+EDI4DbfEKMTBB60S3WLNkAhS0QX5HTgA
Yjk7+BOohUPkxMCenxk0puOMPYxAJmv6GYFFT861jjXL6SiBN010Rb7VuSWHB9UbbJFC7wprSO4A
k7Qr1ZV0aoyIcpTezbtBMPZ7bnYsGQ+6e2fBXnsYEswa62gwxZmuiQKilZaszWY6Hq41fafb0EX0
yOrE3nayZzIKuYPaMohePFUbf9UvZ5rkrUPa62xfRtUlsOJYOz8BGRMLM+0ar2C3TbvK6+wDlKgh
xZyjPNx5DRYTmRgbMQERb1Wqwr+n6QZVP0CioMalXkcj+bGiq8nOlMwi7TAQC4DIuh7tOr2eRghb
66FYlqeuEv7R7yN1PWMzep5gRgwV6FvK7OpKywrYYRttcc3Vu0KeAzO/4pINNq3SznEGOLL1+a/O
lY8z3a7cjjiMZ80KG3TnCDJEvhsey2CMOKlUd+8ydz9FPi3FAfXAm8xHUF8buRi8zaxe1nFVllhX
Yu4LcziduU/gLlLjO6nHAuluyKgFCGO1c0C/XSwhN9WSmh8kVrmgjWG4o6mckh228UC8E/2NdTYw
pBDeyioLGvtStz4cGTArurMSdZVXwzsvFsymVL4emqWbeEoRLBdub9NEQLTO+29Ow9tmG3qhvvLq
JN6Nqf2YhkF0cC1sBDnxorVqomJfhaB5skUdNMrgioKniKKelgG0saheVo04CkN0KonL7BhMNFGT
dRLnoCf9xRs72mnJHDbAwTrPTZgjI1cPyQV7Eeo03E8yZgWA8eIHbnTIQYbc9aqWnL00H1Qb0tfd
sYMcCrA2ZQEtLkZvu70g3pyLscQz15lM85scVMe6rKBlQvSPNz7V8ifTd8mOOfHMNqTbsgvUn36r
sNjUctoWWJWuepcY4zJ42VEt8VeojPUx9dVnF9NFNJTT17qmL1vYhpF/4HVjq+wYKZ0ehqlygbZG
NyMRaDKzoHlqB0l/GP177mX1TlkadEzxMAht3U9ZcTfzfT1RFeDwNFY37NyW3RyUUEHQMnxScmDz
6D6nutFjv9ys/JF+ZUVs6otXstqeBr6vDx2NLsFpKXozXBst0hazK541sHwz8n4vXINJ36PMQGyR
uhexzZJYLo+oTbH1Ov0shcnDkCsFN0gHH9vP3pi5tCsaIMPets0Bt8ajz+qygLC3MMpoTNc3Y2kr
PlY+6DKnAFKGC1XV3w1GAWqKIfTdOq1jZRtZqOXFZZv9UrdiPoVclKC7NHrfGQuL/FiHtESg8Ywn
AoATR3/V8D0Ys/5giNhu7ZoTMyqt4MOw16LKcyhOgCMGl+K7EMlyGUAuX2xFsNm3YRhPNB9E6Scu
PWuvmePvtIm63RR1IPDZuzSruuF4LTuXbxBkrHmHszbFV5fg4iouGoQsQb3EtXtpxeDasRELd4Gp
Hdh28HbjutfCYDgrObBZ6B2FpRjoykCskTeXQBHl3baKTEYaQodI60tZZSejbWJBS6THAfXSDOcq
Ky0S5l3A4Jegsq6E68W3tm8F/brtly7flX5HG0cUL9xe3IGFY9oJPD009myoASruo0x1D0VM6hUT
o8nxZ+CI18D8dgqq42Gxs3nE3jOPYiWMCvUqJAP0UoED3iRsr67qIrrUleCkeKWggEZ37e9d/BYs
j8ksGWoAJ5ffnydUUmFqSWEXwpfLNeIaIYkbz2AmvExALAFromJHOrnECxyqy3Wadie6m/CA7LCb
NSwyyl6AIOv7Vw7vBbyWDmg/sb+iLrC2DX0Bh5B5i+1QeRE44e2yuemHwuDr8511D39arr0go8Ch
0xEBzjLD9eJn19KfgH+xy7yahtA/Blkk8TG4sIV0pYaStEVT7b1LKCPmh3bC99eNm6rxzOecRJRy
M3N/cUwQnhOPQMIl9xFeacFotklSO42vqeBw144JX3vq4V6obaVnMfU9fPeEPZ3ZF0flmEUBcCuC
N1d6MP80dlDQFiHnQOXE1xXx7+8O1YRr8BP2B+dpfsony95SWRG8joTXDKGqOqTVGm4kQXfobxR5
1woAR+8+UEPnwhyamlVrwnJLz228j2fS3z6q/HkJxwmOWTo9aIRbTKPTvOZKT+KjlNkH5DFKYJ22
9XZ2juuN1ZFU2w66Mv1k+IzcpO/gXGfBzhlF+OkABrmSOl9uIroyHuVkA4rjPC9wzNnYehpRvaa2
qFLypkVMVQlti6DPxUnIpEM49ruz6NLg3l16yIfkg4/OIvgCy2V7GXpyayhdY/YXQJT8hGx72Gcl
R3Pd7KZA+vuisprjLJjFJbTJp1bRl2UJte1lR7NcitZVFPV4U4Shc+aQGIE4ZzwsIQshPXLyuUjX
ZMY60mN1EdCjY9ftuhxNR1LqEiNRXnGWKCzbqsbym8Z99S0rA385hFU2Ie4MAbHpdvoMsJdGa1nF
8/XoOLO7m5TX7v57///P7v9Uf/zl/d+0NQnJP978f/6eX2/+tvB+4aEjdSBQBGzk7n/e/G3b5pdQ
+t1LvPQnK+m3i/8FoyQcrvxe6BGmusgFv178PXEp50ZfFBGc2xDL+9+5+P+JAANcyL+gWWLQPJ7H
vf8iC/yeJTJMNlyubroZ6s9UV+hOX3/33fg3BCW+Wb+HGP3LF7ggb373BdTsVrWc+QJRgd0KVsQQ
f+TjTR7jafn86y/1E5L/OzAK9n96zintgv0S+54v/tSiYGxtV37l2deFj5myoP7Qcnh6MRFGDmHO
d13MafQtgzXYC8zDjrYWrFu+yZuTcDkK6s+2w6ORcqH0MhGH+0SlYk9hyPA9j0SU11eD8rTlnUUg
l2Ol4yJRT1EBdyDwrDZ5Ml2/K5zcP2lGhruCGyjeSMI6DXEvWp1wNir2jM4YUCG1miigRKKv6i4r
H7sYXp+CZNJwzd3wl+C9jmMCHg9005OyZf7FzBVv4aSDqwgcoZp2pKUqtz6HPSklH+30JrJBtb6D
l8DPbJFgWUW87dcCz7V7i3Aol3PRsz96nPB2e83WHVP6EMEGY1OaEzykigjpf0+N/+zU+FnH+heq
Ya6/tbAUmj+eGz9/16/nRhT8wthDhYtPH8g/8im/KYax8wtm7wBTPzriT+r2PwMvXvgL54LjUTFL
pj0MXR743w4O5xce8FDga/QQNTlx/s7B8UdUFW12cIeA4joEGD122O6fnmsHk3GJFTg4o4aog6rB
kvl2ow6LMeWy7omJoZb+8xv0bw6Sf/cFkVAFxG1fAK66nGS/O0hK/tXSkbV/dkkAbjC85/slHua7
oIp4OTKv3vz11/ujIPqPfyBnL98vvNuEiv50mMRFgBDihN45bLPgo4j5Am5R2E/aH/8/wBiH+e/O
yJ9fih81P2tcvyIUwND/8E9TGNbSobS9c1lP/gd5GJBC/ZLjv3VS+6ZncfsclgAfoSTND3/7X8kn
yefTwMqbt8qffoxTx7whLOWdtVN4xyaStrNCvLrkg1N8OX/9xWxAC3/+h/IJxFHI1Z/mRT6Bf/iH
zm2Fujzn3nlqA74QBRAEfKdC0Ag09iHjeeMWMjvBL9CE9lQ26leaRSv25FVurQXX/L+FJrt851HQ
/5e7c+uNE9na8F+J5h6L8+FitvS5fYqdOI7HyYxzgzp2B+imOUMDv/57CnDStJ1kT8gF2mg0I43t
AoqqVVVrvQfbNFk60AzTO0GxvUG1Vny4KZ6rX9k7UnFY1qK4Jksb/vVr92L5Z4FiCDNwDgaUR8KY
umSjX2n5TrkudSl/JCNX35Zr9WfSgaIfvy2E/WsJFQzDsOBqyt1CufdaGNll+NmX+lXl+l9AHzin
pYpZ1Y+/5vMJYsoEIVQY+S9R6uBjYtyqW4Ua6lcthb6rtV0JeClC7QulBSR6/OObKaJ3Dl+JTZSi
Qq2jCw/lM2xXU6oW0fErFtgN+L6KewLgyIF+Znlyb6cbY4mYL5MUzUDqpQWMqgo9/J88xvMRbMqk
15G5Z6rqCNeNR7CrIvHsmhv9qmZxvdQ2Efn+1HUQkpNyRmjqAJfdbFQKik2LfdBJN3kNDinnRJDs
4sdP89IXwAPcocDHlwaOPX6YTeigFQF2/SpHcetWluXd8Q4ixJWeZM7pv7+VSQnKUNhxaurhiKoT
O4szK9WuAoPudRxh4iWFNaHexhjnJ94741BP+IYRgSwhpqkqt3s2fBNoWci8J9IlBWh4upJEFjjS
wuS+3dn1TQVSw/7JWFbGIVjcEiSZJWtU6MQHFjow+6tLsmnRSMRE9lImgXcOXgOl8jzL61ukvuvb
IHf5rprR1jekSQDPeUypbY3DmCVFqP6hr4GqeMry10WQAtBmzgBQA9hUPkIh1IHQwfvJF+mW2G9T
wmDhR4JFOGjgLKuhOX3w+anRr/WatM9lHspbysvQpuLAlM7ARm1KoLHbpvYWYQhqGTLMOmnMU4XG
3meZBK6tWQuCo4tfE1V9zMMfW2Q6H2vI2dTgfDAkxyrOMf4JuGIFFoGyI5NAgkFfpr5d34ZmmoFs
588yuLAQsvg7lE9UdKbUdXpfsIu9sj0d14o1HXjcbNbNDTRRKTuFyIsaWwvff+E7bqpcKLlB0zAZ
UebaOj4IQzairnYMI08zz8Mo5R42Pd0Zc6SpIJlCNgSvRI0DIRw/ZoQkupLcN5zPsZ13gTld7hIt
vsoLb5udNJkS+ZfktIpHaDXpPd62sFZxk25uFeo+N5JaSNVxm2y84JPSOHwyq9VM0jw7LOA/psB/
76NiYy43ENcpKVLJWjaKkz+i4SNW6Koylttmoz4krateVKmV3mYmVufGzgJfGXg6ZiO5A+x058CH
IW2oIDFGOfFKF0R03cUaSat1etQN3I+NrgbnrqYBIc+BrEixqtwh7kX/ODvXus1zr/2oVmiIJY7O
d9qaO+ejUmf54wZDPCH7WGBemrv40dtotnwsE3D5x2BzMANxI1rZrhvlri3oNwRPAPR1qxy4SiFV
YOKQB84jW194eg04qrHAWp7ovqk3ZCCb1roEcZ9dSOgC3Hjp1nkjr9X6doP9SH0aypJknpC6Uq7T
AEIaBuqysbSAmSFBu4aYsqhiu4HTI7uWeZmIeClVVgpfSa+QclRrlYfRDGsD5rhgXTRj+B6MYK/x
TretrVz70hZYaGNsC3vhxjYSYhZ6BqSKOzEPJcI7C04TKKpcRqPkHCUVW4gI1DeJYrMWFdTwBMOO
dRnNS+rziwR1kLetRWlioQRbY4kNiLE0fdw/qHNmTkjKSMn+8rRWvWhB3lsnqmfqn6Kqiu5sAHBv
QU2FJ9TXYuV4LUGWI2ElZ5dBGFevvbDhNnlY1ws09QHtyrlr3uFpGeDSayIaeWwZ6+aaA6UMAM4H
qbfdOM6CVDaFOIrgC4Rsm7sNcrqnZYwm+iUpRmiujEkwr6T63hdJDp5s7ZZbaKxZ8cXWW6RVVKu8
xvsStHdTrwEhlhsi06INCVzktoBfFVKT/IM2ZZafoeliPtSoxEF2i6I3cS5n3pkMLhfOcJkEJwpa
cxDPy/jaobgJ4rzN/U+eJsGNiQtqbqTgztOoca+UprDSczvfmfe4NAoNXihnJoX2S03fUnGtd3r7
KQrTDRk0tV3kFEIyXNSAGCKuF31aU9MuwBn7Oep5mXUuNqPkfes0R+I820qnKXtAYYmxPUPXARtk
dPGoxMjubUnO+3UEwur1OkPvvTHKZgVEcQfJPpDeN068/SfYVPoCgXeQvVGAe0wKYZek49IqcFmx
g1Y6cVVwTWWVKWdbkn9rkKDXQjmT8A/XGB50BiyZ0lQIEnWxEYVSDAOoCHmc0PM62b1hp4vUrKY0
xkkUVMhuAqnHti103BMdeudrUJg5kug51ltxQ8F3G5cfAOYBZayi/KwUXpKRLz+EkHT+ccJARRtJ
qc9yCaB/GfIcjlts37Mq4ezcEt7fmHq6wzNC5otanrp+A9wxupGLMsELgAr3QiKbVCwbt1CuJXXN
lMhzTgyncVJAasWYWOS/tbpIyfMTDb1MJiDFraPcNXLLkJWLyvmYwYjzTu2SVPEpMoPwyIo4latj
Er5hu1ANKQZUp9c3yCBKC6sJs4uCgq1NidWAEgQRApBHForWlDqBmx/AkQJaHQu5+phoW3OOyqEH
4sMA3OKuSnSmfukbaBrUmPpcGMomuU8Shq3IlArQSRiF92qceuznfASGFMQGY6HjmyNHT3XBTr40
SaXDorYwOAitIj+N1vputbV3qQeSVTL+dkwXTqjv5BeIj1JZimovoM6urP3PeVUs14lByloPPG+B
WUia/wMEspT+Ctok1i5s1ac4Bjp1YQJqPPV3uxTRALM9Iy2UfGgdD2AwhkO7DyBRtreml3xRQwjH
iES82xQ4WhNXMQ9QHfSc9DJRH73C9x7bINj95ZUWX44Zvz5Nq43nICCMxRTejwESZWmYW5e4UWA6
WO+AMiKvTxzHNIrc+UXh1PKVnsbN2zQn5W5i9CEdZ1v4uscmXwHZUvIJH6WoqvF/UgpIIFmmv8Mt
KXyXwrG53QZ2ushiheJrBSWE8o32Gd/v6qogr6UeG64aQPK3tWABsgf0bdnunGOEgAkXjmuAnrf1
y2ZXfXZBSf61K7zNe6UssWChAPhpszM33iILffAC6wh8adpoHlIUTfA2o0J+KTk7h0Rg5eVLsNUJ
ToegDKLAgDZryiig6QXmvOcKIe9MYjML4FFRVfc40F2LyheaDXcmFCjM/7QW7qHvvpGbsn1f+FAV
ncrb3ZdhkVLpzHM9uKyDujYWqNtA2rddaMnXZi3vknPHL3PYt5H0Zm218Qc5gLC1kDYlxHnqQ/Lm
omTwXO9Y4b8oVZq/LZOkOq9ZCK+idb6FM+P40Ckg0mqos2I0AyVbCRYJOwsJuoVVvffUilpUtHZR
jETlLrvf1AX+s01ovKkDlTAKdgjjvDSpot2JCpfWBb4Rq28Lq0EVoXFSjGvs0NIJiApaBSrmwmcO
du5nXuLpryE4AXkNzfYiL63gNofR9aFUmvyjHeINUtUt+mdryiUbJOVBdfu+KMOvrRPUyy3A627r
A9yH/kKhFc11fJ+gAel01U3Vck6JQiBZCwOxnHeqbNUf5GwnIdBTUF8OtFQ7syUts46jJDLO4LCi
KRirgZOfl4zdL27o138nELgfdgYigzuzMIMzOTFLHIOwYERuOA4tnGhs9KmxWUqDk8xvG6gJRfLF
8GHa5estVtdtkBeX2q4GQR3HOL8ga5Q2x7qVYUvG6vxOwjDjVJVNt4CIJ2T82gZasgz8G02UUi/s
q00JZxoFluofH8t1CKpeu34no4IgYxUahe8isKXFMfUj6b0vaXy1kAQSrK9kF9blxxoJCkhK3X79
f0bYc3iRk2WxPO1ynO/LVdbcrnJmTP6kjCN+ehMHUXEHW70Iiubf/tKPG3q12suuPsRlVIgnQOdk
lCelUrF3VPr6SN2j/KiFcMkTl4+rP//QHMSE2E9Sc+FUzKX98SqMESrvfyw5DuUXWzPF0bq7+hvu
ddH3OuHH79f35o9/Z/QGy0eKSycM9yx4KPZzxbatkZr4mj/9QSccNDHqBKF8ZCJb1r8kgkX7nWAZ
R7pJAUpTSJOJi/QDN5xRJ5BGVPlyk3qBcprtcOrn3NhfdOuoFyxkojCOJ73S9wKZg3n1ApXAqZ2g
Yc1iksdHKGv89qIIoZNdUGWKDd01t7cn8fEMoN1Nzufh4PszwT7i5Q1RS+1f8rAXgGErACAcarLd
1ff3jGaC1RVgJk0EzaaujKgrWc0XJ4IiG1jAkiUz5/f2lNCnhgHliHoWKtGYIHXXYRhghnTS0ers
oiDlhP6ZeiP1X1oK9CNkdMhmA/3vroMJIIAKxAeD/AH1Eq5+7ZnRBECo+xlO49+GAV0VyAoSqcqw
IDKo9pcCeBhHhqHoAlnQd9PsgiFU06nbAirIuiLcZeCcvDgWVJleMAFyo3M4y7EA1EZ4ZU2KhjoD
HhMzh8pofx2MBYt4QRFKFpOiu2YXFJnNcIIm9wJ5Q5Y+wEvdpY5nBPtk1PNxdXvaPs0wOBpTJwRG
AAwCW8ZD4MWhABpDMAwp3g97yNl1gsGDTxwJ0M2QN2WfrDj9SDhYH8HKs0fCkQrD+b6X5hYbHWzh
p3YCWySZLRCegON5YIG6EXgcCqT9y8/uvPiS/O6/XR81HCF5Q7BFwzb4YAwQDTSOChyVhm30/I5K
uA4QwiatDKp9ZAjzSVAAL84E6JxChx0syfAL81sZmKNTe0E3jwBZCuToEPQOx4Iu6Kka3d3faUZb
RYAx9tTXJ4FEJHSETWM/CPjI+1tFzs3CbAbk2HCYmt2aoPBgUzdJpA3YB4KdcF4OCDY+seBTgDp9
66WZ5U50djcTA4KuHxH22QU9rXwHW0X41BC8QWqAZJnboshcmJw9IYMGeFykS4fD40Ee0XaOuA0W
Zfawf+r3IrOKCI7NiXfSssDhUQYuSk4Z6WNxHUSETr9elpG3GH4OwmhmcwHI5eS9ss3ip7P+CzSa
uA6XBZu5Qmqd5Hu/Ueq7fU5jQZxsJ44FNsscmzh/IevQXQcRwTZYHSzA2WxJu2t2cQErKnnyGin8
voW1wtO0fx4XSCfhu6YOa+T8ZoTDJm7qWICuwxkZePdwLjroBUfhdIkhsGoPOaXZHR3Yxwms8rTo
aLBdFBnEvXm/v18ynSNIBKifYKrTXbPrBYhCghw1qRfYNYIsJX+ofasl7feComBkYqCaaJFZElcf
jmcUHZmtk1dKUWggPDISxntmyzyyZCowX4uu/dSb1dtDlZo4BtgnkCZhT2wNsf9ghSSxaMLJ0xgE
3Z3m9PokefoY/euVBjbLNu/ukET53tJIx+C5KY5X4prdosDSOPn0zBRAbomz45BCF2vtfiAQKUW2
B7Adhl6Y3QYBNyeBoZ8UDhkLsMcweULkoLsOq06yfETY5XQ5pPPnNBfEIJ36/hrmszChYN120f7w
yCBqDGTeVQcyRHfNLpUi6Bn9aW5CRCB3StUV8tnLBydFJrOsM+cg/swuIqLmNnkUcHwGWeBAavr6
lfdjgUX2gD001PF+kjhz7IXJWVWKLJB9iHiw3bvr4PgsPN4UmK2ISM9vU4RaXv9QE2YBtWfNgU37
lDA8eH/AWByVZKLFsEGe37pIKJ/aCxoQE01wmp42yAcrgkUqCYY/hM1hlMyxFwQRctq6SAWeQgsj
XRum/Hh3QJygECPwGk8hYXZxUWfdntoLvCRFVdaFlw9L1Fn4Cags/RuGk26f0x4BWc6pxwUxIzDR
JrHYh8VnCTVSTYRFhECGPVS/HM+qFwhaU8eCRnSEhgbK7eUZ0WFSSLMAUJvbXBA75alzQeP9Zc7F
6lPl9WB1sAWIlSoLOK2+f2YXFzU405PTJzi2MqXYAgzlpINTE0U3hHUFTXdIKM5up6AZFEkmzgWR
XFYQ+OcA2X/rg+SyBZiVoqwhCNTd1YegGUUEMoFqP0B/fb8kUmlkUTgdDYHxYCx0iEWLtCqiy7OL
COTW+6Pcr78/Z2eEe+DhGwehwKImS/fiADVsHuaXOjA7mZtpWyQORbwf02nYHBzkEqk5WiBRAD79
exDGfzFTvvJhFn4QPnZMmGCVv8SF+d4vPHFAnv984H+8fvzzD0F0Gf3iXZOs+nt/I8r8ZwRr7/Y/
ez982g919xn+fHjB57ce3evprZ7+50WwypbZg990P2iGx7xebuHT/F+4/LzcLvcJKmxSGZnfnuTP
P0bPuRcEf9JwvjloVxQjJrebBW0cjRvuYNTTG94so3xsZI6OJSvR1JYXyzD4EmcHKvM9tG9y23EY
Z8vH+OkpxeDrKQXTW46i1UMRPJTFqPEOsT+18ZNVuNwts9V+yz0xanLLA+XqVfzlFRJw5fbzWNy/
BxNOvcsZvR48jkdhj1Cb2vL5KsaRYNxyD/iZ2vIFPR4E+z2uaJRxn/6HCDG/NtVfPy790QBUemzO
1Ad+HYZBFAf50xOKsT3AXiY3HT0Gy4Mo0oPLJrcc78YfT+8QKlObvXoem3rQx+SGaaB82DSjTu6R
FFObfhOXQf6sm/vK/NS23y6DaBQ9hlr39Hbhci+jx/3uGEqn05vO8+UDBPVVUYzGNJJUojg5uf3g
wQ+85Zhw2xf+pjfNWoDnz2hkqz0YdXrbeR7wD86gT33Q7aB6HMvvaD3GouqgaVEHnNx0HBUHMWSo
qkxt+Xr1OVse7J4GUsj0pqvleN0a4BHTG969ulhuk9wPxss67Yt62+9o/3KV5atRpEKiRZRxfkfj
b1d18DBaxmhcVEd+R+P3cbZ5aqkb3X3hYXLTcVb4rxbLLGalHE/OPqf/e25wstwczn3Iu6RDpjb/
zg/GPd5nnyc3uwnZkYxPNWqf0p3cdLbyDjUNuizp1IZvVrjPNWG1PDgmDEz5qc3f+vHj6tXr/Nna
1jPupjb/V1x+ZyAOSdTfc4PnA3FAM0xt/o7eX+X5arSlGDKf09uux6fKgdEztd0PxdJ/moIipgzJ
uanNflxlW1a2Uct92mtyyy95rfV51alN/71k3Yk8LMDGz92Raic3/jOjuD3pk19Jlfz9I0npqW1/
X+T+hy2/lGn6WqJ7nn96kkd56c/GyTXxGw/hapn95/8BAAD//w==</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ctr" overlay="0">
      <cx:spPr>
        <a:noFill/>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5" Type="http://schemas.openxmlformats.org/officeDocument/2006/relationships/image" Target="../media/image6.emf"/><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137160</xdr:rowOff>
    </xdr:from>
    <xdr:to>
      <xdr:col>11</xdr:col>
      <xdr:colOff>327660</xdr:colOff>
      <xdr:row>20</xdr:row>
      <xdr:rowOff>137160</xdr:rowOff>
    </xdr:to>
    <xdr:graphicFrame macro="">
      <xdr:nvGraphicFramePr>
        <xdr:cNvPr id="2" name="Chart 1">
          <a:extLst>
            <a:ext uri="{FF2B5EF4-FFF2-40B4-BE49-F238E27FC236}">
              <a16:creationId xmlns:a16="http://schemas.microsoft.com/office/drawing/2014/main" id="{A374A3FA-256D-A7D1-3D3C-E6F01AC35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129540</xdr:colOff>
      <xdr:row>5</xdr:row>
      <xdr:rowOff>133350</xdr:rowOff>
    </xdr:from>
    <xdr:to>
      <xdr:col>13</xdr:col>
      <xdr:colOff>434340</xdr:colOff>
      <xdr:row>20</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4651A21-9228-44F6-5804-AF7D819182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47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5</xdr:row>
      <xdr:rowOff>133350</xdr:rowOff>
    </xdr:from>
    <xdr:to>
      <xdr:col>11</xdr:col>
      <xdr:colOff>358140</xdr:colOff>
      <xdr:row>20</xdr:row>
      <xdr:rowOff>133350</xdr:rowOff>
    </xdr:to>
    <xdr:graphicFrame macro="">
      <xdr:nvGraphicFramePr>
        <xdr:cNvPr id="2" name="Chart 1">
          <a:extLst>
            <a:ext uri="{FF2B5EF4-FFF2-40B4-BE49-F238E27FC236}">
              <a16:creationId xmlns:a16="http://schemas.microsoft.com/office/drawing/2014/main" id="{C04138AD-AFCC-5519-C828-5CA08C20E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632460</xdr:colOff>
      <xdr:row>32</xdr:row>
      <xdr:rowOff>133350</xdr:rowOff>
    </xdr:from>
    <xdr:to>
      <xdr:col>10</xdr:col>
      <xdr:colOff>358140</xdr:colOff>
      <xdr:row>47</xdr:row>
      <xdr:rowOff>133350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EE6B0B5-A9B9-3D49-5D99-7D00D0724C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59855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320040</xdr:colOff>
      <xdr:row>33</xdr:row>
      <xdr:rowOff>7620</xdr:rowOff>
    </xdr:from>
    <xdr:to>
      <xdr:col>14</xdr:col>
      <xdr:colOff>320040</xdr:colOff>
      <xdr:row>46</xdr:row>
      <xdr:rowOff>97155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96EBD14-9391-8C2D-953A-051B18B78B5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397240" y="6042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5</xdr:row>
      <xdr:rowOff>137160</xdr:rowOff>
    </xdr:from>
    <xdr:to>
      <xdr:col>11</xdr:col>
      <xdr:colOff>403860</xdr:colOff>
      <xdr:row>20</xdr:row>
      <xdr:rowOff>137160</xdr:rowOff>
    </xdr:to>
    <xdr:graphicFrame macro="">
      <xdr:nvGraphicFramePr>
        <xdr:cNvPr id="2" name="Chart 1">
          <a:extLst>
            <a:ext uri="{FF2B5EF4-FFF2-40B4-BE49-F238E27FC236}">
              <a16:creationId xmlns:a16="http://schemas.microsoft.com/office/drawing/2014/main" id="{14500925-2A39-9DC2-A2AD-0EB12DB01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3</xdr:row>
      <xdr:rowOff>167640</xdr:rowOff>
    </xdr:from>
    <xdr:to>
      <xdr:col>11</xdr:col>
      <xdr:colOff>541020</xdr:colOff>
      <xdr:row>17</xdr:row>
      <xdr:rowOff>74295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898421A1-9CA9-1D64-8EBD-43CDBB6E2DD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821680" y="716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411480</xdr:colOff>
      <xdr:row>6</xdr:row>
      <xdr:rowOff>99060</xdr:rowOff>
    </xdr:from>
    <xdr:to>
      <xdr:col>12</xdr:col>
      <xdr:colOff>411480</xdr:colOff>
      <xdr:row>20</xdr:row>
      <xdr:rowOff>5715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1A3C99D1-26E8-54BC-EFAB-3497A1EDAFC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196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9</xdr:row>
      <xdr:rowOff>30480</xdr:rowOff>
    </xdr:from>
    <xdr:to>
      <xdr:col>13</xdr:col>
      <xdr:colOff>281940</xdr:colOff>
      <xdr:row>22</xdr:row>
      <xdr:rowOff>120015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B608E3E-E008-775B-7ACD-CDBC9901363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676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20</xdr:row>
      <xdr:rowOff>7620</xdr:rowOff>
    </xdr:from>
    <xdr:to>
      <xdr:col>1</xdr:col>
      <xdr:colOff>502920</xdr:colOff>
      <xdr:row>23</xdr:row>
      <xdr:rowOff>7620</xdr:rowOff>
    </xdr:to>
    <xdr:graphicFrame macro="">
      <xdr:nvGraphicFramePr>
        <xdr:cNvPr id="2" name="Chart 1">
          <a:extLst>
            <a:ext uri="{FF2B5EF4-FFF2-40B4-BE49-F238E27FC236}">
              <a16:creationId xmlns:a16="http://schemas.microsoft.com/office/drawing/2014/main" id="{CCC55745-31A5-6B10-6305-2DBC0C856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106680</xdr:colOff>
      <xdr:row>19</xdr:row>
      <xdr:rowOff>167640</xdr:rowOff>
    </xdr:from>
    <xdr:to>
      <xdr:col>4</xdr:col>
      <xdr:colOff>647700</xdr:colOff>
      <xdr:row>22</xdr:row>
      <xdr:rowOff>160020</xdr:rowOff>
    </xdr:to>
    <xdr:graphicFrame macro="">
      <xdr:nvGraphicFramePr>
        <xdr:cNvPr id="3" name="Chart 2">
          <a:extLst>
            <a:ext uri="{FF2B5EF4-FFF2-40B4-BE49-F238E27FC236}">
              <a16:creationId xmlns:a16="http://schemas.microsoft.com/office/drawing/2014/main" id="{A30388C9-E114-7807-1455-5BBBFE9EA2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190500</xdr:colOff>
      <xdr:row>19</xdr:row>
      <xdr:rowOff>167640</xdr:rowOff>
    </xdr:from>
    <xdr:to>
      <xdr:col>7</xdr:col>
      <xdr:colOff>685800</xdr:colOff>
      <xdr:row>22</xdr:row>
      <xdr:rowOff>167640</xdr:rowOff>
    </xdr:to>
    <xdr:graphicFrame macro="">
      <xdr:nvGraphicFramePr>
        <xdr:cNvPr id="4" name="Chart 3">
          <a:extLst>
            <a:ext uri="{FF2B5EF4-FFF2-40B4-BE49-F238E27FC236}">
              <a16:creationId xmlns:a16="http://schemas.microsoft.com/office/drawing/2014/main" id="{65790587-6552-5ED4-EAE6-620A570EC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220980</xdr:colOff>
      <xdr:row>20</xdr:row>
      <xdr:rowOff>7620</xdr:rowOff>
    </xdr:from>
    <xdr:to>
      <xdr:col>10</xdr:col>
      <xdr:colOff>746760</xdr:colOff>
      <xdr:row>23</xdr:row>
      <xdr:rowOff>15240</xdr:rowOff>
    </xdr:to>
    <xdr:graphicFrame macro="">
      <xdr:nvGraphicFramePr>
        <xdr:cNvPr id="5" name="Chart 4">
          <a:extLst>
            <a:ext uri="{FF2B5EF4-FFF2-40B4-BE49-F238E27FC236}">
              <a16:creationId xmlns:a16="http://schemas.microsoft.com/office/drawing/2014/main" id="{E5A08528-2118-ED7B-7F3A-A3772543A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403860</xdr:colOff>
      <xdr:row>20</xdr:row>
      <xdr:rowOff>15240</xdr:rowOff>
    </xdr:from>
    <xdr:to>
      <xdr:col>13</xdr:col>
      <xdr:colOff>937260</xdr:colOff>
      <xdr:row>23</xdr:row>
      <xdr:rowOff>22860</xdr:rowOff>
    </xdr:to>
    <xdr:graphicFrame macro="">
      <xdr:nvGraphicFramePr>
        <xdr:cNvPr id="6" name="Chart 5">
          <a:extLst>
            <a:ext uri="{FF2B5EF4-FFF2-40B4-BE49-F238E27FC236}">
              <a16:creationId xmlns:a16="http://schemas.microsoft.com/office/drawing/2014/main" id="{08077D62-FC8D-BBC7-DCAC-94E3A4ADAE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3</xdr:row>
      <xdr:rowOff>15240</xdr:rowOff>
    </xdr:from>
    <xdr:to>
      <xdr:col>21</xdr:col>
      <xdr:colOff>236220</xdr:colOff>
      <xdr:row>12</xdr:row>
      <xdr:rowOff>53340</xdr:rowOff>
    </xdr:to>
    <xdr:grpSp>
      <xdr:nvGrpSpPr>
        <xdr:cNvPr id="45" name="Group 44">
          <a:extLst>
            <a:ext uri="{FF2B5EF4-FFF2-40B4-BE49-F238E27FC236}">
              <a16:creationId xmlns:a16="http://schemas.microsoft.com/office/drawing/2014/main" id="{51DE0536-C2B4-AB0A-FD2F-C9573964D577}"/>
            </a:ext>
          </a:extLst>
        </xdr:cNvPr>
        <xdr:cNvGrpSpPr/>
      </xdr:nvGrpSpPr>
      <xdr:grpSpPr>
        <a:xfrm>
          <a:off x="114300" y="563880"/>
          <a:ext cx="12923520" cy="1684020"/>
          <a:chOff x="114300" y="563880"/>
          <a:chExt cx="12138660" cy="1737360"/>
        </a:xfrm>
      </xdr:grpSpPr>
      <xdr:grpSp>
        <xdr:nvGrpSpPr>
          <xdr:cNvPr id="9" name="Group 8">
            <a:extLst>
              <a:ext uri="{FF2B5EF4-FFF2-40B4-BE49-F238E27FC236}">
                <a16:creationId xmlns:a16="http://schemas.microsoft.com/office/drawing/2014/main" id="{0E2E1E7A-FA5B-4F56-EE24-8D06A1073FCB}"/>
              </a:ext>
            </a:extLst>
          </xdr:cNvPr>
          <xdr:cNvGrpSpPr/>
        </xdr:nvGrpSpPr>
        <xdr:grpSpPr>
          <a:xfrm>
            <a:off x="114300" y="601980"/>
            <a:ext cx="2392680" cy="1684020"/>
            <a:chOff x="114300" y="601980"/>
            <a:chExt cx="1935480" cy="1684020"/>
          </a:xfrm>
        </xdr:grpSpPr>
        <xdr:sp macro="" textlink="">
          <xdr:nvSpPr>
            <xdr:cNvPr id="3" name="Rectangle: Rounded Corners 2">
              <a:extLst>
                <a:ext uri="{FF2B5EF4-FFF2-40B4-BE49-F238E27FC236}">
                  <a16:creationId xmlns:a16="http://schemas.microsoft.com/office/drawing/2014/main" id="{0CEFFD43-1A7E-AA26-1A33-4B6458900A71}"/>
                </a:ext>
              </a:extLst>
            </xdr:cNvPr>
            <xdr:cNvSpPr/>
          </xdr:nvSpPr>
          <xdr:spPr>
            <a:xfrm>
              <a:off x="129540" y="601980"/>
              <a:ext cx="1910560"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Rounded MT Bold" panose="020F0704030504030204" pitchFamily="34" charset="0"/>
                </a:rPr>
                <a:t>SALES</a:t>
              </a:r>
            </a:p>
          </xdr:txBody>
        </xdr:sp>
        <xdr:sp macro="" textlink="">
          <xdr:nvSpPr>
            <xdr:cNvPr id="4" name="Rectangle: Rounded Corners 3">
              <a:extLst>
                <a:ext uri="{FF2B5EF4-FFF2-40B4-BE49-F238E27FC236}">
                  <a16:creationId xmlns:a16="http://schemas.microsoft.com/office/drawing/2014/main" id="{E2442990-819C-444D-91E9-0262303D0A23}"/>
                </a:ext>
              </a:extLst>
            </xdr:cNvPr>
            <xdr:cNvSpPr/>
          </xdr:nvSpPr>
          <xdr:spPr>
            <a:xfrm>
              <a:off x="114300" y="982980"/>
              <a:ext cx="1935480" cy="1303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FD4FF88D-7FA4-4B56-A13A-F619D3B206A5}"/>
                </a:ext>
              </a:extLst>
            </xdr:cNvPr>
            <xdr:cNvSpPr/>
          </xdr:nvSpPr>
          <xdr:spPr>
            <a:xfrm>
              <a:off x="182880" y="195072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1"/>
                  </a:solidFill>
                  <a:latin typeface="Arial Rounded MT Bold" panose="020F0704030504030204" pitchFamily="34" charset="0"/>
                  <a:ea typeface="Calibri"/>
                  <a:cs typeface="Calibri"/>
                </a:rPr>
                <a:t>YOY</a:t>
              </a:r>
              <a:r>
                <a:rPr lang="en-US" sz="1050" b="0" i="0" u="none" strike="noStrike" baseline="0">
                  <a:solidFill>
                    <a:schemeClr val="bg1"/>
                  </a:solidFill>
                  <a:latin typeface="Arial Rounded MT Bold" panose="020F0704030504030204" pitchFamily="34" charset="0"/>
                  <a:ea typeface="Calibri"/>
                  <a:cs typeface="Calibri"/>
                </a:rPr>
                <a:t> GROWTH</a:t>
              </a:r>
              <a:endParaRPr lang="en-US" sz="1050" b="0" i="0" u="none" strike="noStrike">
                <a:solidFill>
                  <a:schemeClr val="bg1"/>
                </a:solidFill>
                <a:latin typeface="Arial Rounded MT Bold" panose="020F0704030504030204" pitchFamily="34" charset="0"/>
                <a:ea typeface="Calibri"/>
                <a:cs typeface="Calibri"/>
              </a:endParaRPr>
            </a:p>
          </xdr:txBody>
        </xdr:sp>
        <xdr:sp macro="" textlink="kpi!B17">
          <xdr:nvSpPr>
            <xdr:cNvPr id="5" name="Rectangle: Rounded Corners 4">
              <a:extLst>
                <a:ext uri="{FF2B5EF4-FFF2-40B4-BE49-F238E27FC236}">
                  <a16:creationId xmlns:a16="http://schemas.microsoft.com/office/drawing/2014/main" id="{EEA42A0D-A54C-E5C2-9B54-ED01A0DCF3DD}"/>
                </a:ext>
              </a:extLst>
            </xdr:cNvPr>
            <xdr:cNvSpPr/>
          </xdr:nvSpPr>
          <xdr:spPr>
            <a:xfrm>
              <a:off x="190500" y="108204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77E4C87-0B77-4F01-BB45-AF9E98EA3267}" type="TxLink">
                <a:rPr lang="en-US" sz="1400" b="0" i="0" u="none" strike="noStrike">
                  <a:solidFill>
                    <a:schemeClr val="bg1"/>
                  </a:solidFill>
                  <a:latin typeface="Arial Rounded MT Bold" panose="020F0704030504030204" pitchFamily="34" charset="0"/>
                  <a:ea typeface="Calibri"/>
                  <a:cs typeface="Calibri"/>
                </a:rPr>
                <a:pPr algn="ctr"/>
                <a:t> $22,97,200.86 </a:t>
              </a:fld>
              <a:endParaRPr lang="en-IN" sz="1400">
                <a:solidFill>
                  <a:schemeClr val="bg1"/>
                </a:solidFill>
                <a:latin typeface="Arial Rounded MT Bold" panose="020F0704030504030204" pitchFamily="34" charset="0"/>
              </a:endParaRPr>
            </a:p>
          </xdr:txBody>
        </xdr:sp>
      </xdr:grpSp>
      <xdr:grpSp>
        <xdr:nvGrpSpPr>
          <xdr:cNvPr id="10" name="Group 9">
            <a:extLst>
              <a:ext uri="{FF2B5EF4-FFF2-40B4-BE49-F238E27FC236}">
                <a16:creationId xmlns:a16="http://schemas.microsoft.com/office/drawing/2014/main" id="{85744989-EE7D-5D5D-F9EA-9DF78D2DDF60}"/>
              </a:ext>
            </a:extLst>
          </xdr:cNvPr>
          <xdr:cNvGrpSpPr/>
        </xdr:nvGrpSpPr>
        <xdr:grpSpPr>
          <a:xfrm>
            <a:off x="2636520" y="609600"/>
            <a:ext cx="2308860" cy="1684020"/>
            <a:chOff x="114300" y="601980"/>
            <a:chExt cx="1935480" cy="1684020"/>
          </a:xfrm>
        </xdr:grpSpPr>
        <xdr:sp macro="" textlink="">
          <xdr:nvSpPr>
            <xdr:cNvPr id="11" name="Rectangle: Rounded Corners 10">
              <a:extLst>
                <a:ext uri="{FF2B5EF4-FFF2-40B4-BE49-F238E27FC236}">
                  <a16:creationId xmlns:a16="http://schemas.microsoft.com/office/drawing/2014/main" id="{8F780FDD-842A-4286-1ED7-7DC19BE2F6C1}"/>
                </a:ext>
              </a:extLst>
            </xdr:cNvPr>
            <xdr:cNvSpPr/>
          </xdr:nvSpPr>
          <xdr:spPr>
            <a:xfrm>
              <a:off x="129540" y="601980"/>
              <a:ext cx="1910560"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Rounded MT Bold" panose="020F0704030504030204" pitchFamily="34" charset="0"/>
                </a:rPr>
                <a:t>PROFIT</a:t>
              </a:r>
            </a:p>
          </xdr:txBody>
        </xdr:sp>
        <xdr:sp macro="" textlink="">
          <xdr:nvSpPr>
            <xdr:cNvPr id="12" name="Rectangle: Rounded Corners 11">
              <a:extLst>
                <a:ext uri="{FF2B5EF4-FFF2-40B4-BE49-F238E27FC236}">
                  <a16:creationId xmlns:a16="http://schemas.microsoft.com/office/drawing/2014/main" id="{70EB5167-FA36-0E82-CB50-CB54B7849B13}"/>
                </a:ext>
              </a:extLst>
            </xdr:cNvPr>
            <xdr:cNvSpPr/>
          </xdr:nvSpPr>
          <xdr:spPr>
            <a:xfrm>
              <a:off x="114300" y="982980"/>
              <a:ext cx="1935480" cy="1303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3" name="Rectangle: Rounded Corners 12">
              <a:extLst>
                <a:ext uri="{FF2B5EF4-FFF2-40B4-BE49-F238E27FC236}">
                  <a16:creationId xmlns:a16="http://schemas.microsoft.com/office/drawing/2014/main" id="{60DF7866-F59D-C6E8-35CC-A3151043BAD9}"/>
                </a:ext>
              </a:extLst>
            </xdr:cNvPr>
            <xdr:cNvSpPr/>
          </xdr:nvSpPr>
          <xdr:spPr>
            <a:xfrm>
              <a:off x="190500" y="108204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0C84923-F640-49A2-8097-BE10871F89D3}" type="TxLink">
                <a:rPr lang="en-US" sz="1400" b="0" i="0" u="none" strike="noStrike">
                  <a:solidFill>
                    <a:schemeClr val="bg1"/>
                  </a:solidFill>
                  <a:latin typeface="Arial Rounded MT Bold" panose="020F0704030504030204" pitchFamily="34" charset="0"/>
                  <a:ea typeface="Calibri"/>
                  <a:cs typeface="Calibri"/>
                </a:rPr>
                <a:t> $2,86,397.02 </a:t>
              </a:fld>
              <a:endParaRPr lang="en-IN" sz="1400">
                <a:solidFill>
                  <a:schemeClr val="bg1"/>
                </a:solidFill>
                <a:latin typeface="Arial Rounded MT Bold" panose="020F0704030504030204" pitchFamily="34" charset="0"/>
              </a:endParaRPr>
            </a:p>
          </xdr:txBody>
        </xdr:sp>
        <xdr:sp macro="" textlink="">
          <xdr:nvSpPr>
            <xdr:cNvPr id="14" name="Rectangle: Rounded Corners 13">
              <a:extLst>
                <a:ext uri="{FF2B5EF4-FFF2-40B4-BE49-F238E27FC236}">
                  <a16:creationId xmlns:a16="http://schemas.microsoft.com/office/drawing/2014/main" id="{4F3D73BE-2054-DC42-CAB2-9687740FCEBC}"/>
                </a:ext>
              </a:extLst>
            </xdr:cNvPr>
            <xdr:cNvSpPr/>
          </xdr:nvSpPr>
          <xdr:spPr>
            <a:xfrm>
              <a:off x="182880" y="195072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1"/>
                  </a:solidFill>
                  <a:latin typeface="Arial Rounded MT Bold" panose="020F0704030504030204" pitchFamily="34" charset="0"/>
                  <a:ea typeface="Calibri"/>
                  <a:cs typeface="Calibri"/>
                </a:rPr>
                <a:t>YOY</a:t>
              </a:r>
              <a:r>
                <a:rPr lang="en-US" sz="1050" b="0" i="0" u="none" strike="noStrike" baseline="0">
                  <a:solidFill>
                    <a:schemeClr val="bg1"/>
                  </a:solidFill>
                  <a:latin typeface="Arial Rounded MT Bold" panose="020F0704030504030204" pitchFamily="34" charset="0"/>
                  <a:ea typeface="Calibri"/>
                  <a:cs typeface="Calibri"/>
                </a:rPr>
                <a:t> GROWTH</a:t>
              </a:r>
              <a:endParaRPr lang="en-US" sz="1050" b="0" i="0" u="none" strike="noStrike">
                <a:solidFill>
                  <a:schemeClr val="bg1"/>
                </a:solidFill>
                <a:latin typeface="Arial Rounded MT Bold" panose="020F0704030504030204" pitchFamily="34" charset="0"/>
                <a:ea typeface="Calibri"/>
                <a:cs typeface="Calibri"/>
              </a:endParaRPr>
            </a:p>
          </xdr:txBody>
        </xdr:sp>
      </xdr:grpSp>
      <xdr:grpSp>
        <xdr:nvGrpSpPr>
          <xdr:cNvPr id="15" name="Group 14">
            <a:extLst>
              <a:ext uri="{FF2B5EF4-FFF2-40B4-BE49-F238E27FC236}">
                <a16:creationId xmlns:a16="http://schemas.microsoft.com/office/drawing/2014/main" id="{621A3638-FF6A-EFE7-6FB8-E89FDFDD375F}"/>
              </a:ext>
            </a:extLst>
          </xdr:cNvPr>
          <xdr:cNvGrpSpPr/>
        </xdr:nvGrpSpPr>
        <xdr:grpSpPr>
          <a:xfrm>
            <a:off x="5059680" y="617220"/>
            <a:ext cx="2270760" cy="1684020"/>
            <a:chOff x="114300" y="601980"/>
            <a:chExt cx="1935480" cy="1684020"/>
          </a:xfrm>
        </xdr:grpSpPr>
        <xdr:sp macro="" textlink="">
          <xdr:nvSpPr>
            <xdr:cNvPr id="16" name="Rectangle: Rounded Corners 15">
              <a:extLst>
                <a:ext uri="{FF2B5EF4-FFF2-40B4-BE49-F238E27FC236}">
                  <a16:creationId xmlns:a16="http://schemas.microsoft.com/office/drawing/2014/main" id="{3E0B9B39-8CCF-B613-A249-3B8D2024293C}"/>
                </a:ext>
              </a:extLst>
            </xdr:cNvPr>
            <xdr:cNvSpPr/>
          </xdr:nvSpPr>
          <xdr:spPr>
            <a:xfrm>
              <a:off x="129540" y="601980"/>
              <a:ext cx="1910560"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Rounded MT Bold" panose="020F0704030504030204" pitchFamily="34" charset="0"/>
                </a:rPr>
                <a:t>QUANTITY</a:t>
              </a:r>
            </a:p>
          </xdr:txBody>
        </xdr:sp>
        <xdr:sp macro="" textlink="">
          <xdr:nvSpPr>
            <xdr:cNvPr id="17" name="Rectangle: Rounded Corners 16">
              <a:extLst>
                <a:ext uri="{FF2B5EF4-FFF2-40B4-BE49-F238E27FC236}">
                  <a16:creationId xmlns:a16="http://schemas.microsoft.com/office/drawing/2014/main" id="{FD9BF188-57B2-6DDA-C8EA-23ECB3A89B17}"/>
                </a:ext>
              </a:extLst>
            </xdr:cNvPr>
            <xdr:cNvSpPr/>
          </xdr:nvSpPr>
          <xdr:spPr>
            <a:xfrm>
              <a:off x="114300" y="982980"/>
              <a:ext cx="1935480" cy="1303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8" name="Rectangle: Rounded Corners 17">
              <a:extLst>
                <a:ext uri="{FF2B5EF4-FFF2-40B4-BE49-F238E27FC236}">
                  <a16:creationId xmlns:a16="http://schemas.microsoft.com/office/drawing/2014/main" id="{7352B746-EB3B-2CCE-8C3E-70ABC5675AF7}"/>
                </a:ext>
              </a:extLst>
            </xdr:cNvPr>
            <xdr:cNvSpPr/>
          </xdr:nvSpPr>
          <xdr:spPr>
            <a:xfrm>
              <a:off x="190500" y="108204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F2F6F8E-B26C-4AC0-87A4-8A2C1238C882}" type="TxLink">
                <a:rPr lang="en-US" sz="1400" b="0" i="0" u="none" strike="noStrike">
                  <a:solidFill>
                    <a:schemeClr val="bg1"/>
                  </a:solidFill>
                  <a:latin typeface="Arial Rounded MT Bold" panose="020F0704030504030204" pitchFamily="34" charset="0"/>
                  <a:ea typeface="Calibri"/>
                  <a:cs typeface="Calibri"/>
                </a:rPr>
                <a:t># 37873</a:t>
              </a:fld>
              <a:endParaRPr lang="en-IN" sz="1400">
                <a:solidFill>
                  <a:schemeClr val="bg1"/>
                </a:solidFill>
                <a:latin typeface="Arial Rounded MT Bold" panose="020F0704030504030204" pitchFamily="34" charset="0"/>
              </a:endParaRPr>
            </a:p>
          </xdr:txBody>
        </xdr:sp>
        <xdr:sp macro="" textlink="">
          <xdr:nvSpPr>
            <xdr:cNvPr id="19" name="Rectangle: Rounded Corners 18">
              <a:extLst>
                <a:ext uri="{FF2B5EF4-FFF2-40B4-BE49-F238E27FC236}">
                  <a16:creationId xmlns:a16="http://schemas.microsoft.com/office/drawing/2014/main" id="{838B51F1-DB7E-91E2-0795-0CCF3D4E2393}"/>
                </a:ext>
              </a:extLst>
            </xdr:cNvPr>
            <xdr:cNvSpPr/>
          </xdr:nvSpPr>
          <xdr:spPr>
            <a:xfrm>
              <a:off x="182880" y="195072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1"/>
                  </a:solidFill>
                  <a:latin typeface="Arial Rounded MT Bold" panose="020F0704030504030204" pitchFamily="34" charset="0"/>
                  <a:ea typeface="Calibri"/>
                  <a:cs typeface="Calibri"/>
                </a:rPr>
                <a:t>YOY</a:t>
              </a:r>
              <a:r>
                <a:rPr lang="en-US" sz="1050" b="0" i="0" u="none" strike="noStrike" baseline="0">
                  <a:solidFill>
                    <a:schemeClr val="bg1"/>
                  </a:solidFill>
                  <a:latin typeface="Arial Rounded MT Bold" panose="020F0704030504030204" pitchFamily="34" charset="0"/>
                  <a:ea typeface="Calibri"/>
                  <a:cs typeface="Calibri"/>
                </a:rPr>
                <a:t> GROWTH</a:t>
              </a:r>
              <a:endParaRPr lang="en-US" sz="1050" b="0" i="0" u="none" strike="noStrike">
                <a:solidFill>
                  <a:schemeClr val="bg1"/>
                </a:solidFill>
                <a:latin typeface="Arial Rounded MT Bold" panose="020F0704030504030204" pitchFamily="34" charset="0"/>
                <a:ea typeface="Calibri"/>
                <a:cs typeface="Calibri"/>
              </a:endParaRPr>
            </a:p>
          </xdr:txBody>
        </xdr:sp>
      </xdr:grpSp>
      <xdr:grpSp>
        <xdr:nvGrpSpPr>
          <xdr:cNvPr id="20" name="Group 19">
            <a:extLst>
              <a:ext uri="{FF2B5EF4-FFF2-40B4-BE49-F238E27FC236}">
                <a16:creationId xmlns:a16="http://schemas.microsoft.com/office/drawing/2014/main" id="{79297891-F75E-2CA3-11C1-810B1501C034}"/>
              </a:ext>
            </a:extLst>
          </xdr:cNvPr>
          <xdr:cNvGrpSpPr/>
        </xdr:nvGrpSpPr>
        <xdr:grpSpPr>
          <a:xfrm>
            <a:off x="7437120" y="586740"/>
            <a:ext cx="2423160" cy="1684020"/>
            <a:chOff x="114300" y="601980"/>
            <a:chExt cx="2024614" cy="1684020"/>
          </a:xfrm>
        </xdr:grpSpPr>
        <xdr:sp macro="" textlink="">
          <xdr:nvSpPr>
            <xdr:cNvPr id="21" name="Rectangle: Rounded Corners 20">
              <a:extLst>
                <a:ext uri="{FF2B5EF4-FFF2-40B4-BE49-F238E27FC236}">
                  <a16:creationId xmlns:a16="http://schemas.microsoft.com/office/drawing/2014/main" id="{7862C7A3-FDFD-9A78-313B-1F04E94CC27B}"/>
                </a:ext>
              </a:extLst>
            </xdr:cNvPr>
            <xdr:cNvSpPr/>
          </xdr:nvSpPr>
          <xdr:spPr>
            <a:xfrm>
              <a:off x="129540" y="601980"/>
              <a:ext cx="1945707"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Rounded MT Bold" panose="020F0704030504030204" pitchFamily="34" charset="0"/>
                </a:rPr>
                <a:t>NO</a:t>
              </a:r>
              <a:r>
                <a:rPr lang="en-IN" sz="1600" baseline="0">
                  <a:latin typeface="Arial Rounded MT Bold" panose="020F0704030504030204" pitchFamily="34" charset="0"/>
                </a:rPr>
                <a:t> OF ORDERS</a:t>
              </a:r>
              <a:endParaRPr lang="en-IN" sz="1600">
                <a:latin typeface="Arial Rounded MT Bold" panose="020F0704030504030204" pitchFamily="34" charset="0"/>
              </a:endParaRPr>
            </a:p>
          </xdr:txBody>
        </xdr:sp>
        <xdr:sp macro="" textlink="">
          <xdr:nvSpPr>
            <xdr:cNvPr id="22" name="Rectangle: Rounded Corners 21">
              <a:extLst>
                <a:ext uri="{FF2B5EF4-FFF2-40B4-BE49-F238E27FC236}">
                  <a16:creationId xmlns:a16="http://schemas.microsoft.com/office/drawing/2014/main" id="{8C0772DF-E460-BCAA-B8C7-9437F1086F3F}"/>
                </a:ext>
              </a:extLst>
            </xdr:cNvPr>
            <xdr:cNvSpPr/>
          </xdr:nvSpPr>
          <xdr:spPr>
            <a:xfrm>
              <a:off x="114300" y="982980"/>
              <a:ext cx="2024614" cy="1303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3" name="Rectangle: Rounded Corners 22">
              <a:extLst>
                <a:ext uri="{FF2B5EF4-FFF2-40B4-BE49-F238E27FC236}">
                  <a16:creationId xmlns:a16="http://schemas.microsoft.com/office/drawing/2014/main" id="{373BA2B1-2E97-E30B-914A-86BF15036E13}"/>
                </a:ext>
              </a:extLst>
            </xdr:cNvPr>
            <xdr:cNvSpPr/>
          </xdr:nvSpPr>
          <xdr:spPr>
            <a:xfrm>
              <a:off x="190500" y="108204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8FE5FE3-4ADC-4A02-BF7F-BF78CA28CF03}" type="TxLink">
                <a:rPr lang="en-US" sz="1400" b="0" i="0" u="none" strike="noStrike">
                  <a:solidFill>
                    <a:schemeClr val="bg1"/>
                  </a:solidFill>
                  <a:latin typeface="Arial Rounded MT Bold" panose="020F0704030504030204" pitchFamily="34" charset="0"/>
                  <a:ea typeface="Calibri"/>
                  <a:cs typeface="Calibri"/>
                </a:rPr>
                <a:t># 9994</a:t>
              </a:fld>
              <a:endParaRPr lang="en-IN" sz="1400">
                <a:solidFill>
                  <a:schemeClr val="bg1"/>
                </a:solidFill>
                <a:latin typeface="Arial Rounded MT Bold" panose="020F0704030504030204" pitchFamily="34" charset="0"/>
              </a:endParaRPr>
            </a:p>
          </xdr:txBody>
        </xdr:sp>
        <xdr:sp macro="" textlink="">
          <xdr:nvSpPr>
            <xdr:cNvPr id="24" name="Rectangle: Rounded Corners 23">
              <a:extLst>
                <a:ext uri="{FF2B5EF4-FFF2-40B4-BE49-F238E27FC236}">
                  <a16:creationId xmlns:a16="http://schemas.microsoft.com/office/drawing/2014/main" id="{1796522A-8330-5272-EB1A-3026A201AD57}"/>
                </a:ext>
              </a:extLst>
            </xdr:cNvPr>
            <xdr:cNvSpPr/>
          </xdr:nvSpPr>
          <xdr:spPr>
            <a:xfrm>
              <a:off x="182880" y="195072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1"/>
                  </a:solidFill>
                  <a:latin typeface="Arial Rounded MT Bold" panose="020F0704030504030204" pitchFamily="34" charset="0"/>
                  <a:ea typeface="Calibri"/>
                  <a:cs typeface="Calibri"/>
                </a:rPr>
                <a:t>YOY</a:t>
              </a:r>
              <a:r>
                <a:rPr lang="en-US" sz="1050" b="0" i="0" u="none" strike="noStrike" baseline="0">
                  <a:solidFill>
                    <a:schemeClr val="bg1"/>
                  </a:solidFill>
                  <a:latin typeface="Arial Rounded MT Bold" panose="020F0704030504030204" pitchFamily="34" charset="0"/>
                  <a:ea typeface="Calibri"/>
                  <a:cs typeface="Calibri"/>
                </a:rPr>
                <a:t> GROWTH</a:t>
              </a:r>
              <a:endParaRPr lang="en-US" sz="1050" b="0" i="0" u="none" strike="noStrike">
                <a:solidFill>
                  <a:schemeClr val="bg1"/>
                </a:solidFill>
                <a:latin typeface="Arial Rounded MT Bold" panose="020F0704030504030204" pitchFamily="34" charset="0"/>
                <a:ea typeface="Calibri"/>
                <a:cs typeface="Calibri"/>
              </a:endParaRPr>
            </a:p>
          </xdr:txBody>
        </xdr:sp>
      </xdr:grpSp>
      <xdr:grpSp>
        <xdr:nvGrpSpPr>
          <xdr:cNvPr id="25" name="Group 24">
            <a:extLst>
              <a:ext uri="{FF2B5EF4-FFF2-40B4-BE49-F238E27FC236}">
                <a16:creationId xmlns:a16="http://schemas.microsoft.com/office/drawing/2014/main" id="{9F4471CE-B51B-CC58-6587-E85162381762}"/>
              </a:ext>
            </a:extLst>
          </xdr:cNvPr>
          <xdr:cNvGrpSpPr/>
        </xdr:nvGrpSpPr>
        <xdr:grpSpPr>
          <a:xfrm>
            <a:off x="9944100" y="563880"/>
            <a:ext cx="2308860" cy="1684020"/>
            <a:chOff x="114300" y="601980"/>
            <a:chExt cx="1935480" cy="1684020"/>
          </a:xfrm>
        </xdr:grpSpPr>
        <xdr:sp macro="" textlink="">
          <xdr:nvSpPr>
            <xdr:cNvPr id="26" name="Rectangle: Rounded Corners 25">
              <a:extLst>
                <a:ext uri="{FF2B5EF4-FFF2-40B4-BE49-F238E27FC236}">
                  <a16:creationId xmlns:a16="http://schemas.microsoft.com/office/drawing/2014/main" id="{AB18F25F-BAE3-AE35-F224-C730EC4BCC76}"/>
                </a:ext>
              </a:extLst>
            </xdr:cNvPr>
            <xdr:cNvSpPr/>
          </xdr:nvSpPr>
          <xdr:spPr>
            <a:xfrm>
              <a:off x="129540" y="601980"/>
              <a:ext cx="1910560" cy="3581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Rounded MT Bold" panose="020F0704030504030204" pitchFamily="34" charset="0"/>
                </a:rPr>
                <a:t>PROFIT</a:t>
              </a:r>
              <a:r>
                <a:rPr lang="en-IN" sz="1600" baseline="0">
                  <a:latin typeface="Arial Rounded MT Bold" panose="020F0704030504030204" pitchFamily="34" charset="0"/>
                </a:rPr>
                <a:t> MARGIN</a:t>
              </a:r>
              <a:endParaRPr lang="en-IN" sz="1600">
                <a:latin typeface="Arial Rounded MT Bold" panose="020F0704030504030204" pitchFamily="34" charset="0"/>
              </a:endParaRPr>
            </a:p>
          </xdr:txBody>
        </xdr:sp>
        <xdr:sp macro="" textlink="">
          <xdr:nvSpPr>
            <xdr:cNvPr id="27" name="Rectangle: Rounded Corners 26">
              <a:extLst>
                <a:ext uri="{FF2B5EF4-FFF2-40B4-BE49-F238E27FC236}">
                  <a16:creationId xmlns:a16="http://schemas.microsoft.com/office/drawing/2014/main" id="{FDDC2038-7A4F-38C2-08A6-BCAA80C7AD5A}"/>
                </a:ext>
              </a:extLst>
            </xdr:cNvPr>
            <xdr:cNvSpPr/>
          </xdr:nvSpPr>
          <xdr:spPr>
            <a:xfrm>
              <a:off x="114300" y="982980"/>
              <a:ext cx="1935480" cy="13030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8" name="Rectangle: Rounded Corners 27">
              <a:extLst>
                <a:ext uri="{FF2B5EF4-FFF2-40B4-BE49-F238E27FC236}">
                  <a16:creationId xmlns:a16="http://schemas.microsoft.com/office/drawing/2014/main" id="{0AC2822B-EDBD-F922-D217-76C9937A57F0}"/>
                </a:ext>
              </a:extLst>
            </xdr:cNvPr>
            <xdr:cNvSpPr/>
          </xdr:nvSpPr>
          <xdr:spPr>
            <a:xfrm>
              <a:off x="190500" y="108204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3C38788-5362-4106-8D83-A87EB145A7E2}" type="TxLink">
                <a:rPr lang="en-US" sz="1400" b="0" i="0" u="none" strike="noStrike">
                  <a:solidFill>
                    <a:schemeClr val="bg1"/>
                  </a:solidFill>
                  <a:latin typeface="Arial Rounded MT Bold" panose="020F0704030504030204" pitchFamily="34" charset="0"/>
                  <a:ea typeface="Calibri"/>
                  <a:cs typeface="Calibri"/>
                </a:rPr>
                <a:t>12.47%</a:t>
              </a:fld>
              <a:endParaRPr lang="en-IN" sz="1400">
                <a:solidFill>
                  <a:schemeClr val="bg1"/>
                </a:solidFill>
                <a:latin typeface="Arial Rounded MT Bold" panose="020F0704030504030204" pitchFamily="34" charset="0"/>
              </a:endParaRPr>
            </a:p>
          </xdr:txBody>
        </xdr:sp>
        <xdr:sp macro="" textlink="">
          <xdr:nvSpPr>
            <xdr:cNvPr id="29" name="Rectangle: Rounded Corners 28">
              <a:extLst>
                <a:ext uri="{FF2B5EF4-FFF2-40B4-BE49-F238E27FC236}">
                  <a16:creationId xmlns:a16="http://schemas.microsoft.com/office/drawing/2014/main" id="{A9438422-9E71-CF4B-0C40-4DD4CFE2D0CC}"/>
                </a:ext>
              </a:extLst>
            </xdr:cNvPr>
            <xdr:cNvSpPr/>
          </xdr:nvSpPr>
          <xdr:spPr>
            <a:xfrm>
              <a:off x="182880" y="1950720"/>
              <a:ext cx="1798320" cy="2895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0" i="0" u="none" strike="noStrike">
                  <a:solidFill>
                    <a:schemeClr val="bg1"/>
                  </a:solidFill>
                  <a:latin typeface="Arial Rounded MT Bold" panose="020F0704030504030204" pitchFamily="34" charset="0"/>
                  <a:ea typeface="Calibri"/>
                  <a:cs typeface="Calibri"/>
                </a:rPr>
                <a:t>YOY</a:t>
              </a:r>
              <a:r>
                <a:rPr lang="en-US" sz="1050" b="0" i="0" u="none" strike="noStrike" baseline="0">
                  <a:solidFill>
                    <a:schemeClr val="bg1"/>
                  </a:solidFill>
                  <a:latin typeface="Arial Rounded MT Bold" panose="020F0704030504030204" pitchFamily="34" charset="0"/>
                  <a:ea typeface="Calibri"/>
                  <a:cs typeface="Calibri"/>
                </a:rPr>
                <a:t> GROWTH</a:t>
              </a:r>
              <a:endParaRPr lang="en-US" sz="1050" b="0" i="0" u="none" strike="noStrike">
                <a:solidFill>
                  <a:schemeClr val="bg1"/>
                </a:solidFill>
                <a:latin typeface="Arial Rounded MT Bold" panose="020F0704030504030204" pitchFamily="34" charset="0"/>
                <a:ea typeface="Calibri"/>
                <a:cs typeface="Calibri"/>
              </a:endParaRPr>
            </a:p>
          </xdr:txBody>
        </xdr:sp>
      </xdr:grpSp>
    </xdr:grpSp>
    <xdr:clientData/>
  </xdr:twoCellAnchor>
  <xdr:twoCellAnchor>
    <xdr:from>
      <xdr:col>0</xdr:col>
      <xdr:colOff>30480</xdr:colOff>
      <xdr:row>0</xdr:row>
      <xdr:rowOff>0</xdr:rowOff>
    </xdr:from>
    <xdr:to>
      <xdr:col>21</xdr:col>
      <xdr:colOff>236220</xdr:colOff>
      <xdr:row>2</xdr:row>
      <xdr:rowOff>60960</xdr:rowOff>
    </xdr:to>
    <xdr:sp macro="" textlink="">
      <xdr:nvSpPr>
        <xdr:cNvPr id="2" name="Rectangle: Rounded Corners 1">
          <a:extLst>
            <a:ext uri="{FF2B5EF4-FFF2-40B4-BE49-F238E27FC236}">
              <a16:creationId xmlns:a16="http://schemas.microsoft.com/office/drawing/2014/main" id="{4E8A725D-13AA-454B-169F-EC92FF2798D4}"/>
            </a:ext>
          </a:extLst>
        </xdr:cNvPr>
        <xdr:cNvSpPr/>
      </xdr:nvSpPr>
      <xdr:spPr>
        <a:xfrm>
          <a:off x="30480" y="0"/>
          <a:ext cx="13007340" cy="4267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Arial Rounded MT Bold" panose="020F0704030504030204" pitchFamily="34" charset="0"/>
            </a:rPr>
            <a:t>ECOMMERCE</a:t>
          </a:r>
          <a:r>
            <a:rPr lang="en-IN" sz="2400" baseline="0">
              <a:latin typeface="Arial Rounded MT Bold" panose="020F0704030504030204" pitchFamily="34" charset="0"/>
            </a:rPr>
            <a:t> SALES ANALYSIS DASHBOARD</a:t>
          </a:r>
          <a:endParaRPr lang="en-IN" sz="2400">
            <a:latin typeface="Arial Rounded MT Bold" panose="020F0704030504030204" pitchFamily="34" charset="0"/>
          </a:endParaRPr>
        </a:p>
      </xdr:txBody>
    </xdr:sp>
    <xdr:clientData/>
  </xdr:twoCellAnchor>
  <xdr:twoCellAnchor>
    <xdr:from>
      <xdr:col>1</xdr:col>
      <xdr:colOff>7620</xdr:colOff>
      <xdr:row>7</xdr:row>
      <xdr:rowOff>121920</xdr:rowOff>
    </xdr:from>
    <xdr:to>
      <xdr:col>3</xdr:col>
      <xdr:colOff>365760</xdr:colOff>
      <xdr:row>10</xdr:row>
      <xdr:rowOff>38100</xdr:rowOff>
    </xdr:to>
    <xdr:graphicFrame macro="">
      <xdr:nvGraphicFramePr>
        <xdr:cNvPr id="6" name="Chart 5">
          <a:extLst>
            <a:ext uri="{FF2B5EF4-FFF2-40B4-BE49-F238E27FC236}">
              <a16:creationId xmlns:a16="http://schemas.microsoft.com/office/drawing/2014/main" id="{4441360A-85E4-4EE7-BCD0-AEE6D009F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205740</xdr:colOff>
          <xdr:row>10</xdr:row>
          <xdr:rowOff>99060</xdr:rowOff>
        </xdr:from>
        <xdr:to>
          <xdr:col>3</xdr:col>
          <xdr:colOff>449580</xdr:colOff>
          <xdr:row>12</xdr:row>
          <xdr:rowOff>20588</xdr:rowOff>
        </xdr:to>
        <xdr:pic>
          <xdr:nvPicPr>
            <xdr:cNvPr id="8" name="Picture 7">
              <a:extLst>
                <a:ext uri="{FF2B5EF4-FFF2-40B4-BE49-F238E27FC236}">
                  <a16:creationId xmlns:a16="http://schemas.microsoft.com/office/drawing/2014/main" id="{83880BF3-74B5-87E6-C97F-482FE2815DCD}"/>
                </a:ext>
              </a:extLst>
            </xdr:cNvPr>
            <xdr:cNvPicPr>
              <a:picLocks noChangeAspect="1" noChangeArrowheads="1"/>
              <a:extLst>
                <a:ext uri="{84589F7E-364E-4C9E-8A38-B11213B215E9}">
                  <a14:cameraTool cellRange="'kpi yoy'!$B$8" spid="_x0000_s10260"/>
                </a:ext>
              </a:extLst>
            </xdr:cNvPicPr>
          </xdr:nvPicPr>
          <xdr:blipFill>
            <a:blip xmlns:r="http://schemas.openxmlformats.org/officeDocument/2006/relationships" r:embed="rId2"/>
            <a:srcRect/>
            <a:stretch>
              <a:fillRect/>
            </a:stretch>
          </xdr:blipFill>
          <xdr:spPr bwMode="auto">
            <a:xfrm>
              <a:off x="1424940" y="1927860"/>
              <a:ext cx="853440" cy="2872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30480</xdr:colOff>
      <xdr:row>7</xdr:row>
      <xdr:rowOff>91440</xdr:rowOff>
    </xdr:from>
    <xdr:to>
      <xdr:col>8</xdr:col>
      <xdr:colOff>114300</xdr:colOff>
      <xdr:row>10</xdr:row>
      <xdr:rowOff>83820</xdr:rowOff>
    </xdr:to>
    <xdr:graphicFrame macro="">
      <xdr:nvGraphicFramePr>
        <xdr:cNvPr id="39" name="Chart 38">
          <a:extLst>
            <a:ext uri="{FF2B5EF4-FFF2-40B4-BE49-F238E27FC236}">
              <a16:creationId xmlns:a16="http://schemas.microsoft.com/office/drawing/2014/main" id="{9327E61F-2995-432B-9968-A8070AC07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480060</xdr:colOff>
      <xdr:row>7</xdr:row>
      <xdr:rowOff>68580</xdr:rowOff>
    </xdr:from>
    <xdr:to>
      <xdr:col>20</xdr:col>
      <xdr:colOff>335280</xdr:colOff>
      <xdr:row>10</xdr:row>
      <xdr:rowOff>76200</xdr:rowOff>
    </xdr:to>
    <xdr:graphicFrame macro="">
      <xdr:nvGraphicFramePr>
        <xdr:cNvPr id="40" name="Chart 39">
          <a:extLst>
            <a:ext uri="{FF2B5EF4-FFF2-40B4-BE49-F238E27FC236}">
              <a16:creationId xmlns:a16="http://schemas.microsoft.com/office/drawing/2014/main" id="{0654DDE9-696F-4508-B94A-1351C0ED9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167640</xdr:colOff>
      <xdr:row>7</xdr:row>
      <xdr:rowOff>45720</xdr:rowOff>
    </xdr:from>
    <xdr:to>
      <xdr:col>16</xdr:col>
      <xdr:colOff>137160</xdr:colOff>
      <xdr:row>10</xdr:row>
      <xdr:rowOff>53340</xdr:rowOff>
    </xdr:to>
    <xdr:graphicFrame macro="">
      <xdr:nvGraphicFramePr>
        <xdr:cNvPr id="41" name="Chart 40">
          <a:extLst>
            <a:ext uri="{FF2B5EF4-FFF2-40B4-BE49-F238E27FC236}">
              <a16:creationId xmlns:a16="http://schemas.microsoft.com/office/drawing/2014/main" id="{709CF6F1-045C-4779-BFBA-D7779626E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175260</xdr:colOff>
      <xdr:row>7</xdr:row>
      <xdr:rowOff>68580</xdr:rowOff>
    </xdr:from>
    <xdr:to>
      <xdr:col>12</xdr:col>
      <xdr:colOff>236220</xdr:colOff>
      <xdr:row>10</xdr:row>
      <xdr:rowOff>68580</xdr:rowOff>
    </xdr:to>
    <xdr:graphicFrame macro="">
      <xdr:nvGraphicFramePr>
        <xdr:cNvPr id="42" name="Chart 41">
          <a:extLst>
            <a:ext uri="{FF2B5EF4-FFF2-40B4-BE49-F238E27FC236}">
              <a16:creationId xmlns:a16="http://schemas.microsoft.com/office/drawing/2014/main" id="{D188ACAF-63D9-446B-BC52-6136C2E33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121920</xdr:colOff>
          <xdr:row>10</xdr:row>
          <xdr:rowOff>60960</xdr:rowOff>
        </xdr:from>
        <xdr:to>
          <xdr:col>8</xdr:col>
          <xdr:colOff>175260</xdr:colOff>
          <xdr:row>12</xdr:row>
          <xdr:rowOff>0</xdr:rowOff>
        </xdr:to>
        <xdr:pic>
          <xdr:nvPicPr>
            <xdr:cNvPr id="46" name="Picture 45">
              <a:extLst>
                <a:ext uri="{FF2B5EF4-FFF2-40B4-BE49-F238E27FC236}">
                  <a16:creationId xmlns:a16="http://schemas.microsoft.com/office/drawing/2014/main" id="{A1855AAB-18BA-87C3-457D-19280BB81A6D}"/>
                </a:ext>
              </a:extLst>
            </xdr:cNvPr>
            <xdr:cNvPicPr>
              <a:picLocks noChangeAspect="1" noChangeArrowheads="1"/>
              <a:extLst>
                <a:ext uri="{84589F7E-364E-4C9E-8A38-B11213B215E9}">
                  <a14:cameraTool cellRange="'kpi yoy'!$C$8" spid="_x0000_s10261"/>
                </a:ext>
              </a:extLst>
            </xdr:cNvPicPr>
          </xdr:nvPicPr>
          <xdr:blipFill>
            <a:blip xmlns:r="http://schemas.openxmlformats.org/officeDocument/2006/relationships" r:embed="rId7"/>
            <a:srcRect/>
            <a:stretch>
              <a:fillRect/>
            </a:stretch>
          </xdr:blipFill>
          <xdr:spPr bwMode="auto">
            <a:xfrm>
              <a:off x="4389120" y="1889760"/>
              <a:ext cx="662940" cy="304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64008</xdr:colOff>
          <xdr:row>10</xdr:row>
          <xdr:rowOff>99060</xdr:rowOff>
        </xdr:from>
        <xdr:to>
          <xdr:col>12</xdr:col>
          <xdr:colOff>167640</xdr:colOff>
          <xdr:row>12</xdr:row>
          <xdr:rowOff>15240</xdr:rowOff>
        </xdr:to>
        <xdr:pic>
          <xdr:nvPicPr>
            <xdr:cNvPr id="49" name="Picture 48">
              <a:extLst>
                <a:ext uri="{FF2B5EF4-FFF2-40B4-BE49-F238E27FC236}">
                  <a16:creationId xmlns:a16="http://schemas.microsoft.com/office/drawing/2014/main" id="{7322AEFE-45D8-D07D-11F8-8AD45D5C182B}"/>
                </a:ext>
              </a:extLst>
            </xdr:cNvPr>
            <xdr:cNvPicPr>
              <a:picLocks noChangeAspect="1" noChangeArrowheads="1"/>
              <a:extLst>
                <a:ext uri="{84589F7E-364E-4C9E-8A38-B11213B215E9}">
                  <a14:cameraTool cellRange="'kpi yoy'!$D$8" spid="_x0000_s10262"/>
                </a:ext>
              </a:extLst>
            </xdr:cNvPicPr>
          </xdr:nvPicPr>
          <xdr:blipFill>
            <a:blip xmlns:r="http://schemas.openxmlformats.org/officeDocument/2006/relationships" r:embed="rId8"/>
            <a:srcRect/>
            <a:stretch>
              <a:fillRect/>
            </a:stretch>
          </xdr:blipFill>
          <xdr:spPr bwMode="auto">
            <a:xfrm>
              <a:off x="6769608" y="1927860"/>
              <a:ext cx="713232" cy="2819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144780</xdr:colOff>
          <xdr:row>10</xdr:row>
          <xdr:rowOff>68580</xdr:rowOff>
        </xdr:from>
        <xdr:to>
          <xdr:col>16</xdr:col>
          <xdr:colOff>335280</xdr:colOff>
          <xdr:row>11</xdr:row>
          <xdr:rowOff>175260</xdr:rowOff>
        </xdr:to>
        <xdr:pic>
          <xdr:nvPicPr>
            <xdr:cNvPr id="50" name="Picture 49">
              <a:extLst>
                <a:ext uri="{FF2B5EF4-FFF2-40B4-BE49-F238E27FC236}">
                  <a16:creationId xmlns:a16="http://schemas.microsoft.com/office/drawing/2014/main" id="{229B8D56-0274-0761-2E97-D7A4D13D5AB0}"/>
                </a:ext>
              </a:extLst>
            </xdr:cNvPr>
            <xdr:cNvPicPr>
              <a:picLocks noChangeAspect="1" noChangeArrowheads="1"/>
              <a:extLst>
                <a:ext uri="{84589F7E-364E-4C9E-8A38-B11213B215E9}">
                  <a14:cameraTool cellRange="'kpi yoy'!$E$8" spid="_x0000_s10263"/>
                </a:ext>
              </a:extLst>
            </xdr:cNvPicPr>
          </xdr:nvPicPr>
          <xdr:blipFill>
            <a:blip xmlns:r="http://schemas.openxmlformats.org/officeDocument/2006/relationships" r:embed="rId9"/>
            <a:srcRect/>
            <a:stretch>
              <a:fillRect/>
            </a:stretch>
          </xdr:blipFill>
          <xdr:spPr bwMode="auto">
            <a:xfrm>
              <a:off x="9288780" y="1897380"/>
              <a:ext cx="800100" cy="2895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129540</xdr:colOff>
      <xdr:row>12</xdr:row>
      <xdr:rowOff>175260</xdr:rowOff>
    </xdr:from>
    <xdr:to>
      <xdr:col>21</xdr:col>
      <xdr:colOff>304800</xdr:colOff>
      <xdr:row>38</xdr:row>
      <xdr:rowOff>91440</xdr:rowOff>
    </xdr:to>
    <xdr:grpSp>
      <xdr:nvGrpSpPr>
        <xdr:cNvPr id="69" name="Group 68">
          <a:extLst>
            <a:ext uri="{FF2B5EF4-FFF2-40B4-BE49-F238E27FC236}">
              <a16:creationId xmlns:a16="http://schemas.microsoft.com/office/drawing/2014/main" id="{197B8578-7FE4-012A-5EC6-0FCED76BCDD0}"/>
            </a:ext>
          </a:extLst>
        </xdr:cNvPr>
        <xdr:cNvGrpSpPr/>
      </xdr:nvGrpSpPr>
      <xdr:grpSpPr>
        <a:xfrm>
          <a:off x="129540" y="2369820"/>
          <a:ext cx="12976860" cy="4671060"/>
          <a:chOff x="144780" y="2324100"/>
          <a:chExt cx="12275820" cy="4671060"/>
        </a:xfrm>
      </xdr:grpSpPr>
      <xdr:sp macro="" textlink="">
        <xdr:nvSpPr>
          <xdr:cNvPr id="55" name="Rectangle: Rounded Corners 54">
            <a:extLst>
              <a:ext uri="{FF2B5EF4-FFF2-40B4-BE49-F238E27FC236}">
                <a16:creationId xmlns:a16="http://schemas.microsoft.com/office/drawing/2014/main" id="{F29EEAB4-368F-F6C5-4FDB-8562827963CA}"/>
              </a:ext>
            </a:extLst>
          </xdr:cNvPr>
          <xdr:cNvSpPr/>
        </xdr:nvSpPr>
        <xdr:spPr>
          <a:xfrm>
            <a:off x="167640" y="4701540"/>
            <a:ext cx="4777740" cy="2293620"/>
          </a:xfrm>
          <a:prstGeom prst="roundRect">
            <a:avLst>
              <a:gd name="adj" fmla="val 27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8EDD75C0-DE34-6E78-8C91-761BBE335AD1}"/>
              </a:ext>
            </a:extLst>
          </xdr:cNvPr>
          <xdr:cNvSpPr/>
        </xdr:nvSpPr>
        <xdr:spPr>
          <a:xfrm>
            <a:off x="5059680" y="4686300"/>
            <a:ext cx="3840480" cy="2293620"/>
          </a:xfrm>
          <a:prstGeom prst="roundRect">
            <a:avLst>
              <a:gd name="adj" fmla="val 27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Rounded Corners 56">
            <a:extLst>
              <a:ext uri="{FF2B5EF4-FFF2-40B4-BE49-F238E27FC236}">
                <a16:creationId xmlns:a16="http://schemas.microsoft.com/office/drawing/2014/main" id="{568AA1D3-26AF-4806-18CA-D99295745ADF}"/>
              </a:ext>
            </a:extLst>
          </xdr:cNvPr>
          <xdr:cNvSpPr/>
        </xdr:nvSpPr>
        <xdr:spPr>
          <a:xfrm>
            <a:off x="8968740" y="4693920"/>
            <a:ext cx="3451860" cy="2274768"/>
          </a:xfrm>
          <a:prstGeom prst="roundRect">
            <a:avLst>
              <a:gd name="adj" fmla="val 27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Rounded Corners 62">
            <a:extLst>
              <a:ext uri="{FF2B5EF4-FFF2-40B4-BE49-F238E27FC236}">
                <a16:creationId xmlns:a16="http://schemas.microsoft.com/office/drawing/2014/main" id="{C73C89D4-74D6-547B-E4D9-15BBE8823D1F}"/>
              </a:ext>
            </a:extLst>
          </xdr:cNvPr>
          <xdr:cNvSpPr/>
        </xdr:nvSpPr>
        <xdr:spPr>
          <a:xfrm>
            <a:off x="224072" y="4754880"/>
            <a:ext cx="3075388" cy="28956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Rounded MT Bold" panose="020F0704030504030204" pitchFamily="34" charset="0"/>
              </a:rPr>
              <a:t>SALES</a:t>
            </a:r>
            <a:r>
              <a:rPr lang="en-IN" sz="1400" baseline="0">
                <a:latin typeface="Arial Rounded MT Bold" panose="020F0704030504030204" pitchFamily="34" charset="0"/>
              </a:rPr>
              <a:t> BY STATE</a:t>
            </a:r>
            <a:endParaRPr lang="en-IN" sz="1400">
              <a:latin typeface="Arial Rounded MT Bold" panose="020F0704030504030204" pitchFamily="34" charset="0"/>
            </a:endParaRPr>
          </a:p>
        </xdr:txBody>
      </xdr:sp>
      <xdr:sp macro="" textlink="">
        <xdr:nvSpPr>
          <xdr:cNvPr id="64" name="Rectangle: Rounded Corners 63">
            <a:extLst>
              <a:ext uri="{FF2B5EF4-FFF2-40B4-BE49-F238E27FC236}">
                <a16:creationId xmlns:a16="http://schemas.microsoft.com/office/drawing/2014/main" id="{964D4C54-0C3F-A745-1231-94B4C4D148E8}"/>
              </a:ext>
            </a:extLst>
          </xdr:cNvPr>
          <xdr:cNvSpPr/>
        </xdr:nvSpPr>
        <xdr:spPr>
          <a:xfrm>
            <a:off x="5173980" y="4732020"/>
            <a:ext cx="2791860" cy="28956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a:latin typeface="Arial Rounded MT Bold" panose="020F0704030504030204" pitchFamily="34" charset="0"/>
              </a:rPr>
              <a:t>TOP 10 SUB CATEGORIES</a:t>
            </a:r>
          </a:p>
        </xdr:txBody>
      </xdr:sp>
      <xdr:grpSp>
        <xdr:nvGrpSpPr>
          <xdr:cNvPr id="68" name="Group 67">
            <a:extLst>
              <a:ext uri="{FF2B5EF4-FFF2-40B4-BE49-F238E27FC236}">
                <a16:creationId xmlns:a16="http://schemas.microsoft.com/office/drawing/2014/main" id="{5DBB7659-C015-2FF5-6936-17D03F84A596}"/>
              </a:ext>
            </a:extLst>
          </xdr:cNvPr>
          <xdr:cNvGrpSpPr/>
        </xdr:nvGrpSpPr>
        <xdr:grpSpPr>
          <a:xfrm>
            <a:off x="144780" y="2324100"/>
            <a:ext cx="12230100" cy="2758440"/>
            <a:chOff x="144780" y="2324100"/>
            <a:chExt cx="12230100" cy="2781300"/>
          </a:xfrm>
        </xdr:grpSpPr>
        <xdr:sp macro="" textlink="">
          <xdr:nvSpPr>
            <xdr:cNvPr id="52" name="Rectangle: Rounded Corners 51">
              <a:extLst>
                <a:ext uri="{FF2B5EF4-FFF2-40B4-BE49-F238E27FC236}">
                  <a16:creationId xmlns:a16="http://schemas.microsoft.com/office/drawing/2014/main" id="{36946801-45CC-4DFB-521D-C39E53DF552B}"/>
                </a:ext>
              </a:extLst>
            </xdr:cNvPr>
            <xdr:cNvSpPr/>
          </xdr:nvSpPr>
          <xdr:spPr>
            <a:xfrm>
              <a:off x="144780" y="2324100"/>
              <a:ext cx="4777740" cy="2293620"/>
            </a:xfrm>
            <a:prstGeom prst="roundRect">
              <a:avLst>
                <a:gd name="adj" fmla="val 27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B2FBBEC9-9539-2E7B-DE32-13A9EDD9F6C0}"/>
                </a:ext>
              </a:extLst>
            </xdr:cNvPr>
            <xdr:cNvSpPr/>
          </xdr:nvSpPr>
          <xdr:spPr>
            <a:xfrm>
              <a:off x="5044440" y="2331720"/>
              <a:ext cx="4503420" cy="2293620"/>
            </a:xfrm>
            <a:prstGeom prst="roundRect">
              <a:avLst>
                <a:gd name="adj" fmla="val 27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954E6EFD-63A2-BDCD-EC5B-63F58C5BABD9}"/>
                </a:ext>
              </a:extLst>
            </xdr:cNvPr>
            <xdr:cNvSpPr/>
          </xdr:nvSpPr>
          <xdr:spPr>
            <a:xfrm>
              <a:off x="9624060" y="2339340"/>
              <a:ext cx="2750820" cy="2293620"/>
            </a:xfrm>
            <a:prstGeom prst="roundRect">
              <a:avLst>
                <a:gd name="adj" fmla="val 27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Rectangle: Rounded Corners 57">
              <a:extLst>
                <a:ext uri="{FF2B5EF4-FFF2-40B4-BE49-F238E27FC236}">
                  <a16:creationId xmlns:a16="http://schemas.microsoft.com/office/drawing/2014/main" id="{D5C34E82-4A1C-496C-BB87-66001E53653F}"/>
                </a:ext>
              </a:extLst>
            </xdr:cNvPr>
            <xdr:cNvSpPr/>
          </xdr:nvSpPr>
          <xdr:spPr>
            <a:xfrm>
              <a:off x="213831" y="2377124"/>
              <a:ext cx="3161024" cy="28956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Rounded MT Bold" panose="020F0704030504030204" pitchFamily="34" charset="0"/>
                </a:rPr>
                <a:t>SALES AND PROFIT ANALYSIS</a:t>
              </a:r>
            </a:p>
          </xdr:txBody>
        </xdr:sp>
        <xdr:sp macro="" textlink="">
          <xdr:nvSpPr>
            <xdr:cNvPr id="59" name="Rectangle: Rounded Corners 58">
              <a:extLst>
                <a:ext uri="{FF2B5EF4-FFF2-40B4-BE49-F238E27FC236}">
                  <a16:creationId xmlns:a16="http://schemas.microsoft.com/office/drawing/2014/main" id="{106339E0-2D6A-B059-B117-4B619402463F}"/>
                </a:ext>
              </a:extLst>
            </xdr:cNvPr>
            <xdr:cNvSpPr/>
          </xdr:nvSpPr>
          <xdr:spPr>
            <a:xfrm>
              <a:off x="5181600" y="2438400"/>
              <a:ext cx="2775740" cy="28956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Rounded MT Bold" panose="020F0704030504030204" pitchFamily="34" charset="0"/>
                </a:rPr>
                <a:t>CATEGORY WISE PROFIT</a:t>
              </a:r>
            </a:p>
          </xdr:txBody>
        </xdr:sp>
        <xdr:sp macro="" textlink="">
          <xdr:nvSpPr>
            <xdr:cNvPr id="62" name="Rectangle: Rounded Corners 61">
              <a:extLst>
                <a:ext uri="{FF2B5EF4-FFF2-40B4-BE49-F238E27FC236}">
                  <a16:creationId xmlns:a16="http://schemas.microsoft.com/office/drawing/2014/main" id="{7621D851-D744-AAB1-8449-14A6D8D3FED2}"/>
                </a:ext>
              </a:extLst>
            </xdr:cNvPr>
            <xdr:cNvSpPr/>
          </xdr:nvSpPr>
          <xdr:spPr>
            <a:xfrm>
              <a:off x="9671100" y="2392363"/>
              <a:ext cx="2660384" cy="39272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Arial Rounded MT Bold" panose="020F0704030504030204" pitchFamily="34" charset="0"/>
                </a:rPr>
                <a:t>CATEGORY WISE SALES SHARE%</a:t>
              </a:r>
            </a:p>
          </xdr:txBody>
        </xdr:sp>
        <xdr:sp macro="" textlink="">
          <xdr:nvSpPr>
            <xdr:cNvPr id="67" name="Rectangle: Rounded Corners 66">
              <a:extLst>
                <a:ext uri="{FF2B5EF4-FFF2-40B4-BE49-F238E27FC236}">
                  <a16:creationId xmlns:a16="http://schemas.microsoft.com/office/drawing/2014/main" id="{5F37D432-3957-BEC1-C797-0EDF83764499}"/>
                </a:ext>
              </a:extLst>
            </xdr:cNvPr>
            <xdr:cNvSpPr/>
          </xdr:nvSpPr>
          <xdr:spPr>
            <a:xfrm>
              <a:off x="9083040" y="4815840"/>
              <a:ext cx="2613660" cy="28956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Rounded MT Bold" panose="020F0704030504030204" pitchFamily="34" charset="0"/>
                </a:rPr>
                <a:t>FILTERS</a:t>
              </a:r>
            </a:p>
          </xdr:txBody>
        </xdr:sp>
      </xdr:grpSp>
    </xdr:grpSp>
    <xdr:clientData/>
  </xdr:twoCellAnchor>
  <xdr:twoCellAnchor>
    <xdr:from>
      <xdr:col>0</xdr:col>
      <xdr:colOff>137160</xdr:colOff>
      <xdr:row>14</xdr:row>
      <xdr:rowOff>160020</xdr:rowOff>
    </xdr:from>
    <xdr:to>
      <xdr:col>8</xdr:col>
      <xdr:colOff>251460</xdr:colOff>
      <xdr:row>25</xdr:row>
      <xdr:rowOff>0</xdr:rowOff>
    </xdr:to>
    <xdr:graphicFrame macro="">
      <xdr:nvGraphicFramePr>
        <xdr:cNvPr id="70" name="Chart 69">
          <a:extLst>
            <a:ext uri="{FF2B5EF4-FFF2-40B4-BE49-F238E27FC236}">
              <a16:creationId xmlns:a16="http://schemas.microsoft.com/office/drawing/2014/main" id="{97721031-0D5B-45D9-A477-08AB49AFC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358140</xdr:colOff>
      <xdr:row>15</xdr:row>
      <xdr:rowOff>68580</xdr:rowOff>
    </xdr:from>
    <xdr:to>
      <xdr:col>16</xdr:col>
      <xdr:colOff>266700</xdr:colOff>
      <xdr:row>25</xdr:row>
      <xdr:rowOff>45720</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A6218E5A-DCB0-4F9D-B1E8-1D4A305A2C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234940" y="2811780"/>
              <a:ext cx="4785360" cy="1805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350520</xdr:colOff>
      <xdr:row>15</xdr:row>
      <xdr:rowOff>15240</xdr:rowOff>
    </xdr:from>
    <xdr:to>
      <xdr:col>21</xdr:col>
      <xdr:colOff>213360</xdr:colOff>
      <xdr:row>25</xdr:row>
      <xdr:rowOff>53340</xdr:rowOff>
    </xdr:to>
    <xdr:graphicFrame macro="">
      <xdr:nvGraphicFramePr>
        <xdr:cNvPr id="72" name="Chart 71">
          <a:extLst>
            <a:ext uri="{FF2B5EF4-FFF2-40B4-BE49-F238E27FC236}">
              <a16:creationId xmlns:a16="http://schemas.microsoft.com/office/drawing/2014/main" id="{E63D2716-0314-477C-AFF7-F79002057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251460</xdr:colOff>
      <xdr:row>27</xdr:row>
      <xdr:rowOff>175260</xdr:rowOff>
    </xdr:from>
    <xdr:to>
      <xdr:col>8</xdr:col>
      <xdr:colOff>236220</xdr:colOff>
      <xdr:row>38</xdr:row>
      <xdr:rowOff>7620</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7DE88AB4-4502-4FEC-BF0E-309459BEE4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51460" y="5113020"/>
              <a:ext cx="4861560" cy="1844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533400</xdr:colOff>
      <xdr:row>27</xdr:row>
      <xdr:rowOff>160020</xdr:rowOff>
    </xdr:from>
    <xdr:to>
      <xdr:col>15</xdr:col>
      <xdr:colOff>167640</xdr:colOff>
      <xdr:row>37</xdr:row>
      <xdr:rowOff>167640</xdr:rowOff>
    </xdr:to>
    <xdr:graphicFrame macro="">
      <xdr:nvGraphicFramePr>
        <xdr:cNvPr id="74" name="Chart 73">
          <a:extLst>
            <a:ext uri="{FF2B5EF4-FFF2-40B4-BE49-F238E27FC236}">
              <a16:creationId xmlns:a16="http://schemas.microsoft.com/office/drawing/2014/main" id="{9EBFA807-31CE-44E9-B049-2548A59AE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251460</xdr:colOff>
      <xdr:row>28</xdr:row>
      <xdr:rowOff>76200</xdr:rowOff>
    </xdr:from>
    <xdr:to>
      <xdr:col>19</xdr:col>
      <xdr:colOff>228600</xdr:colOff>
      <xdr:row>38</xdr:row>
      <xdr:rowOff>5715</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A1D2DCCA-D1F8-4276-BF12-4D83F474BCE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14660" y="5196840"/>
              <a:ext cx="1196340" cy="1758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358140</xdr:colOff>
      <xdr:row>28</xdr:row>
      <xdr:rowOff>76201</xdr:rowOff>
    </xdr:from>
    <xdr:to>
      <xdr:col>17</xdr:col>
      <xdr:colOff>205740</xdr:colOff>
      <xdr:row>38</xdr:row>
      <xdr:rowOff>22860</xdr:rowOff>
    </xdr:to>
    <mc:AlternateContent xmlns:mc="http://schemas.openxmlformats.org/markup-compatibility/2006">
      <mc:Choice xmlns:a14="http://schemas.microsoft.com/office/drawing/2010/main" Requires="a14">
        <xdr:graphicFrame macro="">
          <xdr:nvGraphicFramePr>
            <xdr:cNvPr id="76" name="Year 2">
              <a:extLst>
                <a:ext uri="{FF2B5EF4-FFF2-40B4-BE49-F238E27FC236}">
                  <a16:creationId xmlns:a16="http://schemas.microsoft.com/office/drawing/2014/main" id="{97700D11-4A01-406C-A164-995C2354FB6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502140" y="5196841"/>
              <a:ext cx="1066800" cy="1775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259080</xdr:colOff>
      <xdr:row>28</xdr:row>
      <xdr:rowOff>68581</xdr:rowOff>
    </xdr:from>
    <xdr:to>
      <xdr:col>21</xdr:col>
      <xdr:colOff>259080</xdr:colOff>
      <xdr:row>38</xdr:row>
      <xdr:rowOff>15240</xdr:rowOff>
    </xdr:to>
    <mc:AlternateContent xmlns:mc="http://schemas.openxmlformats.org/markup-compatibility/2006">
      <mc:Choice xmlns:a14="http://schemas.microsoft.com/office/drawing/2010/main" Requires="a14">
        <xdr:graphicFrame macro="">
          <xdr:nvGraphicFramePr>
            <xdr:cNvPr id="77" name="Segment 1">
              <a:extLst>
                <a:ext uri="{FF2B5EF4-FFF2-40B4-BE49-F238E27FC236}">
                  <a16:creationId xmlns:a16="http://schemas.microsoft.com/office/drawing/2014/main" id="{7A6B1FA3-6472-46B0-AE45-3A32E3F1A97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841480" y="5189221"/>
              <a:ext cx="1219200" cy="1775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19</xdr:col>
          <xdr:colOff>495300</xdr:colOff>
          <xdr:row>10</xdr:row>
          <xdr:rowOff>68580</xdr:rowOff>
        </xdr:from>
        <xdr:to>
          <xdr:col>21</xdr:col>
          <xdr:colOff>76200</xdr:colOff>
          <xdr:row>11</xdr:row>
          <xdr:rowOff>121920</xdr:rowOff>
        </xdr:to>
        <xdr:pic>
          <xdr:nvPicPr>
            <xdr:cNvPr id="78" name="Picture 77">
              <a:extLst>
                <a:ext uri="{FF2B5EF4-FFF2-40B4-BE49-F238E27FC236}">
                  <a16:creationId xmlns:a16="http://schemas.microsoft.com/office/drawing/2014/main" id="{F122F0F6-6E41-64DC-9EEB-14AE56103D6A}"/>
                </a:ext>
              </a:extLst>
            </xdr:cNvPr>
            <xdr:cNvPicPr>
              <a:picLocks noChangeAspect="1" noChangeArrowheads="1"/>
              <a:extLst>
                <a:ext uri="{84589F7E-364E-4C9E-8A38-B11213B215E9}">
                  <a14:cameraTool cellRange="'kpi yoy'!$F$8" spid="_x0000_s10264"/>
                </a:ext>
              </a:extLst>
            </xdr:cNvPicPr>
          </xdr:nvPicPr>
          <xdr:blipFill>
            <a:blip xmlns:r="http://schemas.openxmlformats.org/officeDocument/2006/relationships" r:embed="rId15"/>
            <a:srcRect/>
            <a:stretch>
              <a:fillRect/>
            </a:stretch>
          </xdr:blipFill>
          <xdr:spPr bwMode="auto">
            <a:xfrm>
              <a:off x="12077700" y="1897380"/>
              <a:ext cx="80010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yashree P" refreshedDate="45951.687984374999" createdVersion="8" refreshedVersion="8" minRefreshableVersion="3" recordCount="9994" xr:uid="{E35E50D8-B7BF-4B56-9CA3-90013B7EDE8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_margin" numFmtId="0" formula="Profit /Sales" databaseField="0"/>
  </cacheFields>
  <extLst>
    <ext xmlns:x14="http://schemas.microsoft.com/office/spreadsheetml/2009/9/main" uri="{725AE2AE-9491-48be-B2B4-4EB974FC3084}">
      <x14:pivotCacheDefinition pivotCacheId="18044045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640991-C5F9-4954-A894-50B6AA3BA82D}" name="order date"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9">
      <pivotArea outline="0" collapsedLevelsAreSubtotals="1" fieldPosition="0"/>
    </format>
    <format dxfId="1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5F8D48-4276-43E3-8D73-4CDD7C0ACF7B}" name="WaterFall"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A5A1F4-04A1-4BA5-8D9A-63B04517A836}" name="pie chart"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9F0802-A2E2-4763-82DE-66EDC219EF2A}" name="map chart"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13B523-D621-4ACF-8AF0-E7DB093504DF}" name="top 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3BE9E6-BD94-4519-8BF4-63AAABBE0C61}" name="PivotTable1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_margin" fld="25" baseField="0" baseItem="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BAA320-AB9A-4B82-B982-DD7562CD6726}" name="PivotTable1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22" baseItem="1"/>
  </dataFields>
  <chartFormats count="2">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3474BD-FEA5-4D0B-ABC6-7F6032E71E7E}" name="PivotTable1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1927EA-F088-4351-9C8C-41FE8AE0D538}" name="PivotTable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D22F4B-304C-40AD-927B-F5A6B5AB4754}" name="KPI"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F95C84-AE58-4092-9E8B-9151ACDA7570}" name="kpi yoy"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_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8BCCD8D-426F-4799-AE22-538B40FAFD34}" sourceName="Year">
  <pivotTables>
    <pivotTable tabId="7" name="top 5"/>
    <pivotTable tabId="3" name="order date"/>
    <pivotTable tabId="8" name="KPI"/>
    <pivotTable tabId="8" name="PivotTable10"/>
    <pivotTable tabId="8" name="PivotTable11"/>
    <pivotTable tabId="8" name="PivotTable12"/>
    <pivotTable tabId="8" name="PivotTable9"/>
    <pivotTable tabId="6" name="map chart"/>
    <pivotTable tabId="5" name="pie chart"/>
    <pivotTable tabId="4" name="WaterFall"/>
  </pivotTables>
  <data>
    <tabular pivotCacheId="180440457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5BA3B43-8AD9-4FD4-BEBC-A013419A10C0}" sourceName="Segment">
  <pivotTables>
    <pivotTable tabId="7" name="top 5"/>
    <pivotTable tabId="3" name="order date"/>
    <pivotTable tabId="8" name="KPI"/>
    <pivotTable tabId="8" name="PivotTable10"/>
    <pivotTable tabId="8" name="PivotTable11"/>
    <pivotTable tabId="8" name="PivotTable12"/>
    <pivotTable tabId="8" name="PivotTable9"/>
    <pivotTable tabId="9" name="kpi yoy"/>
    <pivotTable tabId="6" name="map chart"/>
    <pivotTable tabId="5" name="pie chart"/>
    <pivotTable tabId="4" name="WaterFall"/>
  </pivotTables>
  <data>
    <tabular pivotCacheId="18044045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77435A-1F77-4613-B657-86C4B2250673}" sourceName="Region">
  <pivotTables>
    <pivotTable tabId="7" name="top 5"/>
    <pivotTable tabId="3" name="order date"/>
    <pivotTable tabId="8" name="KPI"/>
    <pivotTable tabId="8" name="PivotTable10"/>
    <pivotTable tabId="8" name="PivotTable11"/>
    <pivotTable tabId="8" name="PivotTable12"/>
    <pivotTable tabId="8" name="PivotTable9"/>
    <pivotTable tabId="9" name="kpi yoy"/>
    <pivotTable tabId="6" name="map chart"/>
    <pivotTable tabId="5" name="pie chart"/>
    <pivotTable tabId="4" name="WaterFall"/>
  </pivotTables>
  <data>
    <tabular pivotCacheId="180440457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EF3D236-39F4-4C99-A8F0-A99C7DB8B362}"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B6BB411-AC3C-4CFF-B37D-D658AFC44C2B}" cache="Slicer_Year1" caption="Year" rowHeight="234950"/>
  <slicer name="Segment" xr10:uid="{E92FB292-7898-4028-A1ED-454450A1235A}" cache="Slicer_Segment" caption="Segment" rowHeight="234950"/>
  <slicer name="Region" xr10:uid="{42422931-AD30-4CD1-B055-824476BBAA1E}"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A096EE4-1A5C-4BF7-8DDE-D24C597C3ECE}" cache="Slicer_Year1" caption="Year" style="AB" rowHeight="234950"/>
  <slicer name="Segment 1" xr10:uid="{B80707AD-E3AF-45A6-AF21-07DEF2074C32}" cache="Slicer_Segment" caption="Segment" style="AB" rowHeight="234950"/>
  <slicer name="Region 1" xr10:uid="{14A86A0F-1ED3-4D3C-A1FE-CF3956E2577A}"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66D85-E979-47B3-A172-C5F440AB47C5}">
  <dimension ref="A3:C16"/>
  <sheetViews>
    <sheetView workbookViewId="0">
      <selection activeCell="C14" sqref="C14"/>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14" t="s">
        <v>10946</v>
      </c>
      <c r="C3" s="15" t="s">
        <v>10947</v>
      </c>
    </row>
    <row r="4" spans="1:3" x14ac:dyDescent="0.3">
      <c r="A4" s="7" t="s">
        <v>10934</v>
      </c>
      <c r="B4" s="14">
        <v>95365.937600000019</v>
      </c>
      <c r="C4" s="15">
        <v>9199.2699999999986</v>
      </c>
    </row>
    <row r="5" spans="1:3" x14ac:dyDescent="0.3">
      <c r="A5" s="7" t="s">
        <v>10935</v>
      </c>
      <c r="B5" s="14">
        <v>60172.649400000024</v>
      </c>
      <c r="C5" s="15">
        <v>10288.898699999991</v>
      </c>
    </row>
    <row r="6" spans="1:3" x14ac:dyDescent="0.3">
      <c r="A6" s="7" t="s">
        <v>10936</v>
      </c>
      <c r="B6" s="14">
        <v>199252.98399999991</v>
      </c>
      <c r="C6" s="15">
        <v>26806.573700000015</v>
      </c>
    </row>
    <row r="7" spans="1:3" x14ac:dyDescent="0.3">
      <c r="A7" s="7" t="s">
        <v>10937</v>
      </c>
      <c r="B7" s="14">
        <v>141851.5674</v>
      </c>
      <c r="C7" s="15">
        <v>13437.806799999998</v>
      </c>
    </row>
    <row r="8" spans="1:3" x14ac:dyDescent="0.3">
      <c r="A8" s="7" t="s">
        <v>10938</v>
      </c>
      <c r="B8" s="14">
        <v>156122.28669999994</v>
      </c>
      <c r="C8" s="15">
        <v>22308.51279999999</v>
      </c>
    </row>
    <row r="9" spans="1:3" x14ac:dyDescent="0.3">
      <c r="A9" s="7" t="s">
        <v>10939</v>
      </c>
      <c r="B9" s="14">
        <v>147082.61130000011</v>
      </c>
      <c r="C9" s="15">
        <v>20899.334500000012</v>
      </c>
    </row>
    <row r="10" spans="1:3" x14ac:dyDescent="0.3">
      <c r="A10" s="7" t="s">
        <v>10940</v>
      </c>
      <c r="B10" s="14">
        <v>149580.83800000031</v>
      </c>
      <c r="C10" s="15">
        <v>13535.38299999998</v>
      </c>
    </row>
    <row r="11" spans="1:3" x14ac:dyDescent="0.3">
      <c r="A11" s="7" t="s">
        <v>10941</v>
      </c>
      <c r="B11" s="14">
        <v>159589.45099999988</v>
      </c>
      <c r="C11" s="15">
        <v>21896.715399999972</v>
      </c>
    </row>
    <row r="12" spans="1:3" x14ac:dyDescent="0.3">
      <c r="A12" s="7" t="s">
        <v>10942</v>
      </c>
      <c r="B12" s="14">
        <v>309770.09970000025</v>
      </c>
      <c r="C12" s="15">
        <v>37293.192500000034</v>
      </c>
    </row>
    <row r="13" spans="1:3" x14ac:dyDescent="0.3">
      <c r="A13" s="7" t="s">
        <v>10943</v>
      </c>
      <c r="B13" s="14">
        <v>197115.20170000009</v>
      </c>
      <c r="C13" s="15">
        <v>31469.663800000035</v>
      </c>
    </row>
    <row r="14" spans="1:3" x14ac:dyDescent="0.3">
      <c r="A14" s="7" t="s">
        <v>10944</v>
      </c>
      <c r="B14" s="14">
        <v>349120.07400000008</v>
      </c>
      <c r="C14" s="15">
        <v>35825.536599999927</v>
      </c>
    </row>
    <row r="15" spans="1:3" x14ac:dyDescent="0.3">
      <c r="A15" s="7" t="s">
        <v>10945</v>
      </c>
      <c r="B15" s="14">
        <v>332177.15950000001</v>
      </c>
      <c r="C15" s="15">
        <v>43436.13390000003</v>
      </c>
    </row>
    <row r="16" spans="1:3" x14ac:dyDescent="0.3">
      <c r="A16" s="9" t="s">
        <v>10933</v>
      </c>
      <c r="B16" s="16">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F106F-081A-409D-B029-9FEDA77537CE}">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109375" customWidth="1"/>
  </cols>
  <sheetData>
    <row r="3" spans="1:5" x14ac:dyDescent="0.3">
      <c r="A3" s="5" t="s">
        <v>10932</v>
      </c>
      <c r="B3" s="6" t="s">
        <v>10947</v>
      </c>
      <c r="D3" s="20" t="s">
        <v>15</v>
      </c>
      <c r="E3" s="21" t="s">
        <v>21</v>
      </c>
    </row>
    <row r="4" spans="1:5" x14ac:dyDescent="0.3">
      <c r="A4" s="7" t="s">
        <v>71</v>
      </c>
      <c r="B4" s="8">
        <v>145454.9480999998</v>
      </c>
      <c r="D4" t="str">
        <f>A4</f>
        <v>Technology</v>
      </c>
      <c r="E4" s="22">
        <f>GETPIVOTDATA("Profit",$A$3,"Category",A4)</f>
        <v>145454.9480999998</v>
      </c>
    </row>
    <row r="5" spans="1:5" x14ac:dyDescent="0.3">
      <c r="A5" s="18" t="s">
        <v>46</v>
      </c>
      <c r="B5" s="19">
        <v>122490.8008000001</v>
      </c>
      <c r="D5" t="str">
        <f t="shared" ref="D5:D6" si="0">A5</f>
        <v>Office Supplies</v>
      </c>
      <c r="E5" s="22">
        <f>GETPIVOTDATA("Profit",$A$3,"Category",A5)</f>
        <v>122490.8008000001</v>
      </c>
    </row>
    <row r="6" spans="1:5" x14ac:dyDescent="0.3">
      <c r="A6" s="18" t="s">
        <v>32</v>
      </c>
      <c r="B6" s="19">
        <v>18451.272799999992</v>
      </c>
      <c r="D6" t="str">
        <f t="shared" si="0"/>
        <v>Furniture</v>
      </c>
      <c r="E6" s="22">
        <f>GETPIVOTDATA("Profit",$A$3,"Category",A6)</f>
        <v>18451.272799999992</v>
      </c>
    </row>
    <row r="7" spans="1:5" x14ac:dyDescent="0.3">
      <c r="A7" s="9" t="s">
        <v>10933</v>
      </c>
      <c r="B7" s="10">
        <v>286397.02169999992</v>
      </c>
      <c r="D7" t="str">
        <f>A7</f>
        <v>Grand Total</v>
      </c>
      <c r="E7" s="22">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18CC0-0A00-4435-A191-774820CF1C07}">
  <dimension ref="A3:B7"/>
  <sheetViews>
    <sheetView workbookViewId="0">
      <selection activeCell="M17" sqref="M17"/>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23">
        <v>0.32300170530281774</v>
      </c>
    </row>
    <row r="5" spans="1:2" x14ac:dyDescent="0.3">
      <c r="A5" s="18" t="s">
        <v>46</v>
      </c>
      <c r="B5" s="24">
        <v>0.31301008302169103</v>
      </c>
    </row>
    <row r="6" spans="1:2" x14ac:dyDescent="0.3">
      <c r="A6" s="18" t="s">
        <v>71</v>
      </c>
      <c r="B6" s="24">
        <v>0.36398821167549117</v>
      </c>
    </row>
    <row r="7" spans="1:2" x14ac:dyDescent="0.3">
      <c r="A7" s="9" t="s">
        <v>10933</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343B-38D7-4F5F-BB2D-59358C48A54A}">
  <dimension ref="A3:E53"/>
  <sheetViews>
    <sheetView topLeftCell="A28" workbookViewId="0">
      <selection activeCell="A38" sqref="A38"/>
    </sheetView>
  </sheetViews>
  <sheetFormatPr defaultRowHeight="14.4" x14ac:dyDescent="0.3"/>
  <cols>
    <col min="1" max="1" width="17.33203125" bestFit="1" customWidth="1"/>
    <col min="2" max="2" width="12" bestFit="1" customWidth="1"/>
    <col min="4" max="4" width="17.33203125" bestFit="1" customWidth="1"/>
  </cols>
  <sheetData>
    <row r="3" spans="1:5" x14ac:dyDescent="0.3">
      <c r="A3" s="5" t="s">
        <v>10932</v>
      </c>
      <c r="B3" s="6" t="s">
        <v>10946</v>
      </c>
      <c r="D3" s="20" t="s">
        <v>11</v>
      </c>
      <c r="E3" s="21" t="s">
        <v>18</v>
      </c>
    </row>
    <row r="4" spans="1:5" x14ac:dyDescent="0.3">
      <c r="A4" s="7" t="s">
        <v>358</v>
      </c>
      <c r="B4" s="8">
        <v>19510.639999999992</v>
      </c>
      <c r="D4" t="str">
        <f>A4</f>
        <v>Alabama</v>
      </c>
      <c r="E4" s="22">
        <f>GETPIVOTDATA("Sales",$A$3,"State",A4)</f>
        <v>19510.639999999992</v>
      </c>
    </row>
    <row r="5" spans="1:5" x14ac:dyDescent="0.3">
      <c r="A5" s="18" t="s">
        <v>310</v>
      </c>
      <c r="B5" s="19">
        <v>35282.000999999997</v>
      </c>
      <c r="D5" t="str">
        <f t="shared" ref="D5:D52" si="0">A5</f>
        <v>Arizona</v>
      </c>
      <c r="E5" s="22">
        <f t="shared" ref="E5:E52" si="1">GETPIVOTDATA("Sales",$A$3,"State",A5)</f>
        <v>35282.000999999997</v>
      </c>
    </row>
    <row r="6" spans="1:5" x14ac:dyDescent="0.3">
      <c r="A6" s="18" t="s">
        <v>1707</v>
      </c>
      <c r="B6" s="19">
        <v>11678.129999999997</v>
      </c>
      <c r="D6" t="str">
        <f t="shared" si="0"/>
        <v>Arkansas</v>
      </c>
      <c r="E6" s="22">
        <f t="shared" si="1"/>
        <v>11678.129999999997</v>
      </c>
    </row>
    <row r="7" spans="1:5" x14ac:dyDescent="0.3">
      <c r="A7" s="18" t="s">
        <v>43</v>
      </c>
      <c r="B7" s="19">
        <v>457687.63150000101</v>
      </c>
      <c r="D7" t="str">
        <f t="shared" si="0"/>
        <v>California</v>
      </c>
      <c r="E7" s="22">
        <f t="shared" si="1"/>
        <v>457687.63150000101</v>
      </c>
    </row>
    <row r="8" spans="1:5" x14ac:dyDescent="0.3">
      <c r="A8" s="18" t="s">
        <v>457</v>
      </c>
      <c r="B8" s="19">
        <v>32108.117999999995</v>
      </c>
      <c r="D8" t="str">
        <f t="shared" si="0"/>
        <v>Colorado</v>
      </c>
      <c r="E8" s="22">
        <f t="shared" si="1"/>
        <v>32108.117999999995</v>
      </c>
    </row>
    <row r="9" spans="1:5" x14ac:dyDescent="0.3">
      <c r="A9" s="18" t="s">
        <v>747</v>
      </c>
      <c r="B9" s="19">
        <v>13384.356999999996</v>
      </c>
      <c r="D9" t="str">
        <f t="shared" si="0"/>
        <v>Connecticut</v>
      </c>
      <c r="E9" s="22">
        <f t="shared" si="1"/>
        <v>13384.356999999996</v>
      </c>
    </row>
    <row r="10" spans="1:5" x14ac:dyDescent="0.3">
      <c r="A10" s="18" t="s">
        <v>245</v>
      </c>
      <c r="B10" s="19">
        <v>27451.068999999992</v>
      </c>
      <c r="D10" t="str">
        <f t="shared" si="0"/>
        <v>Delaware</v>
      </c>
      <c r="E10" s="22">
        <f t="shared" si="1"/>
        <v>27451.068999999992</v>
      </c>
    </row>
    <row r="11" spans="1:5" x14ac:dyDescent="0.3">
      <c r="A11" s="18" t="s">
        <v>3034</v>
      </c>
      <c r="B11" s="19">
        <v>2865.0199999999995</v>
      </c>
      <c r="D11" t="str">
        <f t="shared" si="0"/>
        <v>District of Columbia</v>
      </c>
      <c r="E11" s="22">
        <f t="shared" si="1"/>
        <v>2865.0199999999995</v>
      </c>
    </row>
    <row r="12" spans="1:5" x14ac:dyDescent="0.3">
      <c r="A12" s="18" t="s">
        <v>54</v>
      </c>
      <c r="B12" s="19">
        <v>89473.707999999999</v>
      </c>
      <c r="D12" t="str">
        <f t="shared" si="0"/>
        <v>Florida</v>
      </c>
      <c r="E12" s="22">
        <f t="shared" si="1"/>
        <v>89473.707999999999</v>
      </c>
    </row>
    <row r="13" spans="1:5" x14ac:dyDescent="0.3">
      <c r="A13" s="18" t="s">
        <v>1272</v>
      </c>
      <c r="B13" s="19">
        <v>49095.840000000004</v>
      </c>
      <c r="D13" t="str">
        <f t="shared" si="0"/>
        <v>Georgia</v>
      </c>
      <c r="E13" s="22">
        <f t="shared" si="1"/>
        <v>49095.840000000004</v>
      </c>
    </row>
    <row r="14" spans="1:5" x14ac:dyDescent="0.3">
      <c r="A14" s="18" t="s">
        <v>6260</v>
      </c>
      <c r="B14" s="19">
        <v>4382.4860000000017</v>
      </c>
      <c r="D14" t="str">
        <f t="shared" si="0"/>
        <v>Idaho</v>
      </c>
      <c r="E14" s="22">
        <f t="shared" si="1"/>
        <v>4382.4860000000017</v>
      </c>
    </row>
    <row r="15" spans="1:5" x14ac:dyDescent="0.3">
      <c r="A15" s="18" t="s">
        <v>211</v>
      </c>
      <c r="B15" s="19">
        <v>80166.10099999985</v>
      </c>
      <c r="D15" t="str">
        <f t="shared" si="0"/>
        <v>Illinois</v>
      </c>
      <c r="E15" s="22">
        <f t="shared" si="1"/>
        <v>80166.10099999985</v>
      </c>
    </row>
    <row r="16" spans="1:5" x14ac:dyDescent="0.3">
      <c r="A16" s="18" t="s">
        <v>254</v>
      </c>
      <c r="B16" s="19">
        <v>53555.360000000001</v>
      </c>
      <c r="D16" t="str">
        <f t="shared" si="0"/>
        <v>Indiana</v>
      </c>
      <c r="E16" s="22">
        <f t="shared" si="1"/>
        <v>53555.360000000001</v>
      </c>
    </row>
    <row r="17" spans="1:5" x14ac:dyDescent="0.3">
      <c r="A17" s="18" t="s">
        <v>489</v>
      </c>
      <c r="B17" s="19">
        <v>4579.7599999999993</v>
      </c>
      <c r="D17" t="str">
        <f t="shared" si="0"/>
        <v>Iowa</v>
      </c>
      <c r="E17" s="22">
        <f t="shared" si="1"/>
        <v>4579.7599999999993</v>
      </c>
    </row>
    <row r="18" spans="1:5" x14ac:dyDescent="0.3">
      <c r="A18" s="18" t="s">
        <v>4530</v>
      </c>
      <c r="B18" s="19">
        <v>2914.31</v>
      </c>
      <c r="D18" t="str">
        <f t="shared" si="0"/>
        <v>Kansas</v>
      </c>
      <c r="E18" s="22">
        <f t="shared" si="1"/>
        <v>2914.31</v>
      </c>
    </row>
    <row r="19" spans="1:5" x14ac:dyDescent="0.3">
      <c r="A19" s="18" t="s">
        <v>29</v>
      </c>
      <c r="B19" s="19">
        <v>36591.749999999971</v>
      </c>
      <c r="D19" t="str">
        <f t="shared" si="0"/>
        <v>Kentucky</v>
      </c>
      <c r="E19" s="22">
        <f t="shared" si="1"/>
        <v>36591.749999999971</v>
      </c>
    </row>
    <row r="20" spans="1:5" x14ac:dyDescent="0.3">
      <c r="A20" s="18" t="s">
        <v>736</v>
      </c>
      <c r="B20" s="19">
        <v>9217.0299999999988</v>
      </c>
      <c r="D20" t="str">
        <f t="shared" si="0"/>
        <v>Louisiana</v>
      </c>
      <c r="E20" s="22">
        <f t="shared" si="1"/>
        <v>9217.0299999999988</v>
      </c>
    </row>
    <row r="21" spans="1:5" x14ac:dyDescent="0.3">
      <c r="A21" s="18" t="s">
        <v>5235</v>
      </c>
      <c r="B21" s="19">
        <v>1270.53</v>
      </c>
      <c r="D21" t="str">
        <f t="shared" si="0"/>
        <v>Maine</v>
      </c>
      <c r="E21" s="22">
        <f t="shared" si="1"/>
        <v>1270.53</v>
      </c>
    </row>
    <row r="22" spans="1:5" x14ac:dyDescent="0.3">
      <c r="A22" s="18" t="s">
        <v>2735</v>
      </c>
      <c r="B22" s="19">
        <v>23705.523000000005</v>
      </c>
      <c r="D22" t="str">
        <f t="shared" si="0"/>
        <v>Maryland</v>
      </c>
      <c r="E22" s="22">
        <f t="shared" si="1"/>
        <v>23705.523000000005</v>
      </c>
    </row>
    <row r="23" spans="1:5" x14ac:dyDescent="0.3">
      <c r="A23" s="18" t="s">
        <v>1245</v>
      </c>
      <c r="B23" s="19">
        <v>28634.43399999999</v>
      </c>
      <c r="D23" t="str">
        <f t="shared" si="0"/>
        <v>Massachusetts</v>
      </c>
      <c r="E23" s="22">
        <f t="shared" si="1"/>
        <v>28634.43399999999</v>
      </c>
    </row>
    <row r="24" spans="1:5" x14ac:dyDescent="0.3">
      <c r="A24" s="18" t="s">
        <v>238</v>
      </c>
      <c r="B24" s="19">
        <v>76269.614000000016</v>
      </c>
      <c r="D24" t="str">
        <f t="shared" si="0"/>
        <v>Michigan</v>
      </c>
      <c r="E24" s="22">
        <f t="shared" si="1"/>
        <v>76269.614000000016</v>
      </c>
    </row>
    <row r="25" spans="1:5" x14ac:dyDescent="0.3">
      <c r="A25" s="18" t="s">
        <v>229</v>
      </c>
      <c r="B25" s="19">
        <v>29863.149999999994</v>
      </c>
      <c r="D25" t="str">
        <f t="shared" si="0"/>
        <v>Minnesota</v>
      </c>
      <c r="E25" s="22">
        <f t="shared" si="1"/>
        <v>29863.149999999994</v>
      </c>
    </row>
    <row r="26" spans="1:5" x14ac:dyDescent="0.3">
      <c r="A26" s="18" t="s">
        <v>1487</v>
      </c>
      <c r="B26" s="19">
        <v>10771.34</v>
      </c>
      <c r="D26" t="str">
        <f t="shared" si="0"/>
        <v>Mississippi</v>
      </c>
      <c r="E26" s="22">
        <f t="shared" si="1"/>
        <v>10771.34</v>
      </c>
    </row>
    <row r="27" spans="1:5" x14ac:dyDescent="0.3">
      <c r="A27" s="18" t="s">
        <v>596</v>
      </c>
      <c r="B27" s="19">
        <v>22205.149999999998</v>
      </c>
      <c r="D27" t="str">
        <f t="shared" si="0"/>
        <v>Missouri</v>
      </c>
      <c r="E27" s="22">
        <f t="shared" si="1"/>
        <v>22205.149999999998</v>
      </c>
    </row>
    <row r="28" spans="1:5" x14ac:dyDescent="0.3">
      <c r="A28" s="18" t="s">
        <v>1762</v>
      </c>
      <c r="B28" s="19">
        <v>5589.3519999999971</v>
      </c>
      <c r="D28" t="str">
        <f t="shared" si="0"/>
        <v>Montana</v>
      </c>
      <c r="E28" s="22">
        <f t="shared" si="1"/>
        <v>5589.3519999999971</v>
      </c>
    </row>
    <row r="29" spans="1:5" x14ac:dyDescent="0.3">
      <c r="A29" s="18" t="s">
        <v>138</v>
      </c>
      <c r="B29" s="19">
        <v>7464.9299999999985</v>
      </c>
      <c r="D29" t="str">
        <f t="shared" si="0"/>
        <v>Nebraska</v>
      </c>
      <c r="E29" s="22">
        <f t="shared" si="1"/>
        <v>7464.9299999999985</v>
      </c>
    </row>
    <row r="30" spans="1:5" x14ac:dyDescent="0.3">
      <c r="A30" s="18" t="s">
        <v>1392</v>
      </c>
      <c r="B30" s="19">
        <v>16729.101999999999</v>
      </c>
      <c r="D30" t="str">
        <f t="shared" si="0"/>
        <v>Nevada</v>
      </c>
      <c r="E30" s="22">
        <f t="shared" si="1"/>
        <v>16729.101999999999</v>
      </c>
    </row>
    <row r="31" spans="1:5" x14ac:dyDescent="0.3">
      <c r="A31" s="18" t="s">
        <v>2694</v>
      </c>
      <c r="B31" s="19">
        <v>7292.5239999999994</v>
      </c>
      <c r="D31" t="str">
        <f t="shared" si="0"/>
        <v>New Hampshire</v>
      </c>
      <c r="E31" s="22">
        <f t="shared" si="1"/>
        <v>7292.5239999999994</v>
      </c>
    </row>
    <row r="32" spans="1:5" x14ac:dyDescent="0.3">
      <c r="A32" s="18" t="s">
        <v>788</v>
      </c>
      <c r="B32" s="19">
        <v>35764.312000000013</v>
      </c>
      <c r="D32" t="str">
        <f t="shared" si="0"/>
        <v>New Jersey</v>
      </c>
      <c r="E32" s="22">
        <f t="shared" si="1"/>
        <v>35764.312000000013</v>
      </c>
    </row>
    <row r="33" spans="1:5" x14ac:dyDescent="0.3">
      <c r="A33" s="18" t="s">
        <v>668</v>
      </c>
      <c r="B33" s="19">
        <v>4783.5220000000008</v>
      </c>
      <c r="D33" t="str">
        <f t="shared" si="0"/>
        <v>New Mexico</v>
      </c>
      <c r="E33" s="22">
        <f t="shared" si="1"/>
        <v>4783.5220000000008</v>
      </c>
    </row>
    <row r="34" spans="1:5" x14ac:dyDescent="0.3">
      <c r="A34" s="18" t="s">
        <v>267</v>
      </c>
      <c r="B34" s="19">
        <v>310876.27099999978</v>
      </c>
      <c r="D34" t="str">
        <f t="shared" si="0"/>
        <v>New York</v>
      </c>
      <c r="E34" s="22">
        <f t="shared" si="1"/>
        <v>310876.27099999978</v>
      </c>
    </row>
    <row r="35" spans="1:5" x14ac:dyDescent="0.3">
      <c r="A35" s="18" t="s">
        <v>88</v>
      </c>
      <c r="B35" s="19">
        <v>55603.163999999968</v>
      </c>
      <c r="D35" t="str">
        <f t="shared" si="0"/>
        <v>North Carolina</v>
      </c>
      <c r="E35" s="22">
        <f t="shared" si="1"/>
        <v>55603.163999999968</v>
      </c>
    </row>
    <row r="36" spans="1:5" x14ac:dyDescent="0.3">
      <c r="A36" s="18" t="s">
        <v>7449</v>
      </c>
      <c r="B36" s="19">
        <v>919.91</v>
      </c>
      <c r="D36" t="str">
        <f t="shared" si="0"/>
        <v>North Dakota</v>
      </c>
      <c r="E36" s="22">
        <f t="shared" si="1"/>
        <v>919.91</v>
      </c>
    </row>
    <row r="37" spans="1:5" x14ac:dyDescent="0.3">
      <c r="A37" s="18" t="s">
        <v>498</v>
      </c>
      <c r="B37" s="19">
        <v>78258.135999999926</v>
      </c>
      <c r="D37" t="str">
        <f t="shared" si="0"/>
        <v>Ohio</v>
      </c>
      <c r="E37" s="22">
        <f t="shared" si="1"/>
        <v>78258.135999999926</v>
      </c>
    </row>
    <row r="38" spans="1:5" x14ac:dyDescent="0.3">
      <c r="A38" s="18" t="s">
        <v>649</v>
      </c>
      <c r="B38" s="19">
        <v>19683.390000000003</v>
      </c>
      <c r="D38" t="str">
        <f t="shared" si="0"/>
        <v>Oklahoma</v>
      </c>
      <c r="E38" s="22">
        <f t="shared" si="1"/>
        <v>19683.390000000003</v>
      </c>
    </row>
    <row r="39" spans="1:5" x14ac:dyDescent="0.3">
      <c r="A39" s="18" t="s">
        <v>420</v>
      </c>
      <c r="B39" s="19">
        <v>17431.149999999991</v>
      </c>
      <c r="D39" t="str">
        <f t="shared" si="0"/>
        <v>Oregon</v>
      </c>
      <c r="E39" s="22">
        <f t="shared" si="1"/>
        <v>17431.149999999991</v>
      </c>
    </row>
    <row r="40" spans="1:5" x14ac:dyDescent="0.3">
      <c r="A40" s="18" t="s">
        <v>147</v>
      </c>
      <c r="B40" s="19">
        <v>116511.91400000003</v>
      </c>
      <c r="D40" t="str">
        <f t="shared" si="0"/>
        <v>Pennsylvania</v>
      </c>
      <c r="E40" s="22">
        <f t="shared" si="1"/>
        <v>116511.91400000003</v>
      </c>
    </row>
    <row r="41" spans="1:5" x14ac:dyDescent="0.3">
      <c r="A41" s="18" t="s">
        <v>1399</v>
      </c>
      <c r="B41" s="19">
        <v>22627.955999999995</v>
      </c>
      <c r="D41" t="str">
        <f t="shared" si="0"/>
        <v>Rhode Island</v>
      </c>
      <c r="E41" s="22">
        <f t="shared" si="1"/>
        <v>22627.955999999995</v>
      </c>
    </row>
    <row r="42" spans="1:5" x14ac:dyDescent="0.3">
      <c r="A42" s="18" t="s">
        <v>383</v>
      </c>
      <c r="B42" s="19">
        <v>8481.7099999999991</v>
      </c>
      <c r="D42" t="str">
        <f t="shared" si="0"/>
        <v>South Carolina</v>
      </c>
      <c r="E42" s="22">
        <f t="shared" si="1"/>
        <v>8481.7099999999991</v>
      </c>
    </row>
    <row r="43" spans="1:5" x14ac:dyDescent="0.3">
      <c r="A43" s="18" t="s">
        <v>5326</v>
      </c>
      <c r="B43" s="19">
        <v>1315.5600000000002</v>
      </c>
      <c r="D43" t="str">
        <f t="shared" si="0"/>
        <v>South Dakota</v>
      </c>
      <c r="E43" s="22">
        <f t="shared" si="1"/>
        <v>1315.5600000000002</v>
      </c>
    </row>
    <row r="44" spans="1:5" x14ac:dyDescent="0.3">
      <c r="A44" s="18" t="s">
        <v>335</v>
      </c>
      <c r="B44" s="19">
        <v>30661.872999999981</v>
      </c>
      <c r="D44" t="str">
        <f t="shared" si="0"/>
        <v>Tennessee</v>
      </c>
      <c r="E44" s="22">
        <f t="shared" si="1"/>
        <v>30661.872999999981</v>
      </c>
    </row>
    <row r="45" spans="1:5" x14ac:dyDescent="0.3">
      <c r="A45" s="18" t="s">
        <v>104</v>
      </c>
      <c r="B45" s="19">
        <v>170188.04580000002</v>
      </c>
      <c r="D45" t="str">
        <f t="shared" si="0"/>
        <v>Texas</v>
      </c>
      <c r="E45" s="22">
        <f t="shared" si="1"/>
        <v>170188.04580000002</v>
      </c>
    </row>
    <row r="46" spans="1:5" x14ac:dyDescent="0.3">
      <c r="A46" s="18" t="s">
        <v>121</v>
      </c>
      <c r="B46" s="19">
        <v>11220.055999999999</v>
      </c>
      <c r="D46" t="str">
        <f t="shared" si="0"/>
        <v>Utah</v>
      </c>
      <c r="E46" s="22">
        <f t="shared" si="1"/>
        <v>11220.055999999999</v>
      </c>
    </row>
    <row r="47" spans="1:5" x14ac:dyDescent="0.3">
      <c r="A47" s="18" t="s">
        <v>5203</v>
      </c>
      <c r="B47" s="19">
        <v>8929.369999999999</v>
      </c>
      <c r="D47" t="str">
        <f t="shared" si="0"/>
        <v>Vermont</v>
      </c>
      <c r="E47" s="22">
        <f t="shared" si="1"/>
        <v>8929.369999999999</v>
      </c>
    </row>
    <row r="48" spans="1:5" x14ac:dyDescent="0.3">
      <c r="A48" s="18" t="s">
        <v>319</v>
      </c>
      <c r="B48" s="19">
        <v>70636.719999999987</v>
      </c>
      <c r="D48" t="str">
        <f t="shared" si="0"/>
        <v>Virginia</v>
      </c>
      <c r="E48" s="22">
        <f t="shared" si="1"/>
        <v>70636.719999999987</v>
      </c>
    </row>
    <row r="49" spans="1:5" x14ac:dyDescent="0.3">
      <c r="A49" s="18" t="s">
        <v>96</v>
      </c>
      <c r="B49" s="19">
        <v>138641.26999999993</v>
      </c>
      <c r="D49" t="str">
        <f t="shared" si="0"/>
        <v>Washington</v>
      </c>
      <c r="E49" s="22">
        <f t="shared" si="1"/>
        <v>138641.26999999993</v>
      </c>
    </row>
    <row r="50" spans="1:5" x14ac:dyDescent="0.3">
      <c r="A50" s="18" t="s">
        <v>9726</v>
      </c>
      <c r="B50" s="19">
        <v>1209.8240000000001</v>
      </c>
      <c r="D50" t="str">
        <f t="shared" si="0"/>
        <v>West Virginia</v>
      </c>
      <c r="E50" s="22">
        <f t="shared" si="1"/>
        <v>1209.8240000000001</v>
      </c>
    </row>
    <row r="51" spans="1:5" x14ac:dyDescent="0.3">
      <c r="A51" s="18" t="s">
        <v>114</v>
      </c>
      <c r="B51" s="19">
        <v>32114.610000000019</v>
      </c>
      <c r="D51" t="str">
        <f t="shared" si="0"/>
        <v>Wisconsin</v>
      </c>
      <c r="E51" s="22">
        <f t="shared" si="1"/>
        <v>32114.610000000019</v>
      </c>
    </row>
    <row r="52" spans="1:5" x14ac:dyDescent="0.3">
      <c r="A52" s="18" t="s">
        <v>8542</v>
      </c>
      <c r="B52" s="19">
        <v>1603.1360000000002</v>
      </c>
      <c r="D52" t="str">
        <f t="shared" si="0"/>
        <v>Wyoming</v>
      </c>
      <c r="E52" s="22">
        <f t="shared" si="1"/>
        <v>1603.1360000000002</v>
      </c>
    </row>
    <row r="53" spans="1:5" x14ac:dyDescent="0.3">
      <c r="A53" s="9" t="s">
        <v>10933</v>
      </c>
      <c r="B53" s="10">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186C5-C533-4E5A-B3EF-065E9494187A}">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75</v>
      </c>
      <c r="B4" s="8">
        <v>203412.73300000009</v>
      </c>
    </row>
    <row r="5" spans="1:2" x14ac:dyDescent="0.3">
      <c r="A5" s="18" t="s">
        <v>56</v>
      </c>
      <c r="B5" s="19">
        <v>206965.53200000009</v>
      </c>
    </row>
    <row r="6" spans="1:2" x14ac:dyDescent="0.3">
      <c r="A6" s="18" t="s">
        <v>59</v>
      </c>
      <c r="B6" s="19">
        <v>223843.60800000012</v>
      </c>
    </row>
    <row r="7" spans="1:2" x14ac:dyDescent="0.3">
      <c r="A7" s="18" t="s">
        <v>36</v>
      </c>
      <c r="B7" s="19">
        <v>328449.1030000007</v>
      </c>
    </row>
    <row r="8" spans="1:2" x14ac:dyDescent="0.3">
      <c r="A8" s="18" t="s">
        <v>72</v>
      </c>
      <c r="B8" s="19">
        <v>330007.05400000012</v>
      </c>
    </row>
    <row r="9" spans="1:2" x14ac:dyDescent="0.3">
      <c r="A9" s="9" t="s">
        <v>10933</v>
      </c>
      <c r="B9" s="10">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C24B4-B1DD-4F1A-B331-E11A522E08F1}">
  <dimension ref="A3:N18"/>
  <sheetViews>
    <sheetView topLeftCell="D1" workbookViewId="0">
      <selection activeCell="B18" sqref="B18"/>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44140625" bestFit="1" customWidth="1"/>
  </cols>
  <sheetData>
    <row r="3" spans="1:14" x14ac:dyDescent="0.3">
      <c r="A3" s="5" t="s">
        <v>10932</v>
      </c>
      <c r="B3" s="6" t="s">
        <v>10946</v>
      </c>
      <c r="D3" s="5" t="s">
        <v>10932</v>
      </c>
      <c r="E3" s="6" t="s">
        <v>10947</v>
      </c>
      <c r="G3" s="5" t="s">
        <v>10932</v>
      </c>
      <c r="H3" s="6" t="s">
        <v>10948</v>
      </c>
      <c r="J3" s="5" t="s">
        <v>10932</v>
      </c>
      <c r="K3" s="6" t="s">
        <v>10949</v>
      </c>
      <c r="M3" s="5" t="s">
        <v>10932</v>
      </c>
      <c r="N3" s="6" t="s">
        <v>10950</v>
      </c>
    </row>
    <row r="4" spans="1:14" x14ac:dyDescent="0.3">
      <c r="A4" s="7" t="s">
        <v>10934</v>
      </c>
      <c r="B4" s="8">
        <v>95365.937600000019</v>
      </c>
      <c r="D4" s="7" t="s">
        <v>10934</v>
      </c>
      <c r="E4" s="8">
        <v>9199.2699999999986</v>
      </c>
      <c r="G4" s="7" t="s">
        <v>10934</v>
      </c>
      <c r="H4" s="8">
        <v>1500</v>
      </c>
      <c r="J4" s="7" t="s">
        <v>10934</v>
      </c>
      <c r="K4" s="8">
        <v>387</v>
      </c>
      <c r="M4" s="7" t="s">
        <v>10934</v>
      </c>
      <c r="N4" s="8">
        <v>9.6462848596792869E-2</v>
      </c>
    </row>
    <row r="5" spans="1:14" x14ac:dyDescent="0.3">
      <c r="A5" s="18" t="s">
        <v>10935</v>
      </c>
      <c r="B5" s="19">
        <v>60172.649400000024</v>
      </c>
      <c r="D5" s="18" t="s">
        <v>10935</v>
      </c>
      <c r="E5" s="19">
        <v>10288.898699999991</v>
      </c>
      <c r="G5" s="18" t="s">
        <v>10935</v>
      </c>
      <c r="H5" s="19">
        <v>1068</v>
      </c>
      <c r="J5" s="18" t="s">
        <v>10935</v>
      </c>
      <c r="K5" s="19">
        <v>301</v>
      </c>
      <c r="M5" s="18" t="s">
        <v>10935</v>
      </c>
      <c r="N5" s="19">
        <v>0.17098962406664425</v>
      </c>
    </row>
    <row r="6" spans="1:14" x14ac:dyDescent="0.3">
      <c r="A6" s="18" t="s">
        <v>10936</v>
      </c>
      <c r="B6" s="19">
        <v>199252.98399999991</v>
      </c>
      <c r="D6" s="18" t="s">
        <v>10936</v>
      </c>
      <c r="E6" s="19">
        <v>26806.573700000015</v>
      </c>
      <c r="G6" s="18" t="s">
        <v>10936</v>
      </c>
      <c r="H6" s="19">
        <v>2491</v>
      </c>
      <c r="J6" s="18" t="s">
        <v>10936</v>
      </c>
      <c r="K6" s="19">
        <v>680</v>
      </c>
      <c r="M6" s="18" t="s">
        <v>10936</v>
      </c>
      <c r="N6" s="19">
        <v>0.13453536886554246</v>
      </c>
    </row>
    <row r="7" spans="1:14" x14ac:dyDescent="0.3">
      <c r="A7" s="18" t="s">
        <v>10937</v>
      </c>
      <c r="B7" s="19">
        <v>141851.5674</v>
      </c>
      <c r="D7" s="18" t="s">
        <v>10937</v>
      </c>
      <c r="E7" s="19">
        <v>13437.806799999998</v>
      </c>
      <c r="G7" s="18" t="s">
        <v>10937</v>
      </c>
      <c r="H7" s="19">
        <v>2441</v>
      </c>
      <c r="J7" s="18" t="s">
        <v>10937</v>
      </c>
      <c r="K7" s="19">
        <v>663</v>
      </c>
      <c r="M7" s="18" t="s">
        <v>10937</v>
      </c>
      <c r="N7" s="19">
        <v>9.4731465053942004E-2</v>
      </c>
    </row>
    <row r="8" spans="1:14" x14ac:dyDescent="0.3">
      <c r="A8" s="18" t="s">
        <v>10938</v>
      </c>
      <c r="B8" s="19">
        <v>156122.28669999994</v>
      </c>
      <c r="D8" s="18" t="s">
        <v>10938</v>
      </c>
      <c r="E8" s="19">
        <v>22308.51279999999</v>
      </c>
      <c r="G8" s="18" t="s">
        <v>10938</v>
      </c>
      <c r="H8" s="19">
        <v>2850</v>
      </c>
      <c r="J8" s="18" t="s">
        <v>10938</v>
      </c>
      <c r="K8" s="19">
        <v>750</v>
      </c>
      <c r="M8" s="18" t="s">
        <v>10938</v>
      </c>
      <c r="N8" s="19">
        <v>0.14289127626517142</v>
      </c>
    </row>
    <row r="9" spans="1:14" x14ac:dyDescent="0.3">
      <c r="A9" s="18" t="s">
        <v>10939</v>
      </c>
      <c r="B9" s="19">
        <v>147082.61130000011</v>
      </c>
      <c r="D9" s="18" t="s">
        <v>10939</v>
      </c>
      <c r="E9" s="19">
        <v>20899.334500000012</v>
      </c>
      <c r="G9" s="18" t="s">
        <v>10939</v>
      </c>
      <c r="H9" s="19">
        <v>2644</v>
      </c>
      <c r="J9" s="18" t="s">
        <v>10939</v>
      </c>
      <c r="K9" s="19">
        <v>709</v>
      </c>
      <c r="M9" s="18" t="s">
        <v>10939</v>
      </c>
      <c r="N9" s="19">
        <v>0.1420924901678027</v>
      </c>
    </row>
    <row r="10" spans="1:14" x14ac:dyDescent="0.3">
      <c r="A10" s="18" t="s">
        <v>10940</v>
      </c>
      <c r="B10" s="19">
        <v>149580.83800000031</v>
      </c>
      <c r="D10" s="18" t="s">
        <v>10940</v>
      </c>
      <c r="E10" s="19">
        <v>13535.38299999998</v>
      </c>
      <c r="G10" s="18" t="s">
        <v>10940</v>
      </c>
      <c r="H10" s="19">
        <v>2705</v>
      </c>
      <c r="J10" s="18" t="s">
        <v>10940</v>
      </c>
      <c r="K10" s="19">
        <v>708</v>
      </c>
      <c r="M10" s="18" t="s">
        <v>10940</v>
      </c>
      <c r="N10" s="19">
        <v>9.0488749635163512E-2</v>
      </c>
    </row>
    <row r="11" spans="1:14" x14ac:dyDescent="0.3">
      <c r="A11" s="18" t="s">
        <v>10941</v>
      </c>
      <c r="B11" s="19">
        <v>159589.45099999988</v>
      </c>
      <c r="D11" s="18" t="s">
        <v>10941</v>
      </c>
      <c r="E11" s="19">
        <v>21896.715399999972</v>
      </c>
      <c r="G11" s="18" t="s">
        <v>10941</v>
      </c>
      <c r="H11" s="19">
        <v>2796</v>
      </c>
      <c r="J11" s="18" t="s">
        <v>10941</v>
      </c>
      <c r="K11" s="19">
        <v>710</v>
      </c>
      <c r="M11" s="18" t="s">
        <v>10941</v>
      </c>
      <c r="N11" s="19">
        <v>0.13720653378273723</v>
      </c>
    </row>
    <row r="12" spans="1:14" x14ac:dyDescent="0.3">
      <c r="A12" s="18" t="s">
        <v>10942</v>
      </c>
      <c r="B12" s="19">
        <v>309770.09970000025</v>
      </c>
      <c r="D12" s="18" t="s">
        <v>10942</v>
      </c>
      <c r="E12" s="19">
        <v>37293.192500000034</v>
      </c>
      <c r="G12" s="18" t="s">
        <v>10942</v>
      </c>
      <c r="H12" s="19">
        <v>5073</v>
      </c>
      <c r="J12" s="18" t="s">
        <v>10942</v>
      </c>
      <c r="K12" s="19">
        <v>1386</v>
      </c>
      <c r="M12" s="18" t="s">
        <v>10942</v>
      </c>
      <c r="N12" s="19">
        <v>0.12038990379031732</v>
      </c>
    </row>
    <row r="13" spans="1:14" x14ac:dyDescent="0.3">
      <c r="A13" s="18" t="s">
        <v>10943</v>
      </c>
      <c r="B13" s="19">
        <v>197115.20170000009</v>
      </c>
      <c r="D13" s="18" t="s">
        <v>10943</v>
      </c>
      <c r="E13" s="19">
        <v>31469.663800000035</v>
      </c>
      <c r="G13" s="18" t="s">
        <v>10943</v>
      </c>
      <c r="H13" s="19">
        <v>3095</v>
      </c>
      <c r="J13" s="18" t="s">
        <v>10943</v>
      </c>
      <c r="K13" s="19">
        <v>817</v>
      </c>
      <c r="M13" s="18" t="s">
        <v>10943</v>
      </c>
      <c r="N13" s="19">
        <v>0.15965112547684351</v>
      </c>
    </row>
    <row r="14" spans="1:14" x14ac:dyDescent="0.3">
      <c r="A14" s="18" t="s">
        <v>10944</v>
      </c>
      <c r="B14" s="19">
        <v>349120.07400000008</v>
      </c>
      <c r="D14" s="18" t="s">
        <v>10944</v>
      </c>
      <c r="E14" s="19">
        <v>35825.536599999927</v>
      </c>
      <c r="G14" s="18" t="s">
        <v>10944</v>
      </c>
      <c r="H14" s="19">
        <v>5741</v>
      </c>
      <c r="J14" s="18" t="s">
        <v>10944</v>
      </c>
      <c r="K14" s="19">
        <v>1462</v>
      </c>
      <c r="M14" s="18" t="s">
        <v>10944</v>
      </c>
      <c r="N14" s="19">
        <v>0.10261666191099604</v>
      </c>
    </row>
    <row r="15" spans="1:14" x14ac:dyDescent="0.3">
      <c r="A15" s="18" t="s">
        <v>10945</v>
      </c>
      <c r="B15" s="19">
        <v>332177.15950000001</v>
      </c>
      <c r="D15" s="18" t="s">
        <v>10945</v>
      </c>
      <c r="E15" s="19">
        <v>43436.13390000003</v>
      </c>
      <c r="G15" s="18" t="s">
        <v>10945</v>
      </c>
      <c r="H15" s="19">
        <v>5469</v>
      </c>
      <c r="J15" s="18" t="s">
        <v>10945</v>
      </c>
      <c r="K15" s="19">
        <v>1421</v>
      </c>
      <c r="M15" s="18" t="s">
        <v>10945</v>
      </c>
      <c r="N15" s="19">
        <v>0.13076195234308405</v>
      </c>
    </row>
    <row r="16" spans="1:14" x14ac:dyDescent="0.3">
      <c r="A16" s="9" t="s">
        <v>10933</v>
      </c>
      <c r="B16" s="10">
        <v>2297200.8603000008</v>
      </c>
      <c r="D16" s="9" t="s">
        <v>10933</v>
      </c>
      <c r="E16" s="10">
        <v>286397.02169999998</v>
      </c>
      <c r="G16" s="9" t="s">
        <v>10933</v>
      </c>
      <c r="H16" s="10">
        <v>37873</v>
      </c>
      <c r="J16" s="9" t="s">
        <v>10933</v>
      </c>
      <c r="K16" s="10">
        <v>9994</v>
      </c>
      <c r="M16" s="9" t="s">
        <v>10933</v>
      </c>
      <c r="N16" s="10">
        <v>0.12467217240315856</v>
      </c>
    </row>
    <row r="17" spans="2:14" x14ac:dyDescent="0.3">
      <c r="B17" s="26">
        <f>GETPIVOTDATA("Sales",$A$3)</f>
        <v>2297200.8603000008</v>
      </c>
      <c r="E17" s="26">
        <f>GETPIVOTDATA("Profit",$D$3)</f>
        <v>286397.02169999998</v>
      </c>
      <c r="H17" s="28">
        <f>GETPIVOTDATA("Quantity",$G$3)</f>
        <v>37873</v>
      </c>
      <c r="K17" s="28">
        <f>GETPIVOTDATA("Order ID",$J$3)</f>
        <v>9994</v>
      </c>
      <c r="N17" s="29">
        <f>GETPIVOTDATA("profit_margin",$M$3)</f>
        <v>0.12467217240315856</v>
      </c>
    </row>
    <row r="18" spans="2:14" x14ac:dyDescent="0.3">
      <c r="E18" s="27"/>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B4D12-E1E0-4A29-997B-A52006D60263}">
  <dimension ref="A3:F8"/>
  <sheetViews>
    <sheetView workbookViewId="0">
      <selection activeCell="F8" sqref="F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1.5546875" customWidth="1"/>
  </cols>
  <sheetData>
    <row r="3" spans="1:6" x14ac:dyDescent="0.3">
      <c r="A3" s="5" t="s">
        <v>10932</v>
      </c>
      <c r="B3" s="4" t="s">
        <v>10946</v>
      </c>
      <c r="C3" s="32" t="s">
        <v>10947</v>
      </c>
      <c r="D3" s="32" t="s">
        <v>10948</v>
      </c>
      <c r="E3" s="32" t="s">
        <v>10949</v>
      </c>
      <c r="F3" s="11" t="s">
        <v>10950</v>
      </c>
    </row>
    <row r="4" spans="1:6" x14ac:dyDescent="0.3">
      <c r="A4" s="7">
        <v>2011</v>
      </c>
      <c r="B4" s="12">
        <v>484247.49810000096</v>
      </c>
      <c r="C4" s="33">
        <v>49543.974100000007</v>
      </c>
      <c r="D4" s="33">
        <v>7581</v>
      </c>
      <c r="E4" s="33">
        <v>1993</v>
      </c>
      <c r="F4" s="13">
        <v>0.10231126499236715</v>
      </c>
    </row>
    <row r="5" spans="1:6" x14ac:dyDescent="0.3">
      <c r="A5" s="18">
        <v>2012</v>
      </c>
      <c r="B5" s="30">
        <v>470532.50899999985</v>
      </c>
      <c r="C5" s="34">
        <v>61618.603700000051</v>
      </c>
      <c r="D5" s="34">
        <v>7979</v>
      </c>
      <c r="E5" s="34">
        <v>2102</v>
      </c>
      <c r="F5" s="31">
        <v>0.13095504034557592</v>
      </c>
    </row>
    <row r="6" spans="1:6" x14ac:dyDescent="0.3">
      <c r="A6" s="18">
        <v>2013</v>
      </c>
      <c r="B6" s="30">
        <v>608473.83000000066</v>
      </c>
      <c r="C6" s="34">
        <v>81726.930800000177</v>
      </c>
      <c r="D6" s="34">
        <v>9810</v>
      </c>
      <c r="E6" s="34">
        <v>2580</v>
      </c>
      <c r="F6" s="31">
        <v>0.13431461924993568</v>
      </c>
    </row>
    <row r="7" spans="1:6" x14ac:dyDescent="0.3">
      <c r="A7" s="35">
        <v>2014</v>
      </c>
      <c r="B7" s="36">
        <v>733947.0231999997</v>
      </c>
      <c r="C7" s="37">
        <v>93507.513099999967</v>
      </c>
      <c r="D7" s="37">
        <v>12503</v>
      </c>
      <c r="E7" s="37">
        <v>3319</v>
      </c>
      <c r="F7" s="38">
        <v>0.12740362743390987</v>
      </c>
    </row>
    <row r="8" spans="1:6" x14ac:dyDescent="0.3">
      <c r="B8" s="39">
        <f>(GETPIVOTDATA("Sum of Sales",$A$3,"Year",2014)/GETPIVOTDATA("Sum of Sales",$A$3,"Year",2013))-1</f>
        <v>0.20620967905883303</v>
      </c>
      <c r="C8" s="39">
        <f>(GETPIVOTDATA("Sum of Profit",$A$3,"Year",2014)/GETPIVOTDATA("Sum of Profit",$A$3,"Year",2013))-1</f>
        <v>0.14414565902185772</v>
      </c>
      <c r="D8" s="39">
        <f>(GETPIVOTDATA("Sum of Quantity",$A$3,"Year",2014)/GETPIVOTDATA("Sum of Quantity",$A$3,"Year",2013))-1</f>
        <v>0.27451580020387367</v>
      </c>
      <c r="E8" s="39">
        <f>(GETPIVOTDATA("Count of Order ID",$A$3,"Year",2014)/GETPIVOTDATA("Count of Order ID",$A$3,"Year",2013))-1</f>
        <v>0.2864341085271318</v>
      </c>
      <c r="F8" s="39">
        <f>(GETPIVOTDATA("Sum of profit_margin",$A$3,"Year",2014)/GETPIVOTDATA("Sum of profit_margin",$A$3,"Year",2013))-1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DB61B-4478-4198-AE3B-841F3D399CEB}">
  <dimension ref="A1"/>
  <sheetViews>
    <sheetView showGridLines="0" showRowColHeaders="0" tabSelected="1" workbookViewId="0">
      <selection activeCell="V13" sqref="V13"/>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vt:lpstr>
      <vt:lpstr>pie</vt:lpstr>
      <vt:lpstr>map</vt:lpstr>
      <vt:lpstr>top 5</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Navyashree P</cp:lastModifiedBy>
  <dcterms:created xsi:type="dcterms:W3CDTF">2015-06-05T18:17:20Z</dcterms:created>
  <dcterms:modified xsi:type="dcterms:W3CDTF">2025-10-21T18:04:28Z</dcterms:modified>
</cp:coreProperties>
</file>