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13_ncr:1_{F42D5948-91A1-45D7-B73A-8F80B79B91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2" l="1"/>
  <c r="H52" i="2"/>
  <c r="H47" i="2"/>
  <c r="H48" i="2"/>
  <c r="H45" i="2"/>
  <c r="H44" i="2"/>
  <c r="H43" i="2"/>
  <c r="H42" i="2"/>
  <c r="H39" i="2"/>
  <c r="H38" i="2"/>
  <c r="H37" i="2"/>
  <c r="H36" i="2"/>
  <c r="H33" i="2"/>
  <c r="H32" i="2"/>
  <c r="H31" i="2"/>
  <c r="H30" i="2"/>
  <c r="H29" i="2"/>
</calcChain>
</file>

<file path=xl/sharedStrings.xml><?xml version="1.0" encoding="utf-8"?>
<sst xmlns="http://schemas.openxmlformats.org/spreadsheetml/2006/main" count="140" uniqueCount="63">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</sst>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14009]dd/mm/yyyy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64" fontId="0" fillId="0" borderId="0" xfId="0" quotePrefix="1" applyNumberFormat="1"/>
    <xf numFmtId="165" fontId="0" fillId="0" borderId="0" xfId="0" quotePrefix="1" applyNumberFormat="1"/>
    <xf numFmtId="165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B1" sqref="B1"/>
    </sheetView>
  </sheetViews>
  <sheetFormatPr defaultRowHeight="14.4" x14ac:dyDescent="0.3"/>
  <cols>
    <col min="1" max="1" width="11" style="1" bestFit="1" customWidth="1"/>
    <col min="6" max="6" width="13.21875" customWidth="1"/>
  </cols>
  <sheetData>
    <row r="1" spans="1:6" x14ac:dyDescent="0.3">
      <c r="A1" s="3" t="s">
        <v>0</v>
      </c>
      <c r="F1" s="2"/>
    </row>
    <row r="2" spans="1:6" x14ac:dyDescent="0.3">
      <c r="A2" s="3" t="s">
        <v>1</v>
      </c>
      <c r="F2" s="2"/>
    </row>
    <row r="3" spans="1:6" x14ac:dyDescent="0.3">
      <c r="A3" s="4" t="s">
        <v>2</v>
      </c>
      <c r="F3" s="5"/>
    </row>
    <row r="4" spans="1:6" x14ac:dyDescent="0.3">
      <c r="A4" s="4" t="s">
        <v>3</v>
      </c>
      <c r="F4" s="5"/>
    </row>
    <row r="5" spans="1:6" x14ac:dyDescent="0.3">
      <c r="A5" s="3" t="s">
        <v>4</v>
      </c>
      <c r="F5" s="2"/>
    </row>
    <row r="6" spans="1:6" x14ac:dyDescent="0.3">
      <c r="A6" s="3" t="s">
        <v>5</v>
      </c>
      <c r="F6" s="2"/>
    </row>
    <row r="7" spans="1:6" x14ac:dyDescent="0.3">
      <c r="A7" s="4" t="s">
        <v>6</v>
      </c>
      <c r="F7" s="5"/>
    </row>
    <row r="8" spans="1:6" x14ac:dyDescent="0.3">
      <c r="A8" s="4" t="s">
        <v>7</v>
      </c>
      <c r="F8" s="5"/>
    </row>
    <row r="9" spans="1:6" x14ac:dyDescent="0.3">
      <c r="A9" s="3" t="s">
        <v>8</v>
      </c>
      <c r="F9" s="2"/>
    </row>
    <row r="10" spans="1:6" x14ac:dyDescent="0.3">
      <c r="A10" s="3" t="s">
        <v>9</v>
      </c>
      <c r="F10" s="2"/>
    </row>
    <row r="11" spans="1:6" x14ac:dyDescent="0.3">
      <c r="A11" s="3" t="s">
        <v>10</v>
      </c>
      <c r="F11" s="2"/>
    </row>
    <row r="12" spans="1:6" x14ac:dyDescent="0.3">
      <c r="A12" s="3" t="s">
        <v>11</v>
      </c>
      <c r="F12" s="2"/>
    </row>
    <row r="13" spans="1:6" x14ac:dyDescent="0.3">
      <c r="A13" s="3" t="s">
        <v>12</v>
      </c>
      <c r="F13" s="2"/>
    </row>
    <row r="14" spans="1:6" x14ac:dyDescent="0.3">
      <c r="A14" s="3" t="s">
        <v>13</v>
      </c>
      <c r="F14" s="2"/>
    </row>
    <row r="15" spans="1:6" x14ac:dyDescent="0.3">
      <c r="A15" s="3" t="s">
        <v>14</v>
      </c>
      <c r="F15" s="2"/>
    </row>
    <row r="16" spans="1:6" x14ac:dyDescent="0.3">
      <c r="A16" s="3" t="s">
        <v>15</v>
      </c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72CD-8272-4533-9E97-F6E5A42745F2}">
  <dimension ref="A1:I52"/>
  <sheetViews>
    <sheetView tabSelected="1" zoomScale="91" workbookViewId="0">
      <selection activeCell="F46" sqref="F46"/>
    </sheetView>
  </sheetViews>
  <sheetFormatPr defaultRowHeight="14.4" x14ac:dyDescent="0.3"/>
  <cols>
    <col min="2" max="2" width="22.77734375" customWidth="1"/>
    <col min="3" max="3" width="22" customWidth="1"/>
    <col min="4" max="4" width="18.88671875" customWidth="1"/>
    <col min="5" max="5" width="10" customWidth="1"/>
    <col min="6" max="6" width="13.77734375" customWidth="1"/>
    <col min="7" max="7" width="31.5546875" customWidth="1"/>
  </cols>
  <sheetData>
    <row r="1" spans="1:7" ht="29.4" thickBot="1" x14ac:dyDescent="0.35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</row>
    <row r="2" spans="1:7" ht="15" thickBot="1" x14ac:dyDescent="0.35">
      <c r="A2" s="8">
        <v>100001</v>
      </c>
      <c r="B2" s="9">
        <v>41276</v>
      </c>
      <c r="C2" s="10" t="s">
        <v>23</v>
      </c>
      <c r="D2" s="10" t="s">
        <v>24</v>
      </c>
      <c r="E2" s="11">
        <v>25</v>
      </c>
      <c r="F2" s="10" t="s">
        <v>25</v>
      </c>
      <c r="G2" s="10" t="s">
        <v>26</v>
      </c>
    </row>
    <row r="3" spans="1:7" ht="29.4" thickBot="1" x14ac:dyDescent="0.35">
      <c r="A3" s="8">
        <v>100002</v>
      </c>
      <c r="B3" s="9">
        <v>41276</v>
      </c>
      <c r="C3" s="10" t="s">
        <v>27</v>
      </c>
      <c r="D3" s="10" t="s">
        <v>28</v>
      </c>
      <c r="E3" s="11">
        <v>30</v>
      </c>
      <c r="F3" s="10" t="s">
        <v>29</v>
      </c>
      <c r="G3" s="10" t="s">
        <v>30</v>
      </c>
    </row>
    <row r="4" spans="1:7" ht="29.4" thickBot="1" x14ac:dyDescent="0.35">
      <c r="A4" s="8">
        <v>100003</v>
      </c>
      <c r="B4" s="9">
        <v>41307</v>
      </c>
      <c r="C4" s="10" t="s">
        <v>31</v>
      </c>
      <c r="D4" s="10" t="s">
        <v>28</v>
      </c>
      <c r="E4" s="11">
        <v>15</v>
      </c>
      <c r="F4" s="10" t="s">
        <v>29</v>
      </c>
      <c r="G4" s="10" t="s">
        <v>32</v>
      </c>
    </row>
    <row r="5" spans="1:7" ht="29.4" thickBot="1" x14ac:dyDescent="0.35">
      <c r="A5" s="8">
        <v>100004</v>
      </c>
      <c r="B5" s="9">
        <v>41335</v>
      </c>
      <c r="C5" s="10" t="s">
        <v>27</v>
      </c>
      <c r="D5" s="10" t="s">
        <v>24</v>
      </c>
      <c r="E5" s="11">
        <v>32</v>
      </c>
      <c r="F5" s="10" t="s">
        <v>25</v>
      </c>
      <c r="G5" s="10" t="s">
        <v>30</v>
      </c>
    </row>
    <row r="6" spans="1:7" ht="29.4" thickBot="1" x14ac:dyDescent="0.35">
      <c r="A6" s="8">
        <v>100005</v>
      </c>
      <c r="B6" s="9">
        <v>41335</v>
      </c>
      <c r="C6" s="10" t="s">
        <v>33</v>
      </c>
      <c r="D6" s="10" t="s">
        <v>34</v>
      </c>
      <c r="E6" s="11">
        <v>25</v>
      </c>
      <c r="F6" s="10" t="s">
        <v>29</v>
      </c>
      <c r="G6" s="10" t="s">
        <v>26</v>
      </c>
    </row>
    <row r="7" spans="1:7" ht="29.4" thickBot="1" x14ac:dyDescent="0.35">
      <c r="A7" s="8">
        <v>100006</v>
      </c>
      <c r="B7" s="9">
        <v>41335</v>
      </c>
      <c r="C7" s="10" t="s">
        <v>31</v>
      </c>
      <c r="D7" s="10" t="s">
        <v>28</v>
      </c>
      <c r="E7" s="11">
        <v>18</v>
      </c>
      <c r="F7" s="10" t="s">
        <v>35</v>
      </c>
      <c r="G7" s="10" t="s">
        <v>36</v>
      </c>
    </row>
    <row r="8" spans="1:7" ht="29.4" thickBot="1" x14ac:dyDescent="0.35">
      <c r="A8" s="8">
        <v>100007</v>
      </c>
      <c r="B8" s="9">
        <v>41335</v>
      </c>
      <c r="C8" s="10" t="s">
        <v>23</v>
      </c>
      <c r="D8" s="10" t="s">
        <v>34</v>
      </c>
      <c r="E8" s="11">
        <v>15</v>
      </c>
      <c r="F8" s="10" t="s">
        <v>37</v>
      </c>
      <c r="G8" s="10" t="s">
        <v>32</v>
      </c>
    </row>
    <row r="9" spans="1:7" ht="29.4" thickBot="1" x14ac:dyDescent="0.35">
      <c r="A9" s="8">
        <v>100008</v>
      </c>
      <c r="B9" s="9">
        <v>41366</v>
      </c>
      <c r="C9" s="10" t="s">
        <v>31</v>
      </c>
      <c r="D9" s="10" t="s">
        <v>34</v>
      </c>
      <c r="E9" s="11">
        <v>25</v>
      </c>
      <c r="F9" s="10" t="s">
        <v>29</v>
      </c>
      <c r="G9" s="10" t="s">
        <v>36</v>
      </c>
    </row>
    <row r="10" spans="1:7" ht="29.4" thickBot="1" x14ac:dyDescent="0.35">
      <c r="A10" s="8">
        <v>100009</v>
      </c>
      <c r="B10" s="9">
        <v>41366</v>
      </c>
      <c r="C10" s="10" t="s">
        <v>27</v>
      </c>
      <c r="D10" s="10" t="s">
        <v>24</v>
      </c>
      <c r="E10" s="11">
        <v>30</v>
      </c>
      <c r="F10" s="10" t="s">
        <v>35</v>
      </c>
      <c r="G10" s="10" t="s">
        <v>38</v>
      </c>
    </row>
    <row r="11" spans="1:7" ht="29.4" thickBot="1" x14ac:dyDescent="0.35">
      <c r="A11" s="8">
        <v>100010</v>
      </c>
      <c r="B11" s="9">
        <v>41366</v>
      </c>
      <c r="C11" s="10" t="s">
        <v>33</v>
      </c>
      <c r="D11" s="10" t="s">
        <v>34</v>
      </c>
      <c r="E11" s="11">
        <v>15</v>
      </c>
      <c r="F11" s="10" t="s">
        <v>37</v>
      </c>
      <c r="G11" s="10" t="s">
        <v>30</v>
      </c>
    </row>
    <row r="12" spans="1:7" ht="29.4" thickBot="1" x14ac:dyDescent="0.35">
      <c r="A12" s="8">
        <v>100011</v>
      </c>
      <c r="B12" s="9">
        <v>41366</v>
      </c>
      <c r="C12" s="10" t="s">
        <v>39</v>
      </c>
      <c r="D12" s="10" t="s">
        <v>40</v>
      </c>
      <c r="E12" s="11">
        <v>25</v>
      </c>
      <c r="F12" s="10" t="s">
        <v>29</v>
      </c>
      <c r="G12" s="10" t="s">
        <v>32</v>
      </c>
    </row>
    <row r="13" spans="1:7" ht="29.4" thickBot="1" x14ac:dyDescent="0.35">
      <c r="A13" s="8">
        <v>100012</v>
      </c>
      <c r="B13" s="9">
        <v>41366</v>
      </c>
      <c r="C13" s="10" t="s">
        <v>23</v>
      </c>
      <c r="D13" s="10" t="s">
        <v>28</v>
      </c>
      <c r="E13" s="11">
        <v>14</v>
      </c>
      <c r="F13" s="10" t="s">
        <v>25</v>
      </c>
      <c r="G13" s="10" t="s">
        <v>30</v>
      </c>
    </row>
    <row r="14" spans="1:7" ht="29.4" thickBot="1" x14ac:dyDescent="0.35">
      <c r="A14" s="8">
        <v>100013</v>
      </c>
      <c r="B14" s="9">
        <v>41396</v>
      </c>
      <c r="C14" s="10" t="s">
        <v>23</v>
      </c>
      <c r="D14" s="10" t="s">
        <v>28</v>
      </c>
      <c r="E14" s="11">
        <v>25</v>
      </c>
      <c r="F14" s="10" t="s">
        <v>41</v>
      </c>
      <c r="G14" s="10" t="s">
        <v>36</v>
      </c>
    </row>
    <row r="15" spans="1:7" ht="29.4" thickBot="1" x14ac:dyDescent="0.35">
      <c r="A15" s="8">
        <v>100014</v>
      </c>
      <c r="B15" s="9">
        <v>41396</v>
      </c>
      <c r="C15" s="10" t="s">
        <v>31</v>
      </c>
      <c r="D15" s="10" t="s">
        <v>24</v>
      </c>
      <c r="E15" s="11">
        <v>30</v>
      </c>
      <c r="F15" s="10" t="s">
        <v>25</v>
      </c>
      <c r="G15" s="10" t="s">
        <v>32</v>
      </c>
    </row>
    <row r="16" spans="1:7" ht="15" thickBot="1" x14ac:dyDescent="0.35">
      <c r="A16" s="8">
        <v>100015</v>
      </c>
      <c r="B16" s="9">
        <v>41396</v>
      </c>
      <c r="C16" s="10" t="s">
        <v>33</v>
      </c>
      <c r="D16" s="10" t="s">
        <v>40</v>
      </c>
      <c r="E16" s="11">
        <v>15</v>
      </c>
      <c r="F16" s="10" t="s">
        <v>29</v>
      </c>
      <c r="G16" s="10" t="s">
        <v>26</v>
      </c>
    </row>
    <row r="17" spans="1:8" ht="15" thickBot="1" x14ac:dyDescent="0.35">
      <c r="A17" s="8">
        <v>100016</v>
      </c>
      <c r="B17" s="9">
        <v>41396</v>
      </c>
      <c r="C17" s="10" t="s">
        <v>27</v>
      </c>
      <c r="D17" s="10" t="s">
        <v>24</v>
      </c>
      <c r="E17" s="11">
        <v>15</v>
      </c>
      <c r="F17" s="10" t="s">
        <v>35</v>
      </c>
      <c r="G17" s="10" t="s">
        <v>38</v>
      </c>
    </row>
    <row r="18" spans="1:8" ht="15" thickBot="1" x14ac:dyDescent="0.35">
      <c r="A18" s="8">
        <v>100017</v>
      </c>
      <c r="B18" s="9">
        <v>41427</v>
      </c>
      <c r="C18" s="10" t="s">
        <v>23</v>
      </c>
      <c r="D18" s="10" t="s">
        <v>40</v>
      </c>
      <c r="E18" s="11">
        <v>25</v>
      </c>
      <c r="F18" s="10" t="s">
        <v>35</v>
      </c>
      <c r="G18" s="10" t="s">
        <v>30</v>
      </c>
    </row>
    <row r="19" spans="1:8" ht="15" thickBot="1" x14ac:dyDescent="0.35">
      <c r="A19" s="8">
        <v>100018</v>
      </c>
      <c r="B19" s="9">
        <v>41457</v>
      </c>
      <c r="C19" s="10" t="s">
        <v>23</v>
      </c>
      <c r="D19" s="10" t="s">
        <v>24</v>
      </c>
      <c r="E19" s="11">
        <v>30</v>
      </c>
      <c r="F19" s="10" t="s">
        <v>25</v>
      </c>
      <c r="G19" s="10" t="s">
        <v>32</v>
      </c>
    </row>
    <row r="20" spans="1:8" ht="15" thickBot="1" x14ac:dyDescent="0.35">
      <c r="A20" s="8">
        <v>100019</v>
      </c>
      <c r="B20" s="9">
        <v>41488</v>
      </c>
      <c r="C20" s="10" t="s">
        <v>33</v>
      </c>
      <c r="D20" s="10" t="s">
        <v>28</v>
      </c>
      <c r="E20" s="11">
        <v>13</v>
      </c>
      <c r="F20" s="10" t="s">
        <v>29</v>
      </c>
      <c r="G20" s="10" t="s">
        <v>36</v>
      </c>
    </row>
    <row r="21" spans="1:8" ht="15" thickBot="1" x14ac:dyDescent="0.35">
      <c r="A21" s="8">
        <v>100020</v>
      </c>
      <c r="B21" s="9">
        <v>41488</v>
      </c>
      <c r="C21" s="10" t="s">
        <v>27</v>
      </c>
      <c r="D21" s="10" t="s">
        <v>34</v>
      </c>
      <c r="E21" s="11">
        <v>25</v>
      </c>
      <c r="F21" s="10" t="s">
        <v>37</v>
      </c>
      <c r="G21" s="10" t="s">
        <v>32</v>
      </c>
    </row>
    <row r="22" spans="1:8" ht="15" thickBot="1" x14ac:dyDescent="0.35">
      <c r="A22" s="8">
        <v>100021</v>
      </c>
      <c r="B22" s="9">
        <v>41488</v>
      </c>
      <c r="C22" s="10" t="s">
        <v>31</v>
      </c>
      <c r="D22" s="10" t="s">
        <v>40</v>
      </c>
      <c r="E22" s="11">
        <v>30</v>
      </c>
      <c r="F22" s="10" t="s">
        <v>35</v>
      </c>
      <c r="G22" s="10" t="s">
        <v>38</v>
      </c>
    </row>
    <row r="23" spans="1:8" ht="15" thickBot="1" x14ac:dyDescent="0.35">
      <c r="A23" s="8">
        <v>100022</v>
      </c>
      <c r="B23" s="9">
        <v>41488</v>
      </c>
      <c r="C23" s="10" t="s">
        <v>27</v>
      </c>
      <c r="D23" s="10" t="s">
        <v>28</v>
      </c>
      <c r="E23" s="11">
        <v>15</v>
      </c>
      <c r="F23" s="10" t="s">
        <v>41</v>
      </c>
      <c r="G23" s="10" t="s">
        <v>30</v>
      </c>
    </row>
    <row r="24" spans="1:8" ht="15" thickBot="1" x14ac:dyDescent="0.35">
      <c r="A24" s="8">
        <v>100023</v>
      </c>
      <c r="B24" s="9">
        <v>41488</v>
      </c>
      <c r="C24" s="10" t="s">
        <v>23</v>
      </c>
      <c r="D24" s="10" t="s">
        <v>40</v>
      </c>
      <c r="E24" s="11">
        <v>25</v>
      </c>
      <c r="F24" s="10" t="s">
        <v>25</v>
      </c>
      <c r="G24" s="10" t="s">
        <v>26</v>
      </c>
    </row>
    <row r="25" spans="1:8" ht="15" thickBot="1" x14ac:dyDescent="0.35">
      <c r="A25" s="8">
        <v>100024</v>
      </c>
      <c r="B25" s="9">
        <v>41519</v>
      </c>
      <c r="C25" s="10" t="s">
        <v>33</v>
      </c>
      <c r="D25" s="10" t="s">
        <v>28</v>
      </c>
      <c r="E25" s="11">
        <v>34</v>
      </c>
      <c r="F25" s="10" t="s">
        <v>29</v>
      </c>
      <c r="G25" s="10" t="s">
        <v>36</v>
      </c>
    </row>
    <row r="26" spans="1:8" ht="15" thickBot="1" x14ac:dyDescent="0.35">
      <c r="A26" s="12"/>
      <c r="B26" s="12"/>
      <c r="C26" s="12"/>
      <c r="D26" s="12"/>
      <c r="E26" s="12"/>
      <c r="F26" s="12"/>
      <c r="G26" s="12"/>
    </row>
    <row r="27" spans="1:8" ht="15" thickBot="1" x14ac:dyDescent="0.35">
      <c r="A27" s="12"/>
      <c r="B27" s="12"/>
      <c r="C27" s="12"/>
      <c r="D27" s="12"/>
      <c r="E27" s="12"/>
      <c r="F27" s="12"/>
      <c r="G27" s="12"/>
    </row>
    <row r="28" spans="1:8" ht="15" thickBot="1" x14ac:dyDescent="0.35">
      <c r="A28" s="12"/>
      <c r="B28" s="12"/>
      <c r="C28" s="12"/>
      <c r="D28" s="12"/>
      <c r="E28" s="12"/>
      <c r="F28" s="14" t="s">
        <v>42</v>
      </c>
      <c r="G28" s="12"/>
    </row>
    <row r="29" spans="1:8" ht="15" thickBot="1" x14ac:dyDescent="0.35">
      <c r="A29" s="12"/>
      <c r="B29" s="12"/>
      <c r="C29" s="12"/>
      <c r="D29" s="12"/>
      <c r="E29" s="13" t="s">
        <v>43</v>
      </c>
      <c r="F29" s="12"/>
      <c r="G29" s="12"/>
      <c r="H29">
        <f>COUNTIF(G2:G25,"Boston")</f>
        <v>4</v>
      </c>
    </row>
    <row r="30" spans="1:8" ht="15" thickBot="1" x14ac:dyDescent="0.35">
      <c r="A30" s="12"/>
      <c r="B30" s="12"/>
      <c r="C30" s="12"/>
      <c r="D30" s="12"/>
      <c r="E30" s="13" t="s">
        <v>44</v>
      </c>
      <c r="F30" s="12"/>
      <c r="G30" s="12"/>
      <c r="H30">
        <f>COUNTIF(D2:D25,"microwave")</f>
        <v>5</v>
      </c>
    </row>
    <row r="31" spans="1:8" ht="15" thickBot="1" x14ac:dyDescent="0.35">
      <c r="A31" s="12"/>
      <c r="B31" s="12"/>
      <c r="C31" s="12"/>
      <c r="D31" s="12"/>
      <c r="E31" s="13" t="s">
        <v>45</v>
      </c>
      <c r="F31" s="12"/>
      <c r="G31" s="12"/>
      <c r="H31">
        <f>COUNTIF(F2:F25,"truck 3")</f>
        <v>8</v>
      </c>
    </row>
    <row r="32" spans="1:8" ht="15" thickBot="1" x14ac:dyDescent="0.35">
      <c r="A32" s="12"/>
      <c r="B32" s="12"/>
      <c r="C32" s="12"/>
      <c r="D32" s="12"/>
      <c r="E32" s="13" t="s">
        <v>46</v>
      </c>
      <c r="F32" s="12"/>
      <c r="G32" s="12"/>
      <c r="H32">
        <f>COUNTIF(C2:C25,"Peter White")</f>
        <v>6</v>
      </c>
    </row>
    <row r="33" spans="1:8" ht="15" thickBot="1" x14ac:dyDescent="0.35">
      <c r="A33" s="12"/>
      <c r="B33" s="12"/>
      <c r="C33" s="12"/>
      <c r="D33" s="12"/>
      <c r="E33" s="13" t="s">
        <v>47</v>
      </c>
      <c r="F33" s="12"/>
      <c r="G33" s="12"/>
      <c r="H33">
        <f>COUNTIF(E2:E25, "&lt;20")</f>
        <v>9</v>
      </c>
    </row>
    <row r="34" spans="1:8" ht="15" thickBot="1" x14ac:dyDescent="0.35">
      <c r="A34" s="12"/>
      <c r="B34" s="12"/>
      <c r="C34" s="12"/>
      <c r="D34" s="12"/>
      <c r="E34" s="12"/>
      <c r="F34" s="12"/>
      <c r="G34" s="12"/>
    </row>
    <row r="35" spans="1:8" ht="15" thickBot="1" x14ac:dyDescent="0.35">
      <c r="A35" s="12"/>
      <c r="B35" s="12"/>
      <c r="C35" s="12"/>
      <c r="D35" s="12"/>
      <c r="E35" s="12"/>
      <c r="F35" s="14" t="s">
        <v>48</v>
      </c>
      <c r="G35" s="12"/>
    </row>
    <row r="36" spans="1:8" ht="15" thickBot="1" x14ac:dyDescent="0.35">
      <c r="A36" s="12"/>
      <c r="B36" s="12"/>
      <c r="C36" s="12"/>
      <c r="D36" s="12"/>
      <c r="E36" s="13" t="s">
        <v>49</v>
      </c>
      <c r="F36" s="12"/>
      <c r="G36" s="12"/>
      <c r="H36">
        <f>SUMIF(D2:D25,"refrigerator",E2:E25)</f>
        <v>105</v>
      </c>
    </row>
    <row r="37" spans="1:8" ht="15" thickBot="1" x14ac:dyDescent="0.35">
      <c r="A37" s="12"/>
      <c r="B37" s="12"/>
      <c r="C37" s="12"/>
      <c r="D37" s="12"/>
      <c r="E37" s="13" t="s">
        <v>50</v>
      </c>
      <c r="F37" s="12"/>
      <c r="G37" s="12"/>
      <c r="H37">
        <f>SUMIF(D2:D25,"washing machine",E2:E25)</f>
        <v>164</v>
      </c>
    </row>
    <row r="38" spans="1:8" ht="15" thickBot="1" x14ac:dyDescent="0.35">
      <c r="A38" s="12"/>
      <c r="B38" s="12"/>
      <c r="C38" s="12"/>
      <c r="D38" s="12"/>
      <c r="E38" s="13" t="s">
        <v>51</v>
      </c>
      <c r="F38" s="12"/>
      <c r="G38" s="12"/>
      <c r="H38">
        <f>SUMIF(F2:F25,"truck 4",E2:E25)</f>
        <v>156</v>
      </c>
    </row>
    <row r="39" spans="1:8" ht="15" thickBot="1" x14ac:dyDescent="0.35">
      <c r="A39" s="12"/>
      <c r="B39" s="12"/>
      <c r="C39" s="12"/>
      <c r="D39" s="12"/>
      <c r="E39" s="13" t="s">
        <v>52</v>
      </c>
      <c r="F39" s="12"/>
      <c r="G39" s="12"/>
      <c r="H39">
        <f>SUMIFS(E2:E25, F2:F25, "&lt;&gt;airplane")</f>
        <v>511</v>
      </c>
    </row>
    <row r="40" spans="1:8" ht="15" thickBot="1" x14ac:dyDescent="0.35">
      <c r="A40" s="12"/>
      <c r="B40" s="12"/>
      <c r="C40" s="12"/>
      <c r="D40" s="12"/>
      <c r="E40" s="12"/>
      <c r="F40" s="12"/>
      <c r="G40" s="12"/>
    </row>
    <row r="41" spans="1:8" ht="15" thickBot="1" x14ac:dyDescent="0.35">
      <c r="A41" s="12"/>
      <c r="B41" s="12"/>
      <c r="C41" s="12"/>
      <c r="D41" s="12"/>
      <c r="E41" s="12"/>
      <c r="F41" s="15" t="s">
        <v>53</v>
      </c>
      <c r="G41" s="12"/>
    </row>
    <row r="42" spans="1:8" ht="15" thickBot="1" x14ac:dyDescent="0.35">
      <c r="A42" s="12"/>
      <c r="B42" s="12"/>
      <c r="C42" s="12"/>
      <c r="D42" s="12"/>
      <c r="E42" s="13" t="s">
        <v>54</v>
      </c>
      <c r="F42" s="12"/>
      <c r="G42" s="12"/>
      <c r="H42">
        <f>COUNTIFS(D2:D25, "microwave",G2:G25,"Boston")</f>
        <v>2</v>
      </c>
    </row>
    <row r="43" spans="1:8" ht="15" thickBot="1" x14ac:dyDescent="0.35">
      <c r="A43" s="12"/>
      <c r="B43" s="12"/>
      <c r="C43" s="12"/>
      <c r="D43" s="12"/>
      <c r="E43" s="13" t="s">
        <v>55</v>
      </c>
      <c r="F43" s="12"/>
      <c r="G43" s="12"/>
      <c r="H43">
        <f>COUNTIFS(C2:C25,"Peter White",F2:F25,"truck 1")</f>
        <v>2</v>
      </c>
    </row>
    <row r="44" spans="1:8" ht="15" thickBot="1" x14ac:dyDescent="0.35">
      <c r="A44" s="12"/>
      <c r="B44" s="12"/>
      <c r="C44" s="12"/>
      <c r="D44" s="12"/>
      <c r="E44" s="13" t="s">
        <v>56</v>
      </c>
      <c r="F44" s="12"/>
      <c r="G44" s="12"/>
      <c r="H44">
        <f>COUNTIFS(G2:G25,"Boston", B2:B25, "&gt;"&amp;DATE(2013,3,2))</f>
        <v>2</v>
      </c>
    </row>
    <row r="45" spans="1:8" ht="15" thickBot="1" x14ac:dyDescent="0.35">
      <c r="A45" s="12"/>
      <c r="B45" s="12"/>
      <c r="C45" s="12"/>
      <c r="D45" s="12"/>
      <c r="E45" s="13" t="s">
        <v>57</v>
      </c>
      <c r="F45" s="12"/>
      <c r="G45" s="12"/>
      <c r="H45">
        <f>COUNTIFS(B2:B25, "&gt;=2/3/2013", B2:B25, "&lt;=2/6/2013")</f>
        <v>14</v>
      </c>
    </row>
    <row r="46" spans="1:8" ht="15" thickBot="1" x14ac:dyDescent="0.35">
      <c r="A46" s="12"/>
      <c r="B46" s="12"/>
      <c r="C46" s="12"/>
      <c r="D46" s="12"/>
      <c r="E46" s="12"/>
      <c r="F46" s="15" t="s">
        <v>58</v>
      </c>
      <c r="G46" s="12"/>
    </row>
    <row r="47" spans="1:8" ht="15" thickBot="1" x14ac:dyDescent="0.35">
      <c r="A47" s="12"/>
      <c r="B47" s="12"/>
      <c r="C47" s="12"/>
      <c r="D47" s="12"/>
      <c r="E47" s="13" t="s">
        <v>59</v>
      </c>
      <c r="F47" s="12"/>
      <c r="G47" s="12"/>
      <c r="H47">
        <f>SUMIFS(E2:E25,D2:D25,"microwave",G2:G25,"NY")</f>
        <v>25</v>
      </c>
    </row>
    <row r="48" spans="1:8" ht="15" thickBot="1" x14ac:dyDescent="0.35">
      <c r="A48" s="12"/>
      <c r="B48" s="12"/>
      <c r="C48" s="12"/>
      <c r="D48" s="12"/>
      <c r="E48" s="13" t="s">
        <v>60</v>
      </c>
      <c r="F48" s="12"/>
      <c r="G48" s="12"/>
      <c r="H48">
        <f>SUMIFS(E2:E25,G2:G25,"pittsburgh",F2:F25,"truck 1")</f>
        <v>75</v>
      </c>
    </row>
    <row r="49" spans="1:9" ht="15" thickBot="1" x14ac:dyDescent="0.35">
      <c r="A49" s="12"/>
      <c r="B49" s="12"/>
      <c r="C49" s="12"/>
      <c r="D49" s="12"/>
      <c r="E49" s="13" t="s">
        <v>61</v>
      </c>
      <c r="F49" s="12"/>
      <c r="G49" s="12"/>
      <c r="H49">
        <f>SUMIFS(E2:E25,B2:B25,"&gt;=2013/3/2",B2:B25,"&lt;=2013/6/2")</f>
        <v>309</v>
      </c>
      <c r="I49" s="16"/>
    </row>
    <row r="50" spans="1:9" ht="15" thickBot="1" x14ac:dyDescent="0.35">
      <c r="A50" s="12"/>
      <c r="B50" s="12"/>
      <c r="C50" s="12"/>
      <c r="D50" s="12"/>
      <c r="E50" s="12"/>
      <c r="F50" s="12"/>
      <c r="G50" s="12"/>
    </row>
    <row r="51" spans="1:9" ht="15" thickBot="1" x14ac:dyDescent="0.35">
      <c r="A51" s="12"/>
      <c r="B51" s="12"/>
      <c r="C51" s="12"/>
      <c r="D51" s="12"/>
      <c r="E51" s="12"/>
      <c r="F51" s="12"/>
      <c r="G51" s="12"/>
    </row>
    <row r="52" spans="1:9" ht="15" thickBot="1" x14ac:dyDescent="0.35">
      <c r="A52" s="12"/>
      <c r="B52" s="12"/>
      <c r="C52" s="12"/>
      <c r="D52" s="12"/>
      <c r="E52" s="13" t="s">
        <v>62</v>
      </c>
      <c r="F52" s="12"/>
      <c r="G52" s="12"/>
      <c r="H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Navyasree Giragani</cp:lastModifiedBy>
  <dcterms:created xsi:type="dcterms:W3CDTF">2017-05-20T09:15:31Z</dcterms:created>
  <dcterms:modified xsi:type="dcterms:W3CDTF">2023-09-14T06:39:24Z</dcterms:modified>
</cp:coreProperties>
</file>